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loridalegislature-my.sharepoint.com/personal/ocain_steve_leg_state_fl_us/Documents/Documents/EDR/AFR Data/EDR County Expenditures/"/>
    </mc:Choice>
  </mc:AlternateContent>
  <xr:revisionPtr revIDLastSave="232" documentId="11_6074C05CE9492FF88D55B504CB5873385DD55BD7" xr6:coauthVersionLast="47" xr6:coauthVersionMax="47" xr10:uidLastSave="{EDFE06CA-3D88-40C2-9BC9-DB619743C85E}"/>
  <bookViews>
    <workbookView xWindow="-120" yWindow="-120" windowWidth="29040" windowHeight="15720" tabRatio="786" xr2:uid="{00000000-000D-0000-FFFF-FFFF00000000}"/>
  </bookViews>
  <sheets>
    <sheet name="2025" sheetId="54" r:id="rId1"/>
    <sheet name="2024" sheetId="53" r:id="rId2"/>
    <sheet name="2023" sheetId="52" r:id="rId3"/>
    <sheet name="2022" sheetId="51" r:id="rId4"/>
    <sheet name="2021" sheetId="50" r:id="rId5"/>
    <sheet name="2020" sheetId="48" r:id="rId6"/>
    <sheet name="2019" sheetId="47" r:id="rId7"/>
    <sheet name="2018" sheetId="46" r:id="rId8"/>
    <sheet name="2017" sheetId="45" r:id="rId9"/>
    <sheet name="2016" sheetId="44" r:id="rId10"/>
    <sheet name="2015" sheetId="43" r:id="rId11"/>
    <sheet name="2014" sheetId="41" r:id="rId12"/>
    <sheet name="2013" sheetId="39" r:id="rId13"/>
    <sheet name="2012" sheetId="38" r:id="rId14"/>
    <sheet name="2011" sheetId="35" r:id="rId15"/>
    <sheet name="2010" sheetId="34" r:id="rId16"/>
    <sheet name="2009" sheetId="33" r:id="rId17"/>
    <sheet name="2008" sheetId="36" r:id="rId18"/>
    <sheet name="2007" sheetId="37" r:id="rId19"/>
    <sheet name="2006" sheetId="40" r:id="rId20"/>
    <sheet name="2005" sheetId="42" r:id="rId21"/>
  </sheets>
  <definedNames>
    <definedName name="_xlnm.Print_Area" localSheetId="20">'2005'!$A$1:$O$62</definedName>
    <definedName name="_xlnm.Print_Area" localSheetId="19">'2006'!$A$1:$O$64</definedName>
    <definedName name="_xlnm.Print_Area" localSheetId="18">'2007'!$A$1:$O$62</definedName>
    <definedName name="_xlnm.Print_Area" localSheetId="17">'2008'!$A$1:$O$61</definedName>
    <definedName name="_xlnm.Print_Area" localSheetId="16">'2009'!$A$1:$O$60</definedName>
    <definedName name="_xlnm.Print_Area" localSheetId="15">'2010'!$A$1:$O$61</definedName>
    <definedName name="_xlnm.Print_Area" localSheetId="14">'2011'!$A$1:$O$67</definedName>
    <definedName name="_xlnm.Print_Area" localSheetId="13">'2012'!$A$1:$O$68</definedName>
    <definedName name="_xlnm.Print_Area" localSheetId="12">'2013'!$A$1:$O$68</definedName>
    <definedName name="_xlnm.Print_Area" localSheetId="11">'2014'!$A$1:$O$67</definedName>
    <definedName name="_xlnm.Print_Area" localSheetId="10">'2015'!$A$1:$O$69</definedName>
    <definedName name="_xlnm.Print_Area" localSheetId="9">'2016'!$A$1:$O$64</definedName>
    <definedName name="_xlnm.Print_Area" localSheetId="8">'2017'!$A$1:$O$65</definedName>
    <definedName name="_xlnm.Print_Area" localSheetId="7">'2018'!$A$1:$O$66</definedName>
    <definedName name="_xlnm.Print_Area" localSheetId="6">'2019'!$A$1:$O$68</definedName>
    <definedName name="_xlnm.Print_Area" localSheetId="5">'2020'!$A$1:$O$66</definedName>
    <definedName name="_xlnm.Print_Area" localSheetId="4">'2021'!$A$1:$Q$68</definedName>
    <definedName name="_xlnm.Print_Area" localSheetId="3">'2022'!$A$1:$Q$68</definedName>
    <definedName name="_xlnm.Print_Area" localSheetId="2">'2023'!$A$1:$Q$69</definedName>
    <definedName name="_xlnm.Print_Area" localSheetId="1">'2024'!$A$1:$Q$70</definedName>
    <definedName name="_xlnm.Print_Area" localSheetId="0">'2025'!$A$1:$Q$70</definedName>
    <definedName name="_xlnm.Print_Titles" localSheetId="20">'2005'!$1:$4</definedName>
    <definedName name="_xlnm.Print_Titles" localSheetId="19">'2006'!$1:$4</definedName>
    <definedName name="_xlnm.Print_Titles" localSheetId="18">'2007'!$1:$4</definedName>
    <definedName name="_xlnm.Print_Titles" localSheetId="17">'2008'!$1:$4</definedName>
    <definedName name="_xlnm.Print_Titles" localSheetId="16">'2009'!$1:$4</definedName>
    <definedName name="_xlnm.Print_Titles" localSheetId="15">'2010'!$1:$4</definedName>
    <definedName name="_xlnm.Print_Titles" localSheetId="14">'2011'!$1:$4</definedName>
    <definedName name="_xlnm.Print_Titles" localSheetId="13">'2012'!$1:$4</definedName>
    <definedName name="_xlnm.Print_Titles" localSheetId="12">'2013'!$1:$4</definedName>
    <definedName name="_xlnm.Print_Titles" localSheetId="11">'2014'!$1:$4</definedName>
    <definedName name="_xlnm.Print_Titles" localSheetId="10">'2015'!$1:$4</definedName>
    <definedName name="_xlnm.Print_Titles" localSheetId="9">'2016'!$1:$4</definedName>
    <definedName name="_xlnm.Print_Titles" localSheetId="8">'2017'!$1:$4</definedName>
    <definedName name="_xlnm.Print_Titles" localSheetId="7">'2018'!$1:$4</definedName>
    <definedName name="_xlnm.Print_Titles" localSheetId="6">'2019'!$1:$4</definedName>
    <definedName name="_xlnm.Print_Titles" localSheetId="5">'2020'!$1:$4</definedName>
    <definedName name="_xlnm.Print_Titles" localSheetId="4">'2021'!$1:$4</definedName>
    <definedName name="_xlnm.Print_Titles" localSheetId="3">'2022'!$1:$4</definedName>
    <definedName name="_xlnm.Print_Titles" localSheetId="2">'2023'!$1:$4</definedName>
    <definedName name="_xlnm.Print_Titles" localSheetId="1">'2024'!$1:$4</definedName>
    <definedName name="_xlnm.Print_Titles" localSheetId="0">'2025'!$1:$4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65" i="54" l="1"/>
  <c r="Q65" i="54" s="1"/>
  <c r="P64" i="54"/>
  <c r="Q64" i="54" s="1"/>
  <c r="P63" i="54"/>
  <c r="Q63" i="54" s="1"/>
  <c r="P62" i="54"/>
  <c r="Q62" i="54" s="1"/>
  <c r="P61" i="54"/>
  <c r="Q61" i="54" s="1"/>
  <c r="P60" i="54"/>
  <c r="Q60" i="54" s="1"/>
  <c r="P59" i="54"/>
  <c r="Q59" i="54" s="1"/>
  <c r="P58" i="54"/>
  <c r="Q58" i="54" s="1"/>
  <c r="P57" i="54"/>
  <c r="Q57" i="54" s="1"/>
  <c r="P56" i="54"/>
  <c r="Q56" i="54" s="1"/>
  <c r="P55" i="54"/>
  <c r="Q55" i="54" s="1"/>
  <c r="P54" i="54"/>
  <c r="Q54" i="54" s="1"/>
  <c r="P53" i="54"/>
  <c r="Q53" i="54" s="1"/>
  <c r="P52" i="54"/>
  <c r="Q52" i="54" s="1"/>
  <c r="P51" i="54"/>
  <c r="Q51" i="54" s="1"/>
  <c r="P50" i="54"/>
  <c r="Q50" i="54" s="1"/>
  <c r="O49" i="54"/>
  <c r="N49" i="54"/>
  <c r="M49" i="54"/>
  <c r="L49" i="54"/>
  <c r="K49" i="54"/>
  <c r="J49" i="54"/>
  <c r="I49" i="54"/>
  <c r="H49" i="54"/>
  <c r="G49" i="54"/>
  <c r="F49" i="54"/>
  <c r="E49" i="54"/>
  <c r="D49" i="54"/>
  <c r="P48" i="54"/>
  <c r="Q48" i="54" s="1"/>
  <c r="P47" i="54"/>
  <c r="Q47" i="54" s="1"/>
  <c r="O46" i="54"/>
  <c r="N46" i="54"/>
  <c r="M46" i="54"/>
  <c r="L46" i="54"/>
  <c r="K46" i="54"/>
  <c r="J46" i="54"/>
  <c r="I46" i="54"/>
  <c r="H46" i="54"/>
  <c r="G46" i="54"/>
  <c r="F46" i="54"/>
  <c r="E46" i="54"/>
  <c r="D46" i="54"/>
  <c r="P45" i="54"/>
  <c r="Q45" i="54" s="1"/>
  <c r="P44" i="54"/>
  <c r="Q44" i="54" s="1"/>
  <c r="P43" i="54"/>
  <c r="Q43" i="54" s="1"/>
  <c r="P42" i="54"/>
  <c r="Q42" i="54" s="1"/>
  <c r="O41" i="54"/>
  <c r="N41" i="54"/>
  <c r="M41" i="54"/>
  <c r="L41" i="54"/>
  <c r="K41" i="54"/>
  <c r="J41" i="54"/>
  <c r="I41" i="54"/>
  <c r="H41" i="54"/>
  <c r="G41" i="54"/>
  <c r="F41" i="54"/>
  <c r="E41" i="54"/>
  <c r="D41" i="54"/>
  <c r="P40" i="54"/>
  <c r="Q40" i="54" s="1"/>
  <c r="P39" i="54"/>
  <c r="Q39" i="54" s="1"/>
  <c r="P38" i="54"/>
  <c r="Q38" i="54" s="1"/>
  <c r="P37" i="54"/>
  <c r="Q37" i="54" s="1"/>
  <c r="O36" i="54"/>
  <c r="N36" i="54"/>
  <c r="M36" i="54"/>
  <c r="L36" i="54"/>
  <c r="K36" i="54"/>
  <c r="J36" i="54"/>
  <c r="I36" i="54"/>
  <c r="H36" i="54"/>
  <c r="G36" i="54"/>
  <c r="F36" i="54"/>
  <c r="E36" i="54"/>
  <c r="D36" i="54"/>
  <c r="P35" i="54"/>
  <c r="Q35" i="54" s="1"/>
  <c r="P34" i="54"/>
  <c r="Q34" i="54" s="1"/>
  <c r="P33" i="54"/>
  <c r="Q33" i="54" s="1"/>
  <c r="P32" i="54"/>
  <c r="Q32" i="54" s="1"/>
  <c r="O31" i="54"/>
  <c r="N31" i="54"/>
  <c r="M31" i="54"/>
  <c r="L31" i="54"/>
  <c r="K31" i="54"/>
  <c r="J31" i="54"/>
  <c r="I31" i="54"/>
  <c r="H31" i="54"/>
  <c r="G31" i="54"/>
  <c r="F31" i="54"/>
  <c r="E31" i="54"/>
  <c r="D31" i="54"/>
  <c r="P30" i="54"/>
  <c r="Q30" i="54" s="1"/>
  <c r="P29" i="54"/>
  <c r="Q29" i="54" s="1"/>
  <c r="O28" i="54"/>
  <c r="N28" i="54"/>
  <c r="M28" i="54"/>
  <c r="L28" i="54"/>
  <c r="K28" i="54"/>
  <c r="J28" i="54"/>
  <c r="I28" i="54"/>
  <c r="H28" i="54"/>
  <c r="G28" i="54"/>
  <c r="F28" i="54"/>
  <c r="E28" i="54"/>
  <c r="D28" i="54"/>
  <c r="P27" i="54"/>
  <c r="Q27" i="54" s="1"/>
  <c r="P26" i="54"/>
  <c r="Q26" i="54" s="1"/>
  <c r="P25" i="54"/>
  <c r="Q25" i="54" s="1"/>
  <c r="O24" i="54"/>
  <c r="N24" i="54"/>
  <c r="M24" i="54"/>
  <c r="L24" i="54"/>
  <c r="K24" i="54"/>
  <c r="J24" i="54"/>
  <c r="I24" i="54"/>
  <c r="H24" i="54"/>
  <c r="G24" i="54"/>
  <c r="F24" i="54"/>
  <c r="E24" i="54"/>
  <c r="D24" i="54"/>
  <c r="P23" i="54"/>
  <c r="Q23" i="54" s="1"/>
  <c r="P22" i="54"/>
  <c r="Q22" i="54" s="1"/>
  <c r="P21" i="54"/>
  <c r="Q21" i="54" s="1"/>
  <c r="P20" i="54"/>
  <c r="Q20" i="54" s="1"/>
  <c r="P19" i="54"/>
  <c r="Q19" i="54" s="1"/>
  <c r="P18" i="54"/>
  <c r="Q18" i="54" s="1"/>
  <c r="P17" i="54"/>
  <c r="Q17" i="54" s="1"/>
  <c r="P16" i="54"/>
  <c r="Q16" i="54" s="1"/>
  <c r="O15" i="54"/>
  <c r="N15" i="54"/>
  <c r="M15" i="54"/>
  <c r="L15" i="54"/>
  <c r="K15" i="54"/>
  <c r="J15" i="54"/>
  <c r="I15" i="54"/>
  <c r="H15" i="54"/>
  <c r="G15" i="54"/>
  <c r="F15" i="54"/>
  <c r="E15" i="54"/>
  <c r="D15" i="54"/>
  <c r="P14" i="54"/>
  <c r="Q14" i="54" s="1"/>
  <c r="P13" i="54"/>
  <c r="Q13" i="54" s="1"/>
  <c r="P12" i="54"/>
  <c r="Q12" i="54" s="1"/>
  <c r="P11" i="54"/>
  <c r="Q11" i="54" s="1"/>
  <c r="P10" i="54"/>
  <c r="Q10" i="54" s="1"/>
  <c r="P9" i="54"/>
  <c r="Q9" i="54" s="1"/>
  <c r="P8" i="54"/>
  <c r="Q8" i="54" s="1"/>
  <c r="P7" i="54"/>
  <c r="Q7" i="54" s="1"/>
  <c r="P6" i="54"/>
  <c r="Q6" i="54" s="1"/>
  <c r="O5" i="54"/>
  <c r="N5" i="54"/>
  <c r="M5" i="54"/>
  <c r="L5" i="54"/>
  <c r="K5" i="54"/>
  <c r="J5" i="54"/>
  <c r="I5" i="54"/>
  <c r="H5" i="54"/>
  <c r="G5" i="54"/>
  <c r="F5" i="54"/>
  <c r="E5" i="54"/>
  <c r="D5" i="54"/>
  <c r="P49" i="54" l="1"/>
  <c r="Q49" i="54" s="1"/>
  <c r="G66" i="54"/>
  <c r="P46" i="54"/>
  <c r="Q46" i="54" s="1"/>
  <c r="P41" i="54"/>
  <c r="Q41" i="54" s="1"/>
  <c r="F66" i="54"/>
  <c r="P36" i="54"/>
  <c r="Q36" i="54" s="1"/>
  <c r="L66" i="54"/>
  <c r="P31" i="54"/>
  <c r="Q31" i="54" s="1"/>
  <c r="P28" i="54"/>
  <c r="Q28" i="54" s="1"/>
  <c r="O66" i="54"/>
  <c r="P24" i="54"/>
  <c r="Q24" i="54" s="1"/>
  <c r="D66" i="54"/>
  <c r="E66" i="54"/>
  <c r="P15" i="54"/>
  <c r="Q15" i="54" s="1"/>
  <c r="I66" i="54"/>
  <c r="H66" i="54"/>
  <c r="K66" i="54"/>
  <c r="M66" i="54"/>
  <c r="N66" i="54"/>
  <c r="J66" i="54"/>
  <c r="P5" i="54"/>
  <c r="Q5" i="54" s="1"/>
  <c r="P66" i="54" l="1"/>
  <c r="Q66" i="54" s="1"/>
  <c r="N64" i="50"/>
  <c r="N48" i="50"/>
  <c r="N44" i="50"/>
  <c r="N39" i="50"/>
  <c r="N34" i="50"/>
  <c r="N30" i="50"/>
  <c r="N27" i="50"/>
  <c r="N23" i="50"/>
  <c r="N14" i="50"/>
  <c r="N5" i="50"/>
  <c r="K64" i="50"/>
  <c r="K48" i="50"/>
  <c r="K44" i="50"/>
  <c r="K39" i="50"/>
  <c r="K34" i="50"/>
  <c r="K30" i="50"/>
  <c r="K27" i="50"/>
  <c r="K23" i="50"/>
  <c r="K14" i="50"/>
  <c r="K5" i="50"/>
  <c r="L48" i="50"/>
  <c r="L44" i="50"/>
  <c r="L39" i="50"/>
  <c r="L34" i="50"/>
  <c r="L30" i="50"/>
  <c r="L27" i="50"/>
  <c r="L23" i="50"/>
  <c r="L14" i="50"/>
  <c r="L5" i="50"/>
  <c r="L64" i="50" s="1"/>
  <c r="N64" i="51"/>
  <c r="N48" i="51"/>
  <c r="N44" i="51"/>
  <c r="N39" i="51"/>
  <c r="N34" i="51"/>
  <c r="N29" i="51"/>
  <c r="N26" i="51"/>
  <c r="N23" i="51"/>
  <c r="N14" i="51"/>
  <c r="N5" i="51"/>
  <c r="K48" i="51"/>
  <c r="K44" i="51"/>
  <c r="K39" i="51"/>
  <c r="K34" i="51"/>
  <c r="K29" i="51"/>
  <c r="K26" i="51"/>
  <c r="K23" i="51"/>
  <c r="K14" i="51"/>
  <c r="K5" i="51"/>
  <c r="K64" i="51" s="1"/>
  <c r="L48" i="51"/>
  <c r="L44" i="51"/>
  <c r="L39" i="51"/>
  <c r="L34" i="51"/>
  <c r="L29" i="51"/>
  <c r="L26" i="51"/>
  <c r="L23" i="51"/>
  <c r="L14" i="51"/>
  <c r="L5" i="51"/>
  <c r="L64" i="51" s="1"/>
  <c r="N49" i="52"/>
  <c r="N45" i="52"/>
  <c r="N40" i="52"/>
  <c r="N35" i="52"/>
  <c r="N30" i="52"/>
  <c r="N27" i="52"/>
  <c r="N23" i="52"/>
  <c r="N14" i="52"/>
  <c r="N65" i="52" s="1"/>
  <c r="N5" i="52"/>
  <c r="K49" i="52"/>
  <c r="K45" i="52"/>
  <c r="K40" i="52"/>
  <c r="K35" i="52"/>
  <c r="K30" i="52"/>
  <c r="K27" i="52"/>
  <c r="K23" i="52"/>
  <c r="K14" i="52"/>
  <c r="K5" i="52"/>
  <c r="K65" i="52" s="1"/>
  <c r="L65" i="52"/>
  <c r="L49" i="52"/>
  <c r="L45" i="52"/>
  <c r="L40" i="52"/>
  <c r="L35" i="52"/>
  <c r="L30" i="52"/>
  <c r="L27" i="52"/>
  <c r="L23" i="52"/>
  <c r="L14" i="52"/>
  <c r="L5" i="52"/>
  <c r="N66" i="53"/>
  <c r="N49" i="53"/>
  <c r="N46" i="53"/>
  <c r="N41" i="53"/>
  <c r="N36" i="53"/>
  <c r="N31" i="53"/>
  <c r="N28" i="53"/>
  <c r="N24" i="53"/>
  <c r="N15" i="53"/>
  <c r="N5" i="53"/>
  <c r="K49" i="53"/>
  <c r="K46" i="53"/>
  <c r="K41" i="53"/>
  <c r="K36" i="53"/>
  <c r="K31" i="53"/>
  <c r="K28" i="53"/>
  <c r="K24" i="53"/>
  <c r="K15" i="53"/>
  <c r="K5" i="53"/>
  <c r="K66" i="53" s="1"/>
  <c r="L49" i="53"/>
  <c r="L46" i="53"/>
  <c r="L41" i="53"/>
  <c r="L36" i="53"/>
  <c r="L31" i="53"/>
  <c r="L28" i="53"/>
  <c r="L24" i="53"/>
  <c r="L15" i="53"/>
  <c r="L5" i="53"/>
  <c r="L66" i="53" s="1"/>
  <c r="P25" i="53" l="1"/>
  <c r="P65" i="53" l="1"/>
  <c r="Q65" i="53" s="1"/>
  <c r="P64" i="53"/>
  <c r="Q64" i="53" s="1"/>
  <c r="P63" i="53"/>
  <c r="Q63" i="53" s="1"/>
  <c r="P62" i="53"/>
  <c r="Q62" i="53" s="1"/>
  <c r="P61" i="53"/>
  <c r="Q61" i="53" s="1"/>
  <c r="P60" i="53"/>
  <c r="Q60" i="53" s="1"/>
  <c r="P59" i="53"/>
  <c r="Q59" i="53" s="1"/>
  <c r="P58" i="53"/>
  <c r="Q58" i="53" s="1"/>
  <c r="P57" i="53"/>
  <c r="Q57" i="53" s="1"/>
  <c r="P56" i="53"/>
  <c r="Q56" i="53" s="1"/>
  <c r="P55" i="53"/>
  <c r="Q55" i="53" s="1"/>
  <c r="P54" i="53"/>
  <c r="Q54" i="53" s="1"/>
  <c r="P53" i="53"/>
  <c r="Q53" i="53" s="1"/>
  <c r="P52" i="53"/>
  <c r="Q52" i="53" s="1"/>
  <c r="P51" i="53"/>
  <c r="Q51" i="53" s="1"/>
  <c r="P50" i="53"/>
  <c r="Q50" i="53" s="1"/>
  <c r="O49" i="53"/>
  <c r="M49" i="53"/>
  <c r="J49" i="53"/>
  <c r="I49" i="53"/>
  <c r="H49" i="53"/>
  <c r="G49" i="53"/>
  <c r="F49" i="53"/>
  <c r="E49" i="53"/>
  <c r="D49" i="53"/>
  <c r="P48" i="53"/>
  <c r="Q48" i="53" s="1"/>
  <c r="P47" i="53"/>
  <c r="Q47" i="53" s="1"/>
  <c r="O46" i="53"/>
  <c r="M46" i="53"/>
  <c r="J46" i="53"/>
  <c r="I46" i="53"/>
  <c r="H46" i="53"/>
  <c r="G46" i="53"/>
  <c r="F46" i="53"/>
  <c r="E46" i="53"/>
  <c r="D46" i="53"/>
  <c r="P45" i="53"/>
  <c r="Q45" i="53" s="1"/>
  <c r="P44" i="53"/>
  <c r="Q44" i="53" s="1"/>
  <c r="P43" i="53"/>
  <c r="Q43" i="53" s="1"/>
  <c r="P42" i="53"/>
  <c r="Q42" i="53" s="1"/>
  <c r="O41" i="53"/>
  <c r="M41" i="53"/>
  <c r="J41" i="53"/>
  <c r="I41" i="53"/>
  <c r="H41" i="53"/>
  <c r="G41" i="53"/>
  <c r="F41" i="53"/>
  <c r="E41" i="53"/>
  <c r="D41" i="53"/>
  <c r="P40" i="53"/>
  <c r="Q40" i="53" s="1"/>
  <c r="P39" i="53"/>
  <c r="Q39" i="53" s="1"/>
  <c r="P38" i="53"/>
  <c r="Q38" i="53" s="1"/>
  <c r="P37" i="53"/>
  <c r="Q37" i="53" s="1"/>
  <c r="O36" i="53"/>
  <c r="M36" i="53"/>
  <c r="J36" i="53"/>
  <c r="I36" i="53"/>
  <c r="H36" i="53"/>
  <c r="G36" i="53"/>
  <c r="F36" i="53"/>
  <c r="E36" i="53"/>
  <c r="D36" i="53"/>
  <c r="P35" i="53"/>
  <c r="Q35" i="53" s="1"/>
  <c r="P34" i="53"/>
  <c r="Q34" i="53" s="1"/>
  <c r="P33" i="53"/>
  <c r="Q33" i="53" s="1"/>
  <c r="P32" i="53"/>
  <c r="Q32" i="53" s="1"/>
  <c r="O31" i="53"/>
  <c r="M31" i="53"/>
  <c r="J31" i="53"/>
  <c r="I31" i="53"/>
  <c r="H31" i="53"/>
  <c r="G31" i="53"/>
  <c r="F31" i="53"/>
  <c r="E31" i="53"/>
  <c r="D31" i="53"/>
  <c r="P30" i="53"/>
  <c r="Q30" i="53" s="1"/>
  <c r="P29" i="53"/>
  <c r="Q29" i="53" s="1"/>
  <c r="O28" i="53"/>
  <c r="M28" i="53"/>
  <c r="J28" i="53"/>
  <c r="I28" i="53"/>
  <c r="H28" i="53"/>
  <c r="G28" i="53"/>
  <c r="F28" i="53"/>
  <c r="E28" i="53"/>
  <c r="D28" i="53"/>
  <c r="P27" i="53"/>
  <c r="Q27" i="53" s="1"/>
  <c r="P26" i="53"/>
  <c r="Q26" i="53" s="1"/>
  <c r="Q25" i="53"/>
  <c r="O24" i="53"/>
  <c r="M24" i="53"/>
  <c r="J24" i="53"/>
  <c r="I24" i="53"/>
  <c r="H24" i="53"/>
  <c r="G24" i="53"/>
  <c r="F24" i="53"/>
  <c r="E24" i="53"/>
  <c r="D24" i="53"/>
  <c r="P23" i="53"/>
  <c r="Q23" i="53" s="1"/>
  <c r="P22" i="53"/>
  <c r="Q22" i="53" s="1"/>
  <c r="P21" i="53"/>
  <c r="Q21" i="53" s="1"/>
  <c r="P20" i="53"/>
  <c r="Q20" i="53" s="1"/>
  <c r="P19" i="53"/>
  <c r="Q19" i="53" s="1"/>
  <c r="P18" i="53"/>
  <c r="Q18" i="53" s="1"/>
  <c r="P17" i="53"/>
  <c r="Q17" i="53" s="1"/>
  <c r="P16" i="53"/>
  <c r="Q16" i="53" s="1"/>
  <c r="O15" i="53"/>
  <c r="M15" i="53"/>
  <c r="J15" i="53"/>
  <c r="I15" i="53"/>
  <c r="H15" i="53"/>
  <c r="G15" i="53"/>
  <c r="F15" i="53"/>
  <c r="E15" i="53"/>
  <c r="D15" i="53"/>
  <c r="P14" i="53"/>
  <c r="Q14" i="53" s="1"/>
  <c r="P13" i="53"/>
  <c r="Q13" i="53" s="1"/>
  <c r="P12" i="53"/>
  <c r="Q12" i="53" s="1"/>
  <c r="P11" i="53"/>
  <c r="Q11" i="53" s="1"/>
  <c r="P10" i="53"/>
  <c r="Q10" i="53" s="1"/>
  <c r="P9" i="53"/>
  <c r="Q9" i="53" s="1"/>
  <c r="P8" i="53"/>
  <c r="Q8" i="53" s="1"/>
  <c r="P7" i="53"/>
  <c r="Q7" i="53" s="1"/>
  <c r="P6" i="53"/>
  <c r="Q6" i="53" s="1"/>
  <c r="O5" i="53"/>
  <c r="M5" i="53"/>
  <c r="J5" i="53"/>
  <c r="I5" i="53"/>
  <c r="H5" i="53"/>
  <c r="G5" i="53"/>
  <c r="F5" i="53"/>
  <c r="E5" i="53"/>
  <c r="D5" i="53"/>
  <c r="P25" i="52"/>
  <c r="Q25" i="52" s="1"/>
  <c r="P49" i="53" l="1"/>
  <c r="Q49" i="53" s="1"/>
  <c r="P46" i="53"/>
  <c r="Q46" i="53" s="1"/>
  <c r="P41" i="53"/>
  <c r="Q41" i="53" s="1"/>
  <c r="P36" i="53"/>
  <c r="Q36" i="53" s="1"/>
  <c r="P31" i="53"/>
  <c r="Q31" i="53" s="1"/>
  <c r="H66" i="53"/>
  <c r="J66" i="53"/>
  <c r="P28" i="53"/>
  <c r="Q28" i="53" s="1"/>
  <c r="P24" i="53"/>
  <c r="Q24" i="53" s="1"/>
  <c r="G66" i="53"/>
  <c r="M66" i="53"/>
  <c r="O66" i="53"/>
  <c r="E66" i="53"/>
  <c r="F66" i="53"/>
  <c r="I66" i="53"/>
  <c r="D66" i="53"/>
  <c r="P15" i="53"/>
  <c r="Q15" i="53" s="1"/>
  <c r="P5" i="53"/>
  <c r="Q5" i="53" s="1"/>
  <c r="P64" i="52"/>
  <c r="Q64" i="52" s="1"/>
  <c r="P63" i="52"/>
  <c r="Q63" i="52" s="1"/>
  <c r="P62" i="52"/>
  <c r="Q62" i="52" s="1"/>
  <c r="P61" i="52"/>
  <c r="Q61" i="52" s="1"/>
  <c r="P60" i="52"/>
  <c r="Q60" i="52" s="1"/>
  <c r="P59" i="52"/>
  <c r="Q59" i="52" s="1"/>
  <c r="P58" i="52"/>
  <c r="Q58" i="52" s="1"/>
  <c r="P57" i="52"/>
  <c r="Q57" i="52" s="1"/>
  <c r="P56" i="52"/>
  <c r="Q56" i="52" s="1"/>
  <c r="P55" i="52"/>
  <c r="Q55" i="52" s="1"/>
  <c r="P54" i="52"/>
  <c r="Q54" i="52" s="1"/>
  <c r="P53" i="52"/>
  <c r="Q53" i="52" s="1"/>
  <c r="P52" i="52"/>
  <c r="Q52" i="52" s="1"/>
  <c r="P51" i="52"/>
  <c r="Q51" i="52" s="1"/>
  <c r="P50" i="52"/>
  <c r="Q50" i="52" s="1"/>
  <c r="O49" i="52"/>
  <c r="M49" i="52"/>
  <c r="J49" i="52"/>
  <c r="I49" i="52"/>
  <c r="H49" i="52"/>
  <c r="G49" i="52"/>
  <c r="F49" i="52"/>
  <c r="E49" i="52"/>
  <c r="D49" i="52"/>
  <c r="P48" i="52"/>
  <c r="Q48" i="52" s="1"/>
  <c r="P47" i="52"/>
  <c r="Q47" i="52" s="1"/>
  <c r="P46" i="52"/>
  <c r="Q46" i="52" s="1"/>
  <c r="O45" i="52"/>
  <c r="M45" i="52"/>
  <c r="J45" i="52"/>
  <c r="I45" i="52"/>
  <c r="H45" i="52"/>
  <c r="G45" i="52"/>
  <c r="F45" i="52"/>
  <c r="E45" i="52"/>
  <c r="D45" i="52"/>
  <c r="P44" i="52"/>
  <c r="Q44" i="52" s="1"/>
  <c r="P43" i="52"/>
  <c r="Q43" i="52" s="1"/>
  <c r="P42" i="52"/>
  <c r="Q42" i="52" s="1"/>
  <c r="P41" i="52"/>
  <c r="Q41" i="52" s="1"/>
  <c r="O40" i="52"/>
  <c r="M40" i="52"/>
  <c r="J40" i="52"/>
  <c r="I40" i="52"/>
  <c r="H40" i="52"/>
  <c r="G40" i="52"/>
  <c r="F40" i="52"/>
  <c r="E40" i="52"/>
  <c r="D40" i="52"/>
  <c r="P39" i="52"/>
  <c r="Q39" i="52" s="1"/>
  <c r="P38" i="52"/>
  <c r="Q38" i="52" s="1"/>
  <c r="P37" i="52"/>
  <c r="Q37" i="52" s="1"/>
  <c r="P36" i="52"/>
  <c r="Q36" i="52" s="1"/>
  <c r="O35" i="52"/>
  <c r="M35" i="52"/>
  <c r="J35" i="52"/>
  <c r="I35" i="52"/>
  <c r="H35" i="52"/>
  <c r="G35" i="52"/>
  <c r="F35" i="52"/>
  <c r="E35" i="52"/>
  <c r="D35" i="52"/>
  <c r="P34" i="52"/>
  <c r="Q34" i="52" s="1"/>
  <c r="P33" i="52"/>
  <c r="Q33" i="52" s="1"/>
  <c r="P32" i="52"/>
  <c r="Q32" i="52" s="1"/>
  <c r="P31" i="52"/>
  <c r="Q31" i="52" s="1"/>
  <c r="O30" i="52"/>
  <c r="M30" i="52"/>
  <c r="J30" i="52"/>
  <c r="I30" i="52"/>
  <c r="H30" i="52"/>
  <c r="G30" i="52"/>
  <c r="F30" i="52"/>
  <c r="E30" i="52"/>
  <c r="D30" i="52"/>
  <c r="P29" i="52"/>
  <c r="Q29" i="52" s="1"/>
  <c r="P28" i="52"/>
  <c r="Q28" i="52" s="1"/>
  <c r="O27" i="52"/>
  <c r="M27" i="52"/>
  <c r="J27" i="52"/>
  <c r="I27" i="52"/>
  <c r="H27" i="52"/>
  <c r="G27" i="52"/>
  <c r="F27" i="52"/>
  <c r="E27" i="52"/>
  <c r="D27" i="52"/>
  <c r="P26" i="52"/>
  <c r="Q26" i="52" s="1"/>
  <c r="P24" i="52"/>
  <c r="Q24" i="52" s="1"/>
  <c r="O23" i="52"/>
  <c r="M23" i="52"/>
  <c r="J23" i="52"/>
  <c r="I23" i="52"/>
  <c r="H23" i="52"/>
  <c r="G23" i="52"/>
  <c r="F23" i="52"/>
  <c r="E23" i="52"/>
  <c r="D23" i="52"/>
  <c r="P22" i="52"/>
  <c r="Q22" i="52" s="1"/>
  <c r="P21" i="52"/>
  <c r="Q21" i="52" s="1"/>
  <c r="P20" i="52"/>
  <c r="Q20" i="52" s="1"/>
  <c r="P19" i="52"/>
  <c r="Q19" i="52" s="1"/>
  <c r="P18" i="52"/>
  <c r="Q18" i="52" s="1"/>
  <c r="P17" i="52"/>
  <c r="Q17" i="52" s="1"/>
  <c r="P16" i="52"/>
  <c r="Q16" i="52" s="1"/>
  <c r="P15" i="52"/>
  <c r="Q15" i="52" s="1"/>
  <c r="O14" i="52"/>
  <c r="M14" i="52"/>
  <c r="J14" i="52"/>
  <c r="I14" i="52"/>
  <c r="H14" i="52"/>
  <c r="G14" i="52"/>
  <c r="F14" i="52"/>
  <c r="E14" i="52"/>
  <c r="D14" i="52"/>
  <c r="P13" i="52"/>
  <c r="Q13" i="52" s="1"/>
  <c r="P12" i="52"/>
  <c r="Q12" i="52" s="1"/>
  <c r="P11" i="52"/>
  <c r="Q11" i="52" s="1"/>
  <c r="P10" i="52"/>
  <c r="Q10" i="52" s="1"/>
  <c r="P9" i="52"/>
  <c r="Q9" i="52" s="1"/>
  <c r="P8" i="52"/>
  <c r="Q8" i="52" s="1"/>
  <c r="P7" i="52"/>
  <c r="Q7" i="52" s="1"/>
  <c r="P6" i="52"/>
  <c r="Q6" i="52" s="1"/>
  <c r="O5" i="52"/>
  <c r="M5" i="52"/>
  <c r="J5" i="52"/>
  <c r="I5" i="52"/>
  <c r="H5" i="52"/>
  <c r="G5" i="52"/>
  <c r="F5" i="52"/>
  <c r="E5" i="52"/>
  <c r="D5" i="52"/>
  <c r="P66" i="53" l="1"/>
  <c r="Q66" i="53" s="1"/>
  <c r="P49" i="52"/>
  <c r="Q49" i="52" s="1"/>
  <c r="P45" i="52"/>
  <c r="Q45" i="52" s="1"/>
  <c r="P40" i="52"/>
  <c r="Q40" i="52" s="1"/>
  <c r="P35" i="52"/>
  <c r="Q35" i="52" s="1"/>
  <c r="P30" i="52"/>
  <c r="Q30" i="52" s="1"/>
  <c r="P27" i="52"/>
  <c r="Q27" i="52" s="1"/>
  <c r="P23" i="52"/>
  <c r="Q23" i="52" s="1"/>
  <c r="D65" i="52"/>
  <c r="E65" i="52"/>
  <c r="F65" i="52"/>
  <c r="G65" i="52"/>
  <c r="I65" i="52"/>
  <c r="O65" i="52"/>
  <c r="M65" i="52"/>
  <c r="P14" i="52"/>
  <c r="Q14" i="52" s="1"/>
  <c r="J65" i="52"/>
  <c r="H65" i="52"/>
  <c r="P5" i="52"/>
  <c r="Q5" i="52" s="1"/>
  <c r="P63" i="51"/>
  <c r="Q63" i="51" s="1"/>
  <c r="P62" i="51"/>
  <c r="Q62" i="51" s="1"/>
  <c r="P61" i="51"/>
  <c r="Q61" i="51" s="1"/>
  <c r="P60" i="51"/>
  <c r="Q60" i="51" s="1"/>
  <c r="P59" i="51"/>
  <c r="Q59" i="51" s="1"/>
  <c r="P58" i="51"/>
  <c r="Q58" i="51" s="1"/>
  <c r="P57" i="51"/>
  <c r="Q57" i="51" s="1"/>
  <c r="P56" i="51"/>
  <c r="Q56" i="51" s="1"/>
  <c r="P55" i="51"/>
  <c r="Q55" i="51" s="1"/>
  <c r="P54" i="51"/>
  <c r="Q54" i="51" s="1"/>
  <c r="P53" i="51"/>
  <c r="Q53" i="51" s="1"/>
  <c r="P52" i="51"/>
  <c r="Q52" i="51" s="1"/>
  <c r="P51" i="51"/>
  <c r="Q51" i="51" s="1"/>
  <c r="P50" i="51"/>
  <c r="Q50" i="51" s="1"/>
  <c r="P49" i="51"/>
  <c r="Q49" i="51" s="1"/>
  <c r="O48" i="51"/>
  <c r="M48" i="51"/>
  <c r="J48" i="51"/>
  <c r="I48" i="51"/>
  <c r="H48" i="51"/>
  <c r="G48" i="51"/>
  <c r="F48" i="51"/>
  <c r="E48" i="51"/>
  <c r="D48" i="51"/>
  <c r="P47" i="51"/>
  <c r="Q47" i="51" s="1"/>
  <c r="P46" i="51"/>
  <c r="Q46" i="51" s="1"/>
  <c r="P45" i="51"/>
  <c r="Q45" i="51" s="1"/>
  <c r="O44" i="51"/>
  <c r="M44" i="51"/>
  <c r="J44" i="51"/>
  <c r="I44" i="51"/>
  <c r="H44" i="51"/>
  <c r="G44" i="51"/>
  <c r="F44" i="51"/>
  <c r="E44" i="51"/>
  <c r="D44" i="51"/>
  <c r="P43" i="51"/>
  <c r="Q43" i="51" s="1"/>
  <c r="P42" i="51"/>
  <c r="Q42" i="51" s="1"/>
  <c r="P41" i="51"/>
  <c r="Q41" i="51" s="1"/>
  <c r="P40" i="51"/>
  <c r="Q40" i="51" s="1"/>
  <c r="O39" i="51"/>
  <c r="M39" i="51"/>
  <c r="J39" i="51"/>
  <c r="I39" i="51"/>
  <c r="H39" i="51"/>
  <c r="G39" i="51"/>
  <c r="F39" i="51"/>
  <c r="E39" i="51"/>
  <c r="D39" i="51"/>
  <c r="P38" i="51"/>
  <c r="Q38" i="51" s="1"/>
  <c r="P37" i="51"/>
  <c r="Q37" i="51" s="1"/>
  <c r="P36" i="51"/>
  <c r="Q36" i="51" s="1"/>
  <c r="P35" i="51"/>
  <c r="Q35" i="51" s="1"/>
  <c r="O34" i="51"/>
  <c r="M34" i="51"/>
  <c r="J34" i="51"/>
  <c r="I34" i="51"/>
  <c r="H34" i="51"/>
  <c r="G34" i="51"/>
  <c r="F34" i="51"/>
  <c r="E34" i="51"/>
  <c r="D34" i="51"/>
  <c r="P33" i="51"/>
  <c r="Q33" i="51" s="1"/>
  <c r="P32" i="51"/>
  <c r="Q32" i="51" s="1"/>
  <c r="P31" i="51"/>
  <c r="Q31" i="51" s="1"/>
  <c r="P30" i="51"/>
  <c r="Q30" i="51" s="1"/>
  <c r="O29" i="51"/>
  <c r="M29" i="51"/>
  <c r="J29" i="51"/>
  <c r="I29" i="51"/>
  <c r="H29" i="51"/>
  <c r="G29" i="51"/>
  <c r="F29" i="51"/>
  <c r="E29" i="51"/>
  <c r="D29" i="51"/>
  <c r="P28" i="51"/>
  <c r="Q28" i="51" s="1"/>
  <c r="P27" i="51"/>
  <c r="Q27" i="51" s="1"/>
  <c r="O26" i="51"/>
  <c r="M26" i="51"/>
  <c r="J26" i="51"/>
  <c r="I26" i="51"/>
  <c r="H26" i="51"/>
  <c r="G26" i="51"/>
  <c r="F26" i="51"/>
  <c r="E26" i="51"/>
  <c r="D26" i="51"/>
  <c r="P25" i="51"/>
  <c r="Q25" i="51" s="1"/>
  <c r="P24" i="51"/>
  <c r="Q24" i="51" s="1"/>
  <c r="O23" i="51"/>
  <c r="M23" i="51"/>
  <c r="J23" i="51"/>
  <c r="I23" i="51"/>
  <c r="H23" i="51"/>
  <c r="G23" i="51"/>
  <c r="F23" i="51"/>
  <c r="E23" i="51"/>
  <c r="D23" i="51"/>
  <c r="P22" i="51"/>
  <c r="Q22" i="51" s="1"/>
  <c r="P21" i="51"/>
  <c r="Q21" i="51" s="1"/>
  <c r="P20" i="51"/>
  <c r="Q20" i="51" s="1"/>
  <c r="P19" i="51"/>
  <c r="Q19" i="51" s="1"/>
  <c r="P18" i="51"/>
  <c r="Q18" i="51" s="1"/>
  <c r="P17" i="51"/>
  <c r="Q17" i="51" s="1"/>
  <c r="P16" i="51"/>
  <c r="Q16" i="51" s="1"/>
  <c r="P15" i="51"/>
  <c r="Q15" i="51" s="1"/>
  <c r="O14" i="51"/>
  <c r="M14" i="51"/>
  <c r="J14" i="51"/>
  <c r="I14" i="51"/>
  <c r="H14" i="51"/>
  <c r="G14" i="51"/>
  <c r="F14" i="51"/>
  <c r="E14" i="51"/>
  <c r="D14" i="51"/>
  <c r="P13" i="51"/>
  <c r="Q13" i="51" s="1"/>
  <c r="P12" i="51"/>
  <c r="Q12" i="51" s="1"/>
  <c r="P11" i="51"/>
  <c r="Q11" i="51" s="1"/>
  <c r="P10" i="51"/>
  <c r="Q10" i="51" s="1"/>
  <c r="P9" i="51"/>
  <c r="Q9" i="51" s="1"/>
  <c r="P8" i="51"/>
  <c r="Q8" i="51" s="1"/>
  <c r="P7" i="51"/>
  <c r="Q7" i="51" s="1"/>
  <c r="P6" i="51"/>
  <c r="Q6" i="51" s="1"/>
  <c r="O5" i="51"/>
  <c r="M5" i="51"/>
  <c r="J5" i="51"/>
  <c r="I5" i="51"/>
  <c r="H5" i="51"/>
  <c r="G5" i="51"/>
  <c r="F5" i="51"/>
  <c r="E5" i="51"/>
  <c r="D5" i="51"/>
  <c r="P65" i="52" l="1"/>
  <c r="Q65" i="52" s="1"/>
  <c r="P44" i="51"/>
  <c r="Q44" i="51" s="1"/>
  <c r="P48" i="51"/>
  <c r="Q48" i="51" s="1"/>
  <c r="P39" i="51"/>
  <c r="Q39" i="51" s="1"/>
  <c r="P34" i="51"/>
  <c r="Q34" i="51" s="1"/>
  <c r="P29" i="51"/>
  <c r="Q29" i="51" s="1"/>
  <c r="M64" i="51"/>
  <c r="P26" i="51"/>
  <c r="Q26" i="51" s="1"/>
  <c r="E64" i="51"/>
  <c r="P14" i="51"/>
  <c r="Q14" i="51" s="1"/>
  <c r="I64" i="51"/>
  <c r="J64" i="51"/>
  <c r="F64" i="51"/>
  <c r="G64" i="51"/>
  <c r="P5" i="51"/>
  <c r="Q5" i="51" s="1"/>
  <c r="H64" i="51"/>
  <c r="O64" i="51"/>
  <c r="P23" i="51"/>
  <c r="Q23" i="51" s="1"/>
  <c r="D64" i="51"/>
  <c r="P63" i="50"/>
  <c r="Q63" i="50" s="1"/>
  <c r="P62" i="50"/>
  <c r="Q62" i="50" s="1"/>
  <c r="P61" i="50"/>
  <c r="Q61" i="50" s="1"/>
  <c r="P60" i="50"/>
  <c r="Q60" i="50" s="1"/>
  <c r="P59" i="50"/>
  <c r="Q59" i="50" s="1"/>
  <c r="P58" i="50"/>
  <c r="Q58" i="50" s="1"/>
  <c r="P57" i="50"/>
  <c r="Q57" i="50" s="1"/>
  <c r="P56" i="50"/>
  <c r="Q56" i="50" s="1"/>
  <c r="P55" i="50"/>
  <c r="Q55" i="50" s="1"/>
  <c r="P54" i="50"/>
  <c r="Q54" i="50"/>
  <c r="P53" i="50"/>
  <c r="Q53" i="50" s="1"/>
  <c r="P52" i="50"/>
  <c r="Q52" i="50" s="1"/>
  <c r="P51" i="50"/>
  <c r="Q51" i="50" s="1"/>
  <c r="P50" i="50"/>
  <c r="Q50" i="50" s="1"/>
  <c r="P49" i="50"/>
  <c r="Q49" i="50" s="1"/>
  <c r="O48" i="50"/>
  <c r="M48" i="50"/>
  <c r="J48" i="50"/>
  <c r="I48" i="50"/>
  <c r="H48" i="50"/>
  <c r="G48" i="50"/>
  <c r="F48" i="50"/>
  <c r="E48" i="50"/>
  <c r="D48" i="50"/>
  <c r="P47" i="50"/>
  <c r="Q47" i="50" s="1"/>
  <c r="P46" i="50"/>
  <c r="Q46" i="50" s="1"/>
  <c r="P45" i="50"/>
  <c r="Q45" i="50" s="1"/>
  <c r="O44" i="50"/>
  <c r="M44" i="50"/>
  <c r="J44" i="50"/>
  <c r="I44" i="50"/>
  <c r="H44" i="50"/>
  <c r="G44" i="50"/>
  <c r="F44" i="50"/>
  <c r="E44" i="50"/>
  <c r="D44" i="50"/>
  <c r="P43" i="50"/>
  <c r="Q43" i="50" s="1"/>
  <c r="P42" i="50"/>
  <c r="Q42" i="50" s="1"/>
  <c r="P41" i="50"/>
  <c r="Q41" i="50" s="1"/>
  <c r="P40" i="50"/>
  <c r="Q40" i="50" s="1"/>
  <c r="O39" i="50"/>
  <c r="M39" i="50"/>
  <c r="J39" i="50"/>
  <c r="I39" i="50"/>
  <c r="H39" i="50"/>
  <c r="G39" i="50"/>
  <c r="F39" i="50"/>
  <c r="E39" i="50"/>
  <c r="D39" i="50"/>
  <c r="P38" i="50"/>
  <c r="Q38" i="50"/>
  <c r="P37" i="50"/>
  <c r="Q37" i="50" s="1"/>
  <c r="P36" i="50"/>
  <c r="Q36" i="50" s="1"/>
  <c r="P35" i="50"/>
  <c r="Q35" i="50" s="1"/>
  <c r="O34" i="50"/>
  <c r="M34" i="50"/>
  <c r="J34" i="50"/>
  <c r="I34" i="50"/>
  <c r="H34" i="50"/>
  <c r="G34" i="50"/>
  <c r="F34" i="50"/>
  <c r="E34" i="50"/>
  <c r="D34" i="50"/>
  <c r="P33" i="50"/>
  <c r="Q33" i="50" s="1"/>
  <c r="P32" i="50"/>
  <c r="Q32" i="50" s="1"/>
  <c r="P31" i="50"/>
  <c r="Q31" i="50" s="1"/>
  <c r="O30" i="50"/>
  <c r="M30" i="50"/>
  <c r="J30" i="50"/>
  <c r="I30" i="50"/>
  <c r="H30" i="50"/>
  <c r="G30" i="50"/>
  <c r="F30" i="50"/>
  <c r="E30" i="50"/>
  <c r="D30" i="50"/>
  <c r="P30" i="50" s="1"/>
  <c r="Q30" i="50" s="1"/>
  <c r="P29" i="50"/>
  <c r="Q29" i="50"/>
  <c r="P28" i="50"/>
  <c r="Q28" i="50" s="1"/>
  <c r="O27" i="50"/>
  <c r="M27" i="50"/>
  <c r="J27" i="50"/>
  <c r="I27" i="50"/>
  <c r="H27" i="50"/>
  <c r="G27" i="50"/>
  <c r="F27" i="50"/>
  <c r="E27" i="50"/>
  <c r="D27" i="50"/>
  <c r="P26" i="50"/>
  <c r="Q26" i="50" s="1"/>
  <c r="P25" i="50"/>
  <c r="Q25" i="50" s="1"/>
  <c r="P24" i="50"/>
  <c r="Q24" i="50" s="1"/>
  <c r="O23" i="50"/>
  <c r="M23" i="50"/>
  <c r="J23" i="50"/>
  <c r="I23" i="50"/>
  <c r="H23" i="50"/>
  <c r="G23" i="50"/>
  <c r="F23" i="50"/>
  <c r="F64" i="50" s="1"/>
  <c r="E23" i="50"/>
  <c r="D23" i="50"/>
  <c r="P22" i="50"/>
  <c r="Q22" i="50" s="1"/>
  <c r="P21" i="50"/>
  <c r="Q21" i="50" s="1"/>
  <c r="P20" i="50"/>
  <c r="Q20" i="50" s="1"/>
  <c r="P19" i="50"/>
  <c r="Q19" i="50" s="1"/>
  <c r="P18" i="50"/>
  <c r="Q18" i="50" s="1"/>
  <c r="P17" i="50"/>
  <c r="Q17" i="50" s="1"/>
  <c r="P16" i="50"/>
  <c r="Q16" i="50" s="1"/>
  <c r="P15" i="50"/>
  <c r="Q15" i="50" s="1"/>
  <c r="O14" i="50"/>
  <c r="M14" i="50"/>
  <c r="J14" i="50"/>
  <c r="I14" i="50"/>
  <c r="H14" i="50"/>
  <c r="G14" i="50"/>
  <c r="F14" i="50"/>
  <c r="E14" i="50"/>
  <c r="D14" i="50"/>
  <c r="P13" i="50"/>
  <c r="Q13" i="50" s="1"/>
  <c r="P12" i="50"/>
  <c r="Q12" i="50" s="1"/>
  <c r="P11" i="50"/>
  <c r="Q11" i="50" s="1"/>
  <c r="P10" i="50"/>
  <c r="Q10" i="50" s="1"/>
  <c r="P9" i="50"/>
  <c r="Q9" i="50" s="1"/>
  <c r="P8" i="50"/>
  <c r="Q8" i="50" s="1"/>
  <c r="P7" i="50"/>
  <c r="Q7" i="50" s="1"/>
  <c r="P6" i="50"/>
  <c r="Q6" i="50" s="1"/>
  <c r="O5" i="50"/>
  <c r="M5" i="50"/>
  <c r="J5" i="50"/>
  <c r="I5" i="50"/>
  <c r="H5" i="50"/>
  <c r="G5" i="50"/>
  <c r="F5" i="50"/>
  <c r="E5" i="50"/>
  <c r="D5" i="50"/>
  <c r="N61" i="48"/>
  <c r="O61" i="48"/>
  <c r="N60" i="48"/>
  <c r="O60" i="48"/>
  <c r="N59" i="48"/>
  <c r="O59" i="48"/>
  <c r="N58" i="48"/>
  <c r="O58" i="48" s="1"/>
  <c r="N57" i="48"/>
  <c r="O57" i="48" s="1"/>
  <c r="N56" i="48"/>
  <c r="O56" i="48" s="1"/>
  <c r="N55" i="48"/>
  <c r="O55" i="48" s="1"/>
  <c r="N54" i="48"/>
  <c r="O54" i="48" s="1"/>
  <c r="N53" i="48"/>
  <c r="O53" i="48"/>
  <c r="N52" i="48"/>
  <c r="O52" i="48" s="1"/>
  <c r="N51" i="48"/>
  <c r="O51" i="48" s="1"/>
  <c r="N50" i="48"/>
  <c r="O50" i="48"/>
  <c r="N49" i="48"/>
  <c r="O49" i="48"/>
  <c r="N48" i="48"/>
  <c r="O48" i="48"/>
  <c r="N47" i="48"/>
  <c r="O47" i="48"/>
  <c r="M46" i="48"/>
  <c r="L46" i="48"/>
  <c r="K46" i="48"/>
  <c r="N46" i="48" s="1"/>
  <c r="O46" i="48" s="1"/>
  <c r="J46" i="48"/>
  <c r="I46" i="48"/>
  <c r="H46" i="48"/>
  <c r="G46" i="48"/>
  <c r="F46" i="48"/>
  <c r="E46" i="48"/>
  <c r="D46" i="48"/>
  <c r="N45" i="48"/>
  <c r="O45" i="48" s="1"/>
  <c r="N44" i="48"/>
  <c r="O44" i="48" s="1"/>
  <c r="N43" i="48"/>
  <c r="O43" i="48" s="1"/>
  <c r="M42" i="48"/>
  <c r="L42" i="48"/>
  <c r="K42" i="48"/>
  <c r="J42" i="48"/>
  <c r="I42" i="48"/>
  <c r="H42" i="48"/>
  <c r="G42" i="48"/>
  <c r="F42" i="48"/>
  <c r="F62" i="48" s="1"/>
  <c r="E42" i="48"/>
  <c r="D42" i="48"/>
  <c r="N41" i="48"/>
  <c r="O41" i="48" s="1"/>
  <c r="N40" i="48"/>
  <c r="O40" i="48"/>
  <c r="N39" i="48"/>
  <c r="O39" i="48"/>
  <c r="N38" i="48"/>
  <c r="O38" i="48" s="1"/>
  <c r="M37" i="48"/>
  <c r="L37" i="48"/>
  <c r="K37" i="48"/>
  <c r="J37" i="48"/>
  <c r="I37" i="48"/>
  <c r="H37" i="48"/>
  <c r="G37" i="48"/>
  <c r="F37" i="48"/>
  <c r="E37" i="48"/>
  <c r="D37" i="48"/>
  <c r="N37" i="48" s="1"/>
  <c r="O37" i="48" s="1"/>
  <c r="N36" i="48"/>
  <c r="O36" i="48"/>
  <c r="N35" i="48"/>
  <c r="O35" i="48" s="1"/>
  <c r="N34" i="48"/>
  <c r="O34" i="48" s="1"/>
  <c r="M33" i="48"/>
  <c r="L33" i="48"/>
  <c r="K33" i="48"/>
  <c r="J33" i="48"/>
  <c r="I33" i="48"/>
  <c r="H33" i="48"/>
  <c r="G33" i="48"/>
  <c r="F33" i="48"/>
  <c r="E33" i="48"/>
  <c r="D33" i="48"/>
  <c r="N33" i="48" s="1"/>
  <c r="O33" i="48" s="1"/>
  <c r="N32" i="48"/>
  <c r="O32" i="48" s="1"/>
  <c r="N31" i="48"/>
  <c r="O31" i="48" s="1"/>
  <c r="N30" i="48"/>
  <c r="O30" i="48" s="1"/>
  <c r="M29" i="48"/>
  <c r="M62" i="48" s="1"/>
  <c r="L29" i="48"/>
  <c r="L62" i="48" s="1"/>
  <c r="K29" i="48"/>
  <c r="J29" i="48"/>
  <c r="N29" i="48" s="1"/>
  <c r="O29" i="48" s="1"/>
  <c r="I29" i="48"/>
  <c r="H29" i="48"/>
  <c r="G29" i="48"/>
  <c r="F29" i="48"/>
  <c r="E29" i="48"/>
  <c r="D29" i="48"/>
  <c r="N28" i="48"/>
  <c r="O28" i="48" s="1"/>
  <c r="N27" i="48"/>
  <c r="O27" i="48" s="1"/>
  <c r="M26" i="48"/>
  <c r="L26" i="48"/>
  <c r="K26" i="48"/>
  <c r="J26" i="48"/>
  <c r="I26" i="48"/>
  <c r="H26" i="48"/>
  <c r="G26" i="48"/>
  <c r="G62" i="48" s="1"/>
  <c r="F26" i="48"/>
  <c r="E26" i="48"/>
  <c r="D26" i="48"/>
  <c r="N26" i="48" s="1"/>
  <c r="O26" i="48" s="1"/>
  <c r="N25" i="48"/>
  <c r="O25" i="48" s="1"/>
  <c r="N24" i="48"/>
  <c r="O24" i="48" s="1"/>
  <c r="N23" i="48"/>
  <c r="O23" i="48" s="1"/>
  <c r="M22" i="48"/>
  <c r="L22" i="48"/>
  <c r="K22" i="48"/>
  <c r="J22" i="48"/>
  <c r="I22" i="48"/>
  <c r="H22" i="48"/>
  <c r="G22" i="48"/>
  <c r="F22" i="48"/>
  <c r="E22" i="48"/>
  <c r="D22" i="48"/>
  <c r="N22" i="48" s="1"/>
  <c r="O22" i="48" s="1"/>
  <c r="N21" i="48"/>
  <c r="O21" i="48"/>
  <c r="N20" i="48"/>
  <c r="O20" i="48" s="1"/>
  <c r="N19" i="48"/>
  <c r="O19" i="48"/>
  <c r="N18" i="48"/>
  <c r="O18" i="48" s="1"/>
  <c r="N17" i="48"/>
  <c r="O17" i="48" s="1"/>
  <c r="N16" i="48"/>
  <c r="O16" i="48" s="1"/>
  <c r="N15" i="48"/>
  <c r="O15" i="48"/>
  <c r="M14" i="48"/>
  <c r="L14" i="48"/>
  <c r="K14" i="48"/>
  <c r="J14" i="48"/>
  <c r="I14" i="48"/>
  <c r="H14" i="48"/>
  <c r="G14" i="48"/>
  <c r="F14" i="48"/>
  <c r="E14" i="48"/>
  <c r="D14" i="48"/>
  <c r="N14" i="48" s="1"/>
  <c r="O14" i="48" s="1"/>
  <c r="N13" i="48"/>
  <c r="O13" i="48"/>
  <c r="N12" i="48"/>
  <c r="O12" i="48" s="1"/>
  <c r="N11" i="48"/>
  <c r="O11" i="48" s="1"/>
  <c r="N10" i="48"/>
  <c r="O10" i="48" s="1"/>
  <c r="N9" i="48"/>
  <c r="O9" i="48" s="1"/>
  <c r="N8" i="48"/>
  <c r="O8" i="48" s="1"/>
  <c r="N7" i="48"/>
  <c r="O7" i="48"/>
  <c r="N6" i="48"/>
  <c r="O6" i="48" s="1"/>
  <c r="M5" i="48"/>
  <c r="L5" i="48"/>
  <c r="K5" i="48"/>
  <c r="J5" i="48"/>
  <c r="I5" i="48"/>
  <c r="H5" i="48"/>
  <c r="G5" i="48"/>
  <c r="F5" i="48"/>
  <c r="E5" i="48"/>
  <c r="D5" i="48"/>
  <c r="N63" i="47"/>
  <c r="O63" i="47" s="1"/>
  <c r="N62" i="47"/>
  <c r="O62" i="47" s="1"/>
  <c r="N61" i="47"/>
  <c r="O61" i="47" s="1"/>
  <c r="N60" i="47"/>
  <c r="O60" i="47" s="1"/>
  <c r="N59" i="47"/>
  <c r="O59" i="47"/>
  <c r="N58" i="47"/>
  <c r="O58" i="47"/>
  <c r="N57" i="47"/>
  <c r="O57" i="47" s="1"/>
  <c r="N56" i="47"/>
  <c r="O56" i="47" s="1"/>
  <c r="N55" i="47"/>
  <c r="O55" i="47" s="1"/>
  <c r="N54" i="47"/>
  <c r="O54" i="47"/>
  <c r="N53" i="47"/>
  <c r="O53" i="47"/>
  <c r="N52" i="47"/>
  <c r="O52" i="47"/>
  <c r="N51" i="47"/>
  <c r="O51" i="47" s="1"/>
  <c r="N50" i="47"/>
  <c r="O50" i="47" s="1"/>
  <c r="N49" i="47"/>
  <c r="O49" i="47" s="1"/>
  <c r="M48" i="47"/>
  <c r="L48" i="47"/>
  <c r="L64" i="47" s="1"/>
  <c r="K48" i="47"/>
  <c r="J48" i="47"/>
  <c r="I48" i="47"/>
  <c r="H48" i="47"/>
  <c r="G48" i="47"/>
  <c r="F48" i="47"/>
  <c r="E48" i="47"/>
  <c r="D48" i="47"/>
  <c r="N47" i="47"/>
  <c r="O47" i="47" s="1"/>
  <c r="N46" i="47"/>
  <c r="O46" i="47"/>
  <c r="N45" i="47"/>
  <c r="O45" i="47"/>
  <c r="M44" i="47"/>
  <c r="L44" i="47"/>
  <c r="K44" i="47"/>
  <c r="J44" i="47"/>
  <c r="I44" i="47"/>
  <c r="H44" i="47"/>
  <c r="G44" i="47"/>
  <c r="N44" i="47" s="1"/>
  <c r="O44" i="47" s="1"/>
  <c r="F44" i="47"/>
  <c r="E44" i="47"/>
  <c r="D44" i="47"/>
  <c r="N43" i="47"/>
  <c r="O43" i="47"/>
  <c r="N42" i="47"/>
  <c r="O42" i="47"/>
  <c r="N41" i="47"/>
  <c r="O41" i="47" s="1"/>
  <c r="N40" i="47"/>
  <c r="O40" i="47" s="1"/>
  <c r="M39" i="47"/>
  <c r="L39" i="47"/>
  <c r="K39" i="47"/>
  <c r="J39" i="47"/>
  <c r="I39" i="47"/>
  <c r="H39" i="47"/>
  <c r="G39" i="47"/>
  <c r="F39" i="47"/>
  <c r="E39" i="47"/>
  <c r="D39" i="47"/>
  <c r="N39" i="47" s="1"/>
  <c r="O39" i="47" s="1"/>
  <c r="N38" i="47"/>
  <c r="O38" i="47" s="1"/>
  <c r="N37" i="47"/>
  <c r="O37" i="47" s="1"/>
  <c r="N36" i="47"/>
  <c r="O36" i="47" s="1"/>
  <c r="M35" i="47"/>
  <c r="L35" i="47"/>
  <c r="K35" i="47"/>
  <c r="J35" i="47"/>
  <c r="I35" i="47"/>
  <c r="H35" i="47"/>
  <c r="G35" i="47"/>
  <c r="F35" i="47"/>
  <c r="E35" i="47"/>
  <c r="D35" i="47"/>
  <c r="N34" i="47"/>
  <c r="O34" i="47"/>
  <c r="N33" i="47"/>
  <c r="O33" i="47"/>
  <c r="N32" i="47"/>
  <c r="O32" i="47"/>
  <c r="N31" i="47"/>
  <c r="O31" i="47" s="1"/>
  <c r="M30" i="47"/>
  <c r="L30" i="47"/>
  <c r="K30" i="47"/>
  <c r="J30" i="47"/>
  <c r="I30" i="47"/>
  <c r="H30" i="47"/>
  <c r="G30" i="47"/>
  <c r="F30" i="47"/>
  <c r="E30" i="47"/>
  <c r="D30" i="47"/>
  <c r="N29" i="47"/>
  <c r="O29" i="47" s="1"/>
  <c r="N28" i="47"/>
  <c r="O28" i="47" s="1"/>
  <c r="N27" i="47"/>
  <c r="O27" i="47" s="1"/>
  <c r="M26" i="47"/>
  <c r="L26" i="47"/>
  <c r="K26" i="47"/>
  <c r="J26" i="47"/>
  <c r="I26" i="47"/>
  <c r="H26" i="47"/>
  <c r="G26" i="47"/>
  <c r="N26" i="47" s="1"/>
  <c r="O26" i="47" s="1"/>
  <c r="F26" i="47"/>
  <c r="E26" i="47"/>
  <c r="D26" i="47"/>
  <c r="N25" i="47"/>
  <c r="O25" i="47" s="1"/>
  <c r="N24" i="47"/>
  <c r="O24" i="47" s="1"/>
  <c r="N23" i="47"/>
  <c r="O23" i="47"/>
  <c r="M22" i="47"/>
  <c r="L22" i="47"/>
  <c r="K22" i="47"/>
  <c r="J22" i="47"/>
  <c r="I22" i="47"/>
  <c r="H22" i="47"/>
  <c r="G22" i="47"/>
  <c r="F22" i="47"/>
  <c r="E22" i="47"/>
  <c r="D22" i="47"/>
  <c r="N22" i="47" s="1"/>
  <c r="O22" i="47" s="1"/>
  <c r="N21" i="47"/>
  <c r="O21" i="47"/>
  <c r="N20" i="47"/>
  <c r="O20" i="47" s="1"/>
  <c r="N19" i="47"/>
  <c r="O19" i="47" s="1"/>
  <c r="N18" i="47"/>
  <c r="O18" i="47" s="1"/>
  <c r="N17" i="47"/>
  <c r="O17" i="47" s="1"/>
  <c r="N16" i="47"/>
  <c r="O16" i="47"/>
  <c r="N15" i="47"/>
  <c r="O15" i="47" s="1"/>
  <c r="M14" i="47"/>
  <c r="L14" i="47"/>
  <c r="K14" i="47"/>
  <c r="J14" i="47"/>
  <c r="I14" i="47"/>
  <c r="H14" i="47"/>
  <c r="G14" i="47"/>
  <c r="F14" i="47"/>
  <c r="E14" i="47"/>
  <c r="D14" i="47"/>
  <c r="N14" i="47" s="1"/>
  <c r="O14" i="47" s="1"/>
  <c r="N13" i="47"/>
  <c r="O13" i="47"/>
  <c r="N12" i="47"/>
  <c r="O12" i="47" s="1"/>
  <c r="N11" i="47"/>
  <c r="O11" i="47" s="1"/>
  <c r="N10" i="47"/>
  <c r="O10" i="47" s="1"/>
  <c r="N9" i="47"/>
  <c r="O9" i="47" s="1"/>
  <c r="N8" i="47"/>
  <c r="O8" i="47"/>
  <c r="N7" i="47"/>
  <c r="O7" i="47" s="1"/>
  <c r="N6" i="47"/>
  <c r="O6" i="47"/>
  <c r="M5" i="47"/>
  <c r="L5" i="47"/>
  <c r="K5" i="47"/>
  <c r="J5" i="47"/>
  <c r="I5" i="47"/>
  <c r="H5" i="47"/>
  <c r="H64" i="47" s="1"/>
  <c r="G5" i="47"/>
  <c r="G64" i="47" s="1"/>
  <c r="F5" i="47"/>
  <c r="F64" i="47" s="1"/>
  <c r="E5" i="47"/>
  <c r="E64" i="47" s="1"/>
  <c r="D5" i="47"/>
  <c r="N61" i="46"/>
  <c r="O61" i="46"/>
  <c r="N60" i="46"/>
  <c r="O60" i="46" s="1"/>
  <c r="N59" i="46"/>
  <c r="O59" i="46" s="1"/>
  <c r="N58" i="46"/>
  <c r="O58" i="46" s="1"/>
  <c r="N57" i="46"/>
  <c r="O57" i="46" s="1"/>
  <c r="N56" i="46"/>
  <c r="O56" i="46"/>
  <c r="N55" i="46"/>
  <c r="O55" i="46" s="1"/>
  <c r="N54" i="46"/>
  <c r="O54" i="46" s="1"/>
  <c r="N53" i="46"/>
  <c r="O53" i="46" s="1"/>
  <c r="N52" i="46"/>
  <c r="O52" i="46" s="1"/>
  <c r="N51" i="46"/>
  <c r="O51" i="46" s="1"/>
  <c r="N50" i="46"/>
  <c r="O50" i="46"/>
  <c r="N49" i="46"/>
  <c r="O49" i="46"/>
  <c r="N48" i="46"/>
  <c r="O48" i="46" s="1"/>
  <c r="N47" i="46"/>
  <c r="O47" i="46" s="1"/>
  <c r="N46" i="46"/>
  <c r="O46" i="46" s="1"/>
  <c r="M45" i="46"/>
  <c r="L45" i="46"/>
  <c r="K45" i="46"/>
  <c r="J45" i="46"/>
  <c r="I45" i="46"/>
  <c r="H45" i="46"/>
  <c r="G45" i="46"/>
  <c r="F45" i="46"/>
  <c r="E45" i="46"/>
  <c r="D45" i="46"/>
  <c r="N44" i="46"/>
  <c r="O44" i="46" s="1"/>
  <c r="N43" i="46"/>
  <c r="O43" i="46" s="1"/>
  <c r="M42" i="46"/>
  <c r="L42" i="46"/>
  <c r="K42" i="46"/>
  <c r="J42" i="46"/>
  <c r="I42" i="46"/>
  <c r="N42" i="46" s="1"/>
  <c r="O42" i="46" s="1"/>
  <c r="H42" i="46"/>
  <c r="G42" i="46"/>
  <c r="F42" i="46"/>
  <c r="E42" i="46"/>
  <c r="D42" i="46"/>
  <c r="N41" i="46"/>
  <c r="O41" i="46" s="1"/>
  <c r="N40" i="46"/>
  <c r="O40" i="46" s="1"/>
  <c r="N39" i="46"/>
  <c r="O39" i="46"/>
  <c r="N38" i="46"/>
  <c r="O38" i="46" s="1"/>
  <c r="M37" i="46"/>
  <c r="L37" i="46"/>
  <c r="K37" i="46"/>
  <c r="J37" i="46"/>
  <c r="I37" i="46"/>
  <c r="H37" i="46"/>
  <c r="G37" i="46"/>
  <c r="G62" i="46" s="1"/>
  <c r="F37" i="46"/>
  <c r="E37" i="46"/>
  <c r="E62" i="46" s="1"/>
  <c r="D37" i="46"/>
  <c r="N36" i="46"/>
  <c r="O36" i="46" s="1"/>
  <c r="N35" i="46"/>
  <c r="O35" i="46" s="1"/>
  <c r="N34" i="46"/>
  <c r="O34" i="46" s="1"/>
  <c r="M33" i="46"/>
  <c r="L33" i="46"/>
  <c r="K33" i="46"/>
  <c r="J33" i="46"/>
  <c r="I33" i="46"/>
  <c r="H33" i="46"/>
  <c r="G33" i="46"/>
  <c r="F33" i="46"/>
  <c r="E33" i="46"/>
  <c r="D33" i="46"/>
  <c r="N32" i="46"/>
  <c r="O32" i="46" s="1"/>
  <c r="N31" i="46"/>
  <c r="O31" i="46"/>
  <c r="N30" i="46"/>
  <c r="O30" i="46"/>
  <c r="M29" i="46"/>
  <c r="N29" i="46" s="1"/>
  <c r="O29" i="46" s="1"/>
  <c r="L29" i="46"/>
  <c r="K29" i="46"/>
  <c r="J29" i="46"/>
  <c r="I29" i="46"/>
  <c r="H29" i="46"/>
  <c r="G29" i="46"/>
  <c r="F29" i="46"/>
  <c r="E29" i="46"/>
  <c r="D29" i="46"/>
  <c r="N28" i="46"/>
  <c r="O28" i="46"/>
  <c r="N27" i="46"/>
  <c r="O27" i="46"/>
  <c r="N26" i="46"/>
  <c r="O26" i="46" s="1"/>
  <c r="M25" i="46"/>
  <c r="L25" i="46"/>
  <c r="L62" i="46" s="1"/>
  <c r="K25" i="46"/>
  <c r="K62" i="46" s="1"/>
  <c r="J25" i="46"/>
  <c r="I25" i="46"/>
  <c r="H25" i="46"/>
  <c r="N25" i="46" s="1"/>
  <c r="O25" i="46" s="1"/>
  <c r="G25" i="46"/>
  <c r="F25" i="46"/>
  <c r="E25" i="46"/>
  <c r="D25" i="46"/>
  <c r="N24" i="46"/>
  <c r="O24" i="46" s="1"/>
  <c r="N23" i="46"/>
  <c r="O23" i="46" s="1"/>
  <c r="N22" i="46"/>
  <c r="O22" i="46" s="1"/>
  <c r="M21" i="46"/>
  <c r="L21" i="46"/>
  <c r="K21" i="46"/>
  <c r="J21" i="46"/>
  <c r="I21" i="46"/>
  <c r="H21" i="46"/>
  <c r="G21" i="46"/>
  <c r="F21" i="46"/>
  <c r="E21" i="46"/>
  <c r="D21" i="46"/>
  <c r="N21" i="46" s="1"/>
  <c r="O21" i="46" s="1"/>
  <c r="N20" i="46"/>
  <c r="O20" i="46" s="1"/>
  <c r="N19" i="46"/>
  <c r="O19" i="46"/>
  <c r="N18" i="46"/>
  <c r="O18" i="46" s="1"/>
  <c r="N17" i="46"/>
  <c r="O17" i="46"/>
  <c r="N16" i="46"/>
  <c r="O16" i="46" s="1"/>
  <c r="N15" i="46"/>
  <c r="O15" i="46" s="1"/>
  <c r="M14" i="46"/>
  <c r="L14" i="46"/>
  <c r="K14" i="46"/>
  <c r="J14" i="46"/>
  <c r="I14" i="46"/>
  <c r="H14" i="46"/>
  <c r="G14" i="46"/>
  <c r="F14" i="46"/>
  <c r="E14" i="46"/>
  <c r="D14" i="46"/>
  <c r="N13" i="46"/>
  <c r="O13" i="46" s="1"/>
  <c r="N12" i="46"/>
  <c r="O12" i="46" s="1"/>
  <c r="N11" i="46"/>
  <c r="O11" i="46"/>
  <c r="N10" i="46"/>
  <c r="O10" i="46" s="1"/>
  <c r="N9" i="46"/>
  <c r="O9" i="46"/>
  <c r="N8" i="46"/>
  <c r="O8" i="46" s="1"/>
  <c r="N7" i="46"/>
  <c r="O7" i="46" s="1"/>
  <c r="N6" i="46"/>
  <c r="O6" i="46" s="1"/>
  <c r="M5" i="46"/>
  <c r="L5" i="46"/>
  <c r="K5" i="46"/>
  <c r="J5" i="46"/>
  <c r="I5" i="46"/>
  <c r="H5" i="46"/>
  <c r="H62" i="46" s="1"/>
  <c r="G5" i="46"/>
  <c r="F5" i="46"/>
  <c r="F62" i="46" s="1"/>
  <c r="E5" i="46"/>
  <c r="D5" i="46"/>
  <c r="N5" i="46" s="1"/>
  <c r="O5" i="46" s="1"/>
  <c r="N48" i="45"/>
  <c r="O48" i="45" s="1"/>
  <c r="N60" i="45"/>
  <c r="O60" i="45" s="1"/>
  <c r="N59" i="45"/>
  <c r="O59" i="45" s="1"/>
  <c r="N58" i="45"/>
  <c r="O58" i="45"/>
  <c r="N57" i="45"/>
  <c r="O57" i="45" s="1"/>
  <c r="N56" i="45"/>
  <c r="O56" i="45" s="1"/>
  <c r="N55" i="45"/>
  <c r="O55" i="45" s="1"/>
  <c r="N54" i="45"/>
  <c r="O54" i="45" s="1"/>
  <c r="N53" i="45"/>
  <c r="O53" i="45"/>
  <c r="N52" i="45"/>
  <c r="O52" i="45" s="1"/>
  <c r="N51" i="45"/>
  <c r="O51" i="45" s="1"/>
  <c r="N50" i="45"/>
  <c r="O50" i="45" s="1"/>
  <c r="N49" i="45"/>
  <c r="O49" i="45" s="1"/>
  <c r="N47" i="45"/>
  <c r="O47" i="45" s="1"/>
  <c r="N46" i="45"/>
  <c r="O46" i="45"/>
  <c r="N45" i="45"/>
  <c r="O45" i="45"/>
  <c r="M44" i="45"/>
  <c r="L44" i="45"/>
  <c r="K44" i="45"/>
  <c r="J44" i="45"/>
  <c r="I44" i="45"/>
  <c r="H44" i="45"/>
  <c r="G44" i="45"/>
  <c r="F44" i="45"/>
  <c r="E44" i="45"/>
  <c r="D44" i="45"/>
  <c r="N43" i="45"/>
  <c r="O43" i="45" s="1"/>
  <c r="N42" i="45"/>
  <c r="O42" i="45" s="1"/>
  <c r="M41" i="45"/>
  <c r="L41" i="45"/>
  <c r="K41" i="45"/>
  <c r="J41" i="45"/>
  <c r="I41" i="45"/>
  <c r="H41" i="45"/>
  <c r="G41" i="45"/>
  <c r="N41" i="45" s="1"/>
  <c r="O41" i="45" s="1"/>
  <c r="F41" i="45"/>
  <c r="E41" i="45"/>
  <c r="D41" i="45"/>
  <c r="N40" i="45"/>
  <c r="O40" i="45" s="1"/>
  <c r="N39" i="45"/>
  <c r="O39" i="45" s="1"/>
  <c r="N38" i="45"/>
  <c r="O38" i="45"/>
  <c r="M37" i="45"/>
  <c r="L37" i="45"/>
  <c r="K37" i="45"/>
  <c r="J37" i="45"/>
  <c r="I37" i="45"/>
  <c r="H37" i="45"/>
  <c r="G37" i="45"/>
  <c r="F37" i="45"/>
  <c r="E37" i="45"/>
  <c r="D37" i="45"/>
  <c r="N37" i="45" s="1"/>
  <c r="O37" i="45" s="1"/>
  <c r="N36" i="45"/>
  <c r="O36" i="45"/>
  <c r="N35" i="45"/>
  <c r="O35" i="45" s="1"/>
  <c r="N34" i="45"/>
  <c r="O34" i="45" s="1"/>
  <c r="M33" i="45"/>
  <c r="L33" i="45"/>
  <c r="K33" i="45"/>
  <c r="J33" i="45"/>
  <c r="I33" i="45"/>
  <c r="H33" i="45"/>
  <c r="G33" i="45"/>
  <c r="F33" i="45"/>
  <c r="E33" i="45"/>
  <c r="D33" i="45"/>
  <c r="N33" i="45" s="1"/>
  <c r="O33" i="45" s="1"/>
  <c r="N32" i="45"/>
  <c r="O32" i="45"/>
  <c r="N31" i="45"/>
  <c r="O31" i="45"/>
  <c r="N30" i="45"/>
  <c r="O30" i="45" s="1"/>
  <c r="N29" i="45"/>
  <c r="O29" i="45" s="1"/>
  <c r="M28" i="45"/>
  <c r="N28" i="45" s="1"/>
  <c r="O28" i="45" s="1"/>
  <c r="L28" i="45"/>
  <c r="K28" i="45"/>
  <c r="J28" i="45"/>
  <c r="I28" i="45"/>
  <c r="H28" i="45"/>
  <c r="G28" i="45"/>
  <c r="F28" i="45"/>
  <c r="E28" i="45"/>
  <c r="D28" i="45"/>
  <c r="N27" i="45"/>
  <c r="O27" i="45" s="1"/>
  <c r="N26" i="45"/>
  <c r="O26" i="45" s="1"/>
  <c r="M25" i="45"/>
  <c r="M61" i="45" s="1"/>
  <c r="L25" i="45"/>
  <c r="K25" i="45"/>
  <c r="J25" i="45"/>
  <c r="I25" i="45"/>
  <c r="H25" i="45"/>
  <c r="G25" i="45"/>
  <c r="F25" i="45"/>
  <c r="N25" i="45" s="1"/>
  <c r="O25" i="45" s="1"/>
  <c r="E25" i="45"/>
  <c r="D25" i="45"/>
  <c r="N24" i="45"/>
  <c r="O24" i="45"/>
  <c r="N23" i="45"/>
  <c r="O23" i="45" s="1"/>
  <c r="N22" i="45"/>
  <c r="O22" i="45"/>
  <c r="M21" i="45"/>
  <c r="L21" i="45"/>
  <c r="K21" i="45"/>
  <c r="J21" i="45"/>
  <c r="I21" i="45"/>
  <c r="H21" i="45"/>
  <c r="G21" i="45"/>
  <c r="F21" i="45"/>
  <c r="E21" i="45"/>
  <c r="D21" i="45"/>
  <c r="N20" i="45"/>
  <c r="O20" i="45"/>
  <c r="N19" i="45"/>
  <c r="O19" i="45" s="1"/>
  <c r="N18" i="45"/>
  <c r="O18" i="45" s="1"/>
  <c r="N17" i="45"/>
  <c r="O17" i="45" s="1"/>
  <c r="N16" i="45"/>
  <c r="O16" i="45"/>
  <c r="N15" i="45"/>
  <c r="O15" i="45" s="1"/>
  <c r="M14" i="45"/>
  <c r="L14" i="45"/>
  <c r="K14" i="45"/>
  <c r="J14" i="45"/>
  <c r="I14" i="45"/>
  <c r="H14" i="45"/>
  <c r="G14" i="45"/>
  <c r="F14" i="45"/>
  <c r="E14" i="45"/>
  <c r="D14" i="45"/>
  <c r="N14" i="45" s="1"/>
  <c r="O14" i="45" s="1"/>
  <c r="N13" i="45"/>
  <c r="O13" i="45" s="1"/>
  <c r="N12" i="45"/>
  <c r="O12" i="45"/>
  <c r="N11" i="45"/>
  <c r="O11" i="45" s="1"/>
  <c r="N10" i="45"/>
  <c r="O10" i="45" s="1"/>
  <c r="N9" i="45"/>
  <c r="O9" i="45" s="1"/>
  <c r="N8" i="45"/>
  <c r="O8" i="45"/>
  <c r="N7" i="45"/>
  <c r="O7" i="45"/>
  <c r="N6" i="45"/>
  <c r="O6" i="45" s="1"/>
  <c r="M5" i="45"/>
  <c r="L5" i="45"/>
  <c r="L61" i="45" s="1"/>
  <c r="K5" i="45"/>
  <c r="J5" i="45"/>
  <c r="J61" i="45" s="1"/>
  <c r="I5" i="45"/>
  <c r="H5" i="45"/>
  <c r="H61" i="45" s="1"/>
  <c r="G5" i="45"/>
  <c r="G61" i="45" s="1"/>
  <c r="F5" i="45"/>
  <c r="F61" i="45" s="1"/>
  <c r="E5" i="45"/>
  <c r="E61" i="45" s="1"/>
  <c r="D5" i="45"/>
  <c r="N5" i="45" s="1"/>
  <c r="O5" i="45" s="1"/>
  <c r="N59" i="44"/>
  <c r="O59" i="44" s="1"/>
  <c r="N58" i="44"/>
  <c r="O58" i="44" s="1"/>
  <c r="N57" i="44"/>
  <c r="O57" i="44" s="1"/>
  <c r="N56" i="44"/>
  <c r="O56" i="44" s="1"/>
  <c r="N55" i="44"/>
  <c r="O55" i="44" s="1"/>
  <c r="N54" i="44"/>
  <c r="O54" i="44" s="1"/>
  <c r="N53" i="44"/>
  <c r="O53" i="44" s="1"/>
  <c r="N52" i="44"/>
  <c r="O52" i="44"/>
  <c r="N51" i="44"/>
  <c r="O51" i="44" s="1"/>
  <c r="N50" i="44"/>
  <c r="O50" i="44" s="1"/>
  <c r="N49" i="44"/>
  <c r="O49" i="44" s="1"/>
  <c r="N48" i="44"/>
  <c r="O48" i="44" s="1"/>
  <c r="N47" i="44"/>
  <c r="O47" i="44"/>
  <c r="N46" i="44"/>
  <c r="O46" i="44"/>
  <c r="N45" i="44"/>
  <c r="O45" i="44" s="1"/>
  <c r="N44" i="44"/>
  <c r="O44" i="44" s="1"/>
  <c r="M43" i="44"/>
  <c r="L43" i="44"/>
  <c r="K43" i="44"/>
  <c r="J43" i="44"/>
  <c r="I43" i="44"/>
  <c r="H43" i="44"/>
  <c r="G43" i="44"/>
  <c r="F43" i="44"/>
  <c r="E43" i="44"/>
  <c r="D43" i="44"/>
  <c r="N42" i="44"/>
  <c r="O42" i="44" s="1"/>
  <c r="M41" i="44"/>
  <c r="L41" i="44"/>
  <c r="K41" i="44"/>
  <c r="J41" i="44"/>
  <c r="I41" i="44"/>
  <c r="I60" i="44" s="1"/>
  <c r="H41" i="44"/>
  <c r="G41" i="44"/>
  <c r="F41" i="44"/>
  <c r="N41" i="44" s="1"/>
  <c r="O41" i="44" s="1"/>
  <c r="E41" i="44"/>
  <c r="D41" i="44"/>
  <c r="N40" i="44"/>
  <c r="O40" i="44" s="1"/>
  <c r="N39" i="44"/>
  <c r="O39" i="44" s="1"/>
  <c r="N38" i="44"/>
  <c r="O38" i="44"/>
  <c r="M37" i="44"/>
  <c r="L37" i="44"/>
  <c r="K37" i="44"/>
  <c r="J37" i="44"/>
  <c r="I37" i="44"/>
  <c r="H37" i="44"/>
  <c r="G37" i="44"/>
  <c r="F37" i="44"/>
  <c r="E37" i="44"/>
  <c r="D37" i="44"/>
  <c r="N36" i="44"/>
  <c r="O36" i="44"/>
  <c r="N35" i="44"/>
  <c r="O35" i="44"/>
  <c r="N34" i="44"/>
  <c r="O34" i="44" s="1"/>
  <c r="M33" i="44"/>
  <c r="L33" i="44"/>
  <c r="K33" i="44"/>
  <c r="J33" i="44"/>
  <c r="I33" i="44"/>
  <c r="H33" i="44"/>
  <c r="G33" i="44"/>
  <c r="F33" i="44"/>
  <c r="E33" i="44"/>
  <c r="D33" i="44"/>
  <c r="N32" i="44"/>
  <c r="O32" i="44"/>
  <c r="N31" i="44"/>
  <c r="O31" i="44" s="1"/>
  <c r="N30" i="44"/>
  <c r="O30" i="44" s="1"/>
  <c r="N29" i="44"/>
  <c r="O29" i="44" s="1"/>
  <c r="M28" i="44"/>
  <c r="L28" i="44"/>
  <c r="K28" i="44"/>
  <c r="K60" i="44" s="1"/>
  <c r="J28" i="44"/>
  <c r="I28" i="44"/>
  <c r="H28" i="44"/>
  <c r="G28" i="44"/>
  <c r="F28" i="44"/>
  <c r="E28" i="44"/>
  <c r="D28" i="44"/>
  <c r="N27" i="44"/>
  <c r="O27" i="44" s="1"/>
  <c r="N26" i="44"/>
  <c r="O26" i="44" s="1"/>
  <c r="M25" i="44"/>
  <c r="M60" i="44" s="1"/>
  <c r="L25" i="44"/>
  <c r="L60" i="44" s="1"/>
  <c r="K25" i="44"/>
  <c r="J25" i="44"/>
  <c r="J60" i="44" s="1"/>
  <c r="I25" i="44"/>
  <c r="H25" i="44"/>
  <c r="G25" i="44"/>
  <c r="G60" i="44" s="1"/>
  <c r="F25" i="44"/>
  <c r="E25" i="44"/>
  <c r="D25" i="44"/>
  <c r="N25" i="44" s="1"/>
  <c r="O25" i="44" s="1"/>
  <c r="N24" i="44"/>
  <c r="O24" i="44" s="1"/>
  <c r="N23" i="44"/>
  <c r="O23" i="44" s="1"/>
  <c r="M22" i="44"/>
  <c r="L22" i="44"/>
  <c r="K22" i="44"/>
  <c r="J22" i="44"/>
  <c r="I22" i="44"/>
  <c r="H22" i="44"/>
  <c r="G22" i="44"/>
  <c r="F22" i="44"/>
  <c r="E22" i="44"/>
  <c r="D22" i="44"/>
  <c r="N21" i="44"/>
  <c r="O21" i="44"/>
  <c r="N20" i="44"/>
  <c r="O20" i="44"/>
  <c r="N19" i="44"/>
  <c r="O19" i="44" s="1"/>
  <c r="N18" i="44"/>
  <c r="O18" i="44" s="1"/>
  <c r="N17" i="44"/>
  <c r="O17" i="44" s="1"/>
  <c r="N16" i="44"/>
  <c r="O16" i="44" s="1"/>
  <c r="N15" i="44"/>
  <c r="O15" i="44" s="1"/>
  <c r="M14" i="44"/>
  <c r="L14" i="44"/>
  <c r="K14" i="44"/>
  <c r="J14" i="44"/>
  <c r="I14" i="44"/>
  <c r="H14" i="44"/>
  <c r="G14" i="44"/>
  <c r="F14" i="44"/>
  <c r="E14" i="44"/>
  <c r="N14" i="44" s="1"/>
  <c r="O14" i="44" s="1"/>
  <c r="D14" i="44"/>
  <c r="N13" i="44"/>
  <c r="O13" i="44"/>
  <c r="N12" i="44"/>
  <c r="O12" i="44"/>
  <c r="N11" i="44"/>
  <c r="O11" i="44" s="1"/>
  <c r="N10" i="44"/>
  <c r="O10" i="44" s="1"/>
  <c r="N9" i="44"/>
  <c r="O9" i="44" s="1"/>
  <c r="N8" i="44"/>
  <c r="O8" i="44" s="1"/>
  <c r="N7" i="44"/>
  <c r="O7" i="44" s="1"/>
  <c r="N6" i="44"/>
  <c r="O6" i="44"/>
  <c r="M5" i="44"/>
  <c r="L5" i="44"/>
  <c r="K5" i="44"/>
  <c r="J5" i="44"/>
  <c r="I5" i="44"/>
  <c r="H5" i="44"/>
  <c r="H60" i="44" s="1"/>
  <c r="G5" i="44"/>
  <c r="F5" i="44"/>
  <c r="F60" i="44" s="1"/>
  <c r="E5" i="44"/>
  <c r="D5" i="44"/>
  <c r="N5" i="44" s="1"/>
  <c r="O5" i="44" s="1"/>
  <c r="N64" i="43"/>
  <c r="O64" i="43"/>
  <c r="N63" i="43"/>
  <c r="O63" i="43" s="1"/>
  <c r="N62" i="43"/>
  <c r="O62" i="43" s="1"/>
  <c r="N61" i="43"/>
  <c r="O61" i="43" s="1"/>
  <c r="N60" i="43"/>
  <c r="O60" i="43" s="1"/>
  <c r="N59" i="43"/>
  <c r="O59" i="43" s="1"/>
  <c r="N58" i="43"/>
  <c r="O58" i="43"/>
  <c r="N57" i="43"/>
  <c r="O57" i="43" s="1"/>
  <c r="N56" i="43"/>
  <c r="O56" i="43" s="1"/>
  <c r="N55" i="43"/>
  <c r="O55" i="43" s="1"/>
  <c r="N54" i="43"/>
  <c r="O54" i="43" s="1"/>
  <c r="N53" i="43"/>
  <c r="O53" i="43" s="1"/>
  <c r="N52" i="43"/>
  <c r="O52" i="43"/>
  <c r="N51" i="43"/>
  <c r="O51" i="43" s="1"/>
  <c r="N50" i="43"/>
  <c r="O50" i="43" s="1"/>
  <c r="N49" i="43"/>
  <c r="O49" i="43" s="1"/>
  <c r="M48" i="43"/>
  <c r="L48" i="43"/>
  <c r="K48" i="43"/>
  <c r="J48" i="43"/>
  <c r="I48" i="43"/>
  <c r="H48" i="43"/>
  <c r="G48" i="43"/>
  <c r="F48" i="43"/>
  <c r="E48" i="43"/>
  <c r="D48" i="43"/>
  <c r="N47" i="43"/>
  <c r="O47" i="43" s="1"/>
  <c r="N46" i="43"/>
  <c r="O46" i="43"/>
  <c r="M45" i="43"/>
  <c r="L45" i="43"/>
  <c r="K45" i="43"/>
  <c r="J45" i="43"/>
  <c r="I45" i="43"/>
  <c r="H45" i="43"/>
  <c r="G45" i="43"/>
  <c r="F45" i="43"/>
  <c r="E45" i="43"/>
  <c r="D45" i="43"/>
  <c r="N45" i="43" s="1"/>
  <c r="O45" i="43" s="1"/>
  <c r="N44" i="43"/>
  <c r="O44" i="43" s="1"/>
  <c r="N43" i="43"/>
  <c r="O43" i="43" s="1"/>
  <c r="N42" i="43"/>
  <c r="O42" i="43"/>
  <c r="N41" i="43"/>
  <c r="O41" i="43" s="1"/>
  <c r="M40" i="43"/>
  <c r="L40" i="43"/>
  <c r="K40" i="43"/>
  <c r="J40" i="43"/>
  <c r="I40" i="43"/>
  <c r="H40" i="43"/>
  <c r="G40" i="43"/>
  <c r="F40" i="43"/>
  <c r="E40" i="43"/>
  <c r="D40" i="43"/>
  <c r="N40" i="43" s="1"/>
  <c r="O40" i="43" s="1"/>
  <c r="N39" i="43"/>
  <c r="O39" i="43" s="1"/>
  <c r="N38" i="43"/>
  <c r="O38" i="43" s="1"/>
  <c r="N37" i="43"/>
  <c r="O37" i="43" s="1"/>
  <c r="N36" i="43"/>
  <c r="O36" i="43" s="1"/>
  <c r="M35" i="43"/>
  <c r="L35" i="43"/>
  <c r="K35" i="43"/>
  <c r="J35" i="43"/>
  <c r="I35" i="43"/>
  <c r="H35" i="43"/>
  <c r="G35" i="43"/>
  <c r="F35" i="43"/>
  <c r="E35" i="43"/>
  <c r="D35" i="43"/>
  <c r="N34" i="43"/>
  <c r="O34" i="43"/>
  <c r="N33" i="43"/>
  <c r="O33" i="43"/>
  <c r="N32" i="43"/>
  <c r="O32" i="43" s="1"/>
  <c r="N31" i="43"/>
  <c r="O31" i="43" s="1"/>
  <c r="M30" i="43"/>
  <c r="L30" i="43"/>
  <c r="N30" i="43" s="1"/>
  <c r="O30" i="43" s="1"/>
  <c r="K30" i="43"/>
  <c r="J30" i="43"/>
  <c r="I30" i="43"/>
  <c r="H30" i="43"/>
  <c r="G30" i="43"/>
  <c r="F30" i="43"/>
  <c r="E30" i="43"/>
  <c r="D30" i="43"/>
  <c r="N29" i="43"/>
  <c r="O29" i="43" s="1"/>
  <c r="N28" i="43"/>
  <c r="O28" i="43" s="1"/>
  <c r="N27" i="43"/>
  <c r="O27" i="43"/>
  <c r="M26" i="43"/>
  <c r="M65" i="43" s="1"/>
  <c r="L26" i="43"/>
  <c r="K26" i="43"/>
  <c r="J26" i="43"/>
  <c r="I26" i="43"/>
  <c r="H26" i="43"/>
  <c r="G26" i="43"/>
  <c r="F26" i="43"/>
  <c r="E26" i="43"/>
  <c r="D26" i="43"/>
  <c r="N25" i="43"/>
  <c r="O25" i="43" s="1"/>
  <c r="N24" i="43"/>
  <c r="O24" i="43"/>
  <c r="M23" i="43"/>
  <c r="L23" i="43"/>
  <c r="K23" i="43"/>
  <c r="J23" i="43"/>
  <c r="I23" i="43"/>
  <c r="H23" i="43"/>
  <c r="G23" i="43"/>
  <c r="F23" i="43"/>
  <c r="E23" i="43"/>
  <c r="D23" i="43"/>
  <c r="N22" i="43"/>
  <c r="O22" i="43"/>
  <c r="N21" i="43"/>
  <c r="O21" i="43" s="1"/>
  <c r="N20" i="43"/>
  <c r="O20" i="43" s="1"/>
  <c r="N19" i="43"/>
  <c r="O19" i="43" s="1"/>
  <c r="N18" i="43"/>
  <c r="O18" i="43" s="1"/>
  <c r="N17" i="43"/>
  <c r="O17" i="43" s="1"/>
  <c r="N16" i="43"/>
  <c r="O16" i="43"/>
  <c r="N15" i="43"/>
  <c r="O15" i="43" s="1"/>
  <c r="M14" i="43"/>
  <c r="L14" i="43"/>
  <c r="K14" i="43"/>
  <c r="J14" i="43"/>
  <c r="I14" i="43"/>
  <c r="H14" i="43"/>
  <c r="G14" i="43"/>
  <c r="F14" i="43"/>
  <c r="E14" i="43"/>
  <c r="D14" i="43"/>
  <c r="N14" i="43" s="1"/>
  <c r="O14" i="43" s="1"/>
  <c r="N13" i="43"/>
  <c r="O13" i="43" s="1"/>
  <c r="N12" i="43"/>
  <c r="O12" i="43" s="1"/>
  <c r="N11" i="43"/>
  <c r="O11" i="43" s="1"/>
  <c r="N10" i="43"/>
  <c r="O10" i="43" s="1"/>
  <c r="N9" i="43"/>
  <c r="O9" i="43" s="1"/>
  <c r="N8" i="43"/>
  <c r="O8" i="43"/>
  <c r="N7" i="43"/>
  <c r="O7" i="43" s="1"/>
  <c r="N6" i="43"/>
  <c r="O6" i="43" s="1"/>
  <c r="M5" i="43"/>
  <c r="L5" i="43"/>
  <c r="K5" i="43"/>
  <c r="K65" i="43" s="1"/>
  <c r="J5" i="43"/>
  <c r="I5" i="43"/>
  <c r="I65" i="43" s="1"/>
  <c r="H5" i="43"/>
  <c r="H65" i="43" s="1"/>
  <c r="G5" i="43"/>
  <c r="F5" i="43"/>
  <c r="E5" i="43"/>
  <c r="D5" i="43"/>
  <c r="N5" i="43" s="1"/>
  <c r="O5" i="43" s="1"/>
  <c r="N57" i="42"/>
  <c r="O57" i="42"/>
  <c r="N56" i="42"/>
  <c r="O56" i="42" s="1"/>
  <c r="N55" i="42"/>
  <c r="O55" i="42"/>
  <c r="N54" i="42"/>
  <c r="O54" i="42" s="1"/>
  <c r="N53" i="42"/>
  <c r="O53" i="42" s="1"/>
  <c r="N52" i="42"/>
  <c r="O52" i="42" s="1"/>
  <c r="N51" i="42"/>
  <c r="O51" i="42" s="1"/>
  <c r="N50" i="42"/>
  <c r="O50" i="42"/>
  <c r="N49" i="42"/>
  <c r="O49" i="42"/>
  <c r="N48" i="42"/>
  <c r="O48" i="42" s="1"/>
  <c r="N47" i="42"/>
  <c r="O47" i="42" s="1"/>
  <c r="N46" i="42"/>
  <c r="O46" i="42" s="1"/>
  <c r="N45" i="42"/>
  <c r="O45" i="42" s="1"/>
  <c r="N44" i="42"/>
  <c r="O44" i="42"/>
  <c r="N43" i="42"/>
  <c r="O43" i="42" s="1"/>
  <c r="M42" i="42"/>
  <c r="L42" i="42"/>
  <c r="K42" i="42"/>
  <c r="J42" i="42"/>
  <c r="I42" i="42"/>
  <c r="H42" i="42"/>
  <c r="G42" i="42"/>
  <c r="F42" i="42"/>
  <c r="E42" i="42"/>
  <c r="D42" i="42"/>
  <c r="N42" i="42" s="1"/>
  <c r="O42" i="42" s="1"/>
  <c r="N41" i="42"/>
  <c r="O41" i="42"/>
  <c r="M40" i="42"/>
  <c r="L40" i="42"/>
  <c r="K40" i="42"/>
  <c r="J40" i="42"/>
  <c r="I40" i="42"/>
  <c r="H40" i="42"/>
  <c r="G40" i="42"/>
  <c r="F40" i="42"/>
  <c r="N40" i="42" s="1"/>
  <c r="O40" i="42" s="1"/>
  <c r="E40" i="42"/>
  <c r="D40" i="42"/>
  <c r="N39" i="42"/>
  <c r="O39" i="42"/>
  <c r="N38" i="42"/>
  <c r="O38" i="42" s="1"/>
  <c r="N37" i="42"/>
  <c r="O37" i="42" s="1"/>
  <c r="N36" i="42"/>
  <c r="O36" i="42" s="1"/>
  <c r="M35" i="42"/>
  <c r="L35" i="42"/>
  <c r="K35" i="42"/>
  <c r="J35" i="42"/>
  <c r="I35" i="42"/>
  <c r="H35" i="42"/>
  <c r="G35" i="42"/>
  <c r="F35" i="42"/>
  <c r="E35" i="42"/>
  <c r="D35" i="42"/>
  <c r="N35" i="42" s="1"/>
  <c r="O35" i="42" s="1"/>
  <c r="N34" i="42"/>
  <c r="O34" i="42" s="1"/>
  <c r="N33" i="42"/>
  <c r="O33" i="42" s="1"/>
  <c r="N32" i="42"/>
  <c r="O32" i="42" s="1"/>
  <c r="N31" i="42"/>
  <c r="O31" i="42" s="1"/>
  <c r="M30" i="42"/>
  <c r="L30" i="42"/>
  <c r="K30" i="42"/>
  <c r="J30" i="42"/>
  <c r="I30" i="42"/>
  <c r="H30" i="42"/>
  <c r="G30" i="42"/>
  <c r="F30" i="42"/>
  <c r="E30" i="42"/>
  <c r="D30" i="42"/>
  <c r="N29" i="42"/>
  <c r="O29" i="42" s="1"/>
  <c r="N28" i="42"/>
  <c r="O28" i="42" s="1"/>
  <c r="N27" i="42"/>
  <c r="O27" i="42" s="1"/>
  <c r="N26" i="42"/>
  <c r="O26" i="42"/>
  <c r="M25" i="42"/>
  <c r="L25" i="42"/>
  <c r="K25" i="42"/>
  <c r="J25" i="42"/>
  <c r="I25" i="42"/>
  <c r="H25" i="42"/>
  <c r="G25" i="42"/>
  <c r="F25" i="42"/>
  <c r="E25" i="42"/>
  <c r="D25" i="42"/>
  <c r="N24" i="42"/>
  <c r="O24" i="42"/>
  <c r="N23" i="42"/>
  <c r="O23" i="42"/>
  <c r="M22" i="42"/>
  <c r="L22" i="42"/>
  <c r="K22" i="42"/>
  <c r="J22" i="42"/>
  <c r="I22" i="42"/>
  <c r="H22" i="42"/>
  <c r="G22" i="42"/>
  <c r="N22" i="42" s="1"/>
  <c r="O22" i="42" s="1"/>
  <c r="F22" i="42"/>
  <c r="E22" i="42"/>
  <c r="D22" i="42"/>
  <c r="N21" i="42"/>
  <c r="O21" i="42"/>
  <c r="N20" i="42"/>
  <c r="O20" i="42"/>
  <c r="M19" i="42"/>
  <c r="L19" i="42"/>
  <c r="K19" i="42"/>
  <c r="J19" i="42"/>
  <c r="I19" i="42"/>
  <c r="H19" i="42"/>
  <c r="G19" i="42"/>
  <c r="F19" i="42"/>
  <c r="E19" i="42"/>
  <c r="D19" i="42"/>
  <c r="N19" i="42" s="1"/>
  <c r="O19" i="42" s="1"/>
  <c r="N18" i="42"/>
  <c r="O18" i="42"/>
  <c r="N17" i="42"/>
  <c r="O17" i="42" s="1"/>
  <c r="N16" i="42"/>
  <c r="O16" i="42" s="1"/>
  <c r="N15" i="42"/>
  <c r="O15" i="42"/>
  <c r="N14" i="42"/>
  <c r="O14" i="42" s="1"/>
  <c r="N13" i="42"/>
  <c r="O13" i="42"/>
  <c r="N12" i="42"/>
  <c r="O12" i="42" s="1"/>
  <c r="M11" i="42"/>
  <c r="L11" i="42"/>
  <c r="K11" i="42"/>
  <c r="J11" i="42"/>
  <c r="I11" i="42"/>
  <c r="H11" i="42"/>
  <c r="G11" i="42"/>
  <c r="F11" i="42"/>
  <c r="E11" i="42"/>
  <c r="D11" i="42"/>
  <c r="N11" i="42" s="1"/>
  <c r="O11" i="42" s="1"/>
  <c r="N10" i="42"/>
  <c r="O10" i="42" s="1"/>
  <c r="N9" i="42"/>
  <c r="O9" i="42" s="1"/>
  <c r="N8" i="42"/>
  <c r="O8" i="42"/>
  <c r="N7" i="42"/>
  <c r="O7" i="42"/>
  <c r="N6" i="42"/>
  <c r="O6" i="42" s="1"/>
  <c r="M5" i="42"/>
  <c r="L5" i="42"/>
  <c r="L58" i="42" s="1"/>
  <c r="K5" i="42"/>
  <c r="J5" i="42"/>
  <c r="I5" i="42"/>
  <c r="I58" i="42" s="1"/>
  <c r="H5" i="42"/>
  <c r="G5" i="42"/>
  <c r="G58" i="42" s="1"/>
  <c r="F5" i="42"/>
  <c r="E5" i="42"/>
  <c r="E58" i="42" s="1"/>
  <c r="D5" i="42"/>
  <c r="N5" i="42" s="1"/>
  <c r="O5" i="42" s="1"/>
  <c r="N62" i="41"/>
  <c r="O62" i="41" s="1"/>
  <c r="N61" i="41"/>
  <c r="O61" i="41" s="1"/>
  <c r="N60" i="41"/>
  <c r="O60" i="41" s="1"/>
  <c r="N59" i="41"/>
  <c r="O59" i="41" s="1"/>
  <c r="N58" i="41"/>
  <c r="O58" i="41" s="1"/>
  <c r="N57" i="41"/>
  <c r="O57" i="41"/>
  <c r="N56" i="41"/>
  <c r="O56" i="41" s="1"/>
  <c r="N55" i="41"/>
  <c r="O55" i="41" s="1"/>
  <c r="N54" i="41"/>
  <c r="O54" i="41" s="1"/>
  <c r="N53" i="41"/>
  <c r="O53" i="41" s="1"/>
  <c r="N52" i="41"/>
  <c r="O52" i="41"/>
  <c r="N51" i="41"/>
  <c r="O51" i="41"/>
  <c r="N50" i="41"/>
  <c r="O50" i="41" s="1"/>
  <c r="N49" i="41"/>
  <c r="O49" i="41" s="1"/>
  <c r="N48" i="41"/>
  <c r="O48" i="41" s="1"/>
  <c r="N47" i="41"/>
  <c r="O47" i="41"/>
  <c r="M46" i="41"/>
  <c r="L46" i="41"/>
  <c r="K46" i="41"/>
  <c r="J46" i="41"/>
  <c r="I46" i="41"/>
  <c r="H46" i="41"/>
  <c r="G46" i="41"/>
  <c r="F46" i="41"/>
  <c r="E46" i="41"/>
  <c r="D46" i="41"/>
  <c r="N45" i="41"/>
  <c r="O45" i="41" s="1"/>
  <c r="N44" i="41"/>
  <c r="O44" i="41"/>
  <c r="M43" i="41"/>
  <c r="L43" i="41"/>
  <c r="K43" i="41"/>
  <c r="J43" i="41"/>
  <c r="I43" i="41"/>
  <c r="H43" i="41"/>
  <c r="G43" i="41"/>
  <c r="F43" i="41"/>
  <c r="E43" i="41"/>
  <c r="D43" i="41"/>
  <c r="N42" i="41"/>
  <c r="O42" i="41"/>
  <c r="N41" i="41"/>
  <c r="O41" i="41" s="1"/>
  <c r="N40" i="41"/>
  <c r="O40" i="41" s="1"/>
  <c r="N39" i="41"/>
  <c r="O39" i="41"/>
  <c r="M38" i="41"/>
  <c r="L38" i="41"/>
  <c r="K38" i="41"/>
  <c r="J38" i="41"/>
  <c r="I38" i="41"/>
  <c r="H38" i="41"/>
  <c r="G38" i="41"/>
  <c r="F38" i="41"/>
  <c r="E38" i="41"/>
  <c r="D38" i="41"/>
  <c r="N37" i="41"/>
  <c r="O37" i="41" s="1"/>
  <c r="N36" i="41"/>
  <c r="O36" i="41" s="1"/>
  <c r="N35" i="41"/>
  <c r="O35" i="41" s="1"/>
  <c r="M34" i="41"/>
  <c r="L34" i="41"/>
  <c r="K34" i="41"/>
  <c r="J34" i="41"/>
  <c r="I34" i="41"/>
  <c r="H34" i="41"/>
  <c r="G34" i="41"/>
  <c r="F34" i="41"/>
  <c r="E34" i="41"/>
  <c r="D34" i="41"/>
  <c r="N33" i="41"/>
  <c r="O33" i="41" s="1"/>
  <c r="N32" i="41"/>
  <c r="O32" i="41"/>
  <c r="N31" i="41"/>
  <c r="O31" i="41" s="1"/>
  <c r="N30" i="41"/>
  <c r="O30" i="41" s="1"/>
  <c r="M29" i="41"/>
  <c r="L29" i="41"/>
  <c r="K29" i="41"/>
  <c r="J29" i="41"/>
  <c r="I29" i="41"/>
  <c r="H29" i="41"/>
  <c r="G29" i="41"/>
  <c r="F29" i="41"/>
  <c r="E29" i="41"/>
  <c r="D29" i="41"/>
  <c r="N28" i="41"/>
  <c r="O28" i="41" s="1"/>
  <c r="N27" i="41"/>
  <c r="O27" i="41"/>
  <c r="N26" i="41"/>
  <c r="O26" i="41"/>
  <c r="M25" i="41"/>
  <c r="M63" i="41" s="1"/>
  <c r="L25" i="41"/>
  <c r="K25" i="41"/>
  <c r="J25" i="41"/>
  <c r="N25" i="41" s="1"/>
  <c r="O25" i="41" s="1"/>
  <c r="I25" i="41"/>
  <c r="H25" i="41"/>
  <c r="G25" i="41"/>
  <c r="F25" i="41"/>
  <c r="E25" i="41"/>
  <c r="D25" i="41"/>
  <c r="N24" i="41"/>
  <c r="O24" i="41" s="1"/>
  <c r="N23" i="41"/>
  <c r="O23" i="41" s="1"/>
  <c r="M22" i="41"/>
  <c r="L22" i="41"/>
  <c r="K22" i="41"/>
  <c r="J22" i="41"/>
  <c r="I22" i="41"/>
  <c r="H22" i="41"/>
  <c r="G22" i="41"/>
  <c r="F22" i="41"/>
  <c r="E22" i="41"/>
  <c r="D22" i="41"/>
  <c r="N22" i="41" s="1"/>
  <c r="O22" i="41" s="1"/>
  <c r="N21" i="41"/>
  <c r="O21" i="41"/>
  <c r="N20" i="41"/>
  <c r="O20" i="41" s="1"/>
  <c r="N19" i="41"/>
  <c r="O19" i="41" s="1"/>
  <c r="N18" i="41"/>
  <c r="O18" i="41" s="1"/>
  <c r="N17" i="41"/>
  <c r="O17" i="41" s="1"/>
  <c r="N16" i="41"/>
  <c r="O16" i="41" s="1"/>
  <c r="N15" i="41"/>
  <c r="O15" i="41" s="1"/>
  <c r="M14" i="41"/>
  <c r="L14" i="41"/>
  <c r="K14" i="41"/>
  <c r="J14" i="41"/>
  <c r="I14" i="41"/>
  <c r="H14" i="41"/>
  <c r="G14" i="41"/>
  <c r="F14" i="41"/>
  <c r="E14" i="41"/>
  <c r="D14" i="41"/>
  <c r="N14" i="41" s="1"/>
  <c r="O14" i="41" s="1"/>
  <c r="N13" i="41"/>
  <c r="O13" i="41" s="1"/>
  <c r="N12" i="41"/>
  <c r="O12" i="41" s="1"/>
  <c r="N11" i="41"/>
  <c r="O11" i="41" s="1"/>
  <c r="N10" i="41"/>
  <c r="O10" i="41"/>
  <c r="N9" i="41"/>
  <c r="O9" i="41" s="1"/>
  <c r="N8" i="41"/>
  <c r="O8" i="41"/>
  <c r="N7" i="41"/>
  <c r="O7" i="41" s="1"/>
  <c r="N6" i="41"/>
  <c r="O6" i="41" s="1"/>
  <c r="M5" i="41"/>
  <c r="L5" i="41"/>
  <c r="L63" i="41" s="1"/>
  <c r="K5" i="41"/>
  <c r="J5" i="41"/>
  <c r="I5" i="41"/>
  <c r="H5" i="41"/>
  <c r="G5" i="41"/>
  <c r="F5" i="41"/>
  <c r="E5" i="41"/>
  <c r="D5" i="41"/>
  <c r="N5" i="41" s="1"/>
  <c r="O5" i="41" s="1"/>
  <c r="N59" i="40"/>
  <c r="O59" i="40" s="1"/>
  <c r="N58" i="40"/>
  <c r="O58" i="40" s="1"/>
  <c r="N57" i="40"/>
  <c r="O57" i="40" s="1"/>
  <c r="N56" i="40"/>
  <c r="O56" i="40" s="1"/>
  <c r="N55" i="40"/>
  <c r="O55" i="40" s="1"/>
  <c r="N54" i="40"/>
  <c r="O54" i="40" s="1"/>
  <c r="N53" i="40"/>
  <c r="O53" i="40" s="1"/>
  <c r="N52" i="40"/>
  <c r="O52" i="40" s="1"/>
  <c r="N51" i="40"/>
  <c r="O51" i="40"/>
  <c r="N50" i="40"/>
  <c r="O50" i="40" s="1"/>
  <c r="N49" i="40"/>
  <c r="O49" i="40" s="1"/>
  <c r="N48" i="40"/>
  <c r="O48" i="40" s="1"/>
  <c r="N47" i="40"/>
  <c r="O47" i="40" s="1"/>
  <c r="N46" i="40"/>
  <c r="O46" i="40" s="1"/>
  <c r="N45" i="40"/>
  <c r="O45" i="40" s="1"/>
  <c r="M44" i="40"/>
  <c r="L44" i="40"/>
  <c r="K44" i="40"/>
  <c r="J44" i="40"/>
  <c r="I44" i="40"/>
  <c r="H44" i="40"/>
  <c r="G44" i="40"/>
  <c r="F44" i="40"/>
  <c r="E44" i="40"/>
  <c r="N44" i="40" s="1"/>
  <c r="O44" i="40" s="1"/>
  <c r="D44" i="40"/>
  <c r="N43" i="40"/>
  <c r="O43" i="40" s="1"/>
  <c r="M42" i="40"/>
  <c r="L42" i="40"/>
  <c r="K42" i="40"/>
  <c r="J42" i="40"/>
  <c r="I42" i="40"/>
  <c r="H42" i="40"/>
  <c r="G42" i="40"/>
  <c r="F42" i="40"/>
  <c r="E42" i="40"/>
  <c r="D42" i="40"/>
  <c r="N41" i="40"/>
  <c r="O41" i="40" s="1"/>
  <c r="N40" i="40"/>
  <c r="O40" i="40" s="1"/>
  <c r="N39" i="40"/>
  <c r="O39" i="40" s="1"/>
  <c r="N38" i="40"/>
  <c r="O38" i="40" s="1"/>
  <c r="M37" i="40"/>
  <c r="L37" i="40"/>
  <c r="K37" i="40"/>
  <c r="J37" i="40"/>
  <c r="I37" i="40"/>
  <c r="H37" i="40"/>
  <c r="G37" i="40"/>
  <c r="F37" i="40"/>
  <c r="E37" i="40"/>
  <c r="D37" i="40"/>
  <c r="N37" i="40" s="1"/>
  <c r="O37" i="40" s="1"/>
  <c r="N36" i="40"/>
  <c r="O36" i="40" s="1"/>
  <c r="N35" i="40"/>
  <c r="O35" i="40"/>
  <c r="N34" i="40"/>
  <c r="O34" i="40" s="1"/>
  <c r="N33" i="40"/>
  <c r="O33" i="40" s="1"/>
  <c r="M32" i="40"/>
  <c r="L32" i="40"/>
  <c r="K32" i="40"/>
  <c r="J32" i="40"/>
  <c r="I32" i="40"/>
  <c r="H32" i="40"/>
  <c r="G32" i="40"/>
  <c r="F32" i="40"/>
  <c r="E32" i="40"/>
  <c r="D32" i="40"/>
  <c r="N31" i="40"/>
  <c r="O31" i="40" s="1"/>
  <c r="N30" i="40"/>
  <c r="O30" i="40" s="1"/>
  <c r="N29" i="40"/>
  <c r="O29" i="40" s="1"/>
  <c r="N28" i="40"/>
  <c r="O28" i="40"/>
  <c r="M27" i="40"/>
  <c r="L27" i="40"/>
  <c r="K27" i="40"/>
  <c r="N27" i="40" s="1"/>
  <c r="O27" i="40" s="1"/>
  <c r="J27" i="40"/>
  <c r="I27" i="40"/>
  <c r="H27" i="40"/>
  <c r="G27" i="40"/>
  <c r="F27" i="40"/>
  <c r="E27" i="40"/>
  <c r="D27" i="40"/>
  <c r="N26" i="40"/>
  <c r="O26" i="40" s="1"/>
  <c r="N25" i="40"/>
  <c r="O25" i="40" s="1"/>
  <c r="M24" i="40"/>
  <c r="L24" i="40"/>
  <c r="K24" i="40"/>
  <c r="K60" i="40" s="1"/>
  <c r="J24" i="40"/>
  <c r="J60" i="40" s="1"/>
  <c r="I24" i="40"/>
  <c r="H24" i="40"/>
  <c r="H60" i="40" s="1"/>
  <c r="G24" i="40"/>
  <c r="F24" i="40"/>
  <c r="E24" i="40"/>
  <c r="N24" i="40"/>
  <c r="O24" i="40" s="1"/>
  <c r="D24" i="40"/>
  <c r="N23" i="40"/>
  <c r="O23" i="40" s="1"/>
  <c r="N22" i="40"/>
  <c r="O22" i="40" s="1"/>
  <c r="N21" i="40"/>
  <c r="O21" i="40" s="1"/>
  <c r="N20" i="40"/>
  <c r="O20" i="40" s="1"/>
  <c r="M19" i="40"/>
  <c r="L19" i="40"/>
  <c r="K19" i="40"/>
  <c r="J19" i="40"/>
  <c r="I19" i="40"/>
  <c r="H19" i="40"/>
  <c r="G19" i="40"/>
  <c r="F19" i="40"/>
  <c r="F60" i="40" s="1"/>
  <c r="E19" i="40"/>
  <c r="D19" i="40"/>
  <c r="N18" i="40"/>
  <c r="O18" i="40"/>
  <c r="N17" i="40"/>
  <c r="O17" i="40" s="1"/>
  <c r="N16" i="40"/>
  <c r="O16" i="40" s="1"/>
  <c r="N15" i="40"/>
  <c r="O15" i="40" s="1"/>
  <c r="N14" i="40"/>
  <c r="O14" i="40" s="1"/>
  <c r="N13" i="40"/>
  <c r="O13" i="40" s="1"/>
  <c r="N12" i="40"/>
  <c r="O12" i="40"/>
  <c r="M11" i="40"/>
  <c r="L11" i="40"/>
  <c r="K11" i="40"/>
  <c r="J11" i="40"/>
  <c r="I11" i="40"/>
  <c r="H11" i="40"/>
  <c r="G11" i="40"/>
  <c r="G60" i="40" s="1"/>
  <c r="F11" i="40"/>
  <c r="E11" i="40"/>
  <c r="D11" i="40"/>
  <c r="D60" i="40" s="1"/>
  <c r="N10" i="40"/>
  <c r="O10" i="40" s="1"/>
  <c r="N9" i="40"/>
  <c r="O9" i="40" s="1"/>
  <c r="N8" i="40"/>
  <c r="O8" i="40" s="1"/>
  <c r="N7" i="40"/>
  <c r="O7" i="40" s="1"/>
  <c r="N6" i="40"/>
  <c r="O6" i="40" s="1"/>
  <c r="M5" i="40"/>
  <c r="M60" i="40" s="1"/>
  <c r="L5" i="40"/>
  <c r="K5" i="40"/>
  <c r="J5" i="40"/>
  <c r="I5" i="40"/>
  <c r="H5" i="40"/>
  <c r="G5" i="40"/>
  <c r="F5" i="40"/>
  <c r="E5" i="40"/>
  <c r="D5" i="40"/>
  <c r="N63" i="39"/>
  <c r="O63" i="39"/>
  <c r="N62" i="39"/>
  <c r="O62" i="39" s="1"/>
  <c r="N61" i="39"/>
  <c r="O61" i="39"/>
  <c r="N60" i="39"/>
  <c r="O60" i="39" s="1"/>
  <c r="N59" i="39"/>
  <c r="O59" i="39" s="1"/>
  <c r="N58" i="39"/>
  <c r="O58" i="39" s="1"/>
  <c r="N57" i="39"/>
  <c r="O57" i="39"/>
  <c r="N56" i="39"/>
  <c r="O56" i="39" s="1"/>
  <c r="N55" i="39"/>
  <c r="O55" i="39" s="1"/>
  <c r="N54" i="39"/>
  <c r="O54" i="39" s="1"/>
  <c r="N53" i="39"/>
  <c r="O53" i="39" s="1"/>
  <c r="N52" i="39"/>
  <c r="O52" i="39" s="1"/>
  <c r="N51" i="39"/>
  <c r="O51" i="39"/>
  <c r="N50" i="39"/>
  <c r="O50" i="39" s="1"/>
  <c r="N49" i="39"/>
  <c r="O49" i="39"/>
  <c r="N48" i="39"/>
  <c r="O48" i="39" s="1"/>
  <c r="M47" i="39"/>
  <c r="L47" i="39"/>
  <c r="K47" i="39"/>
  <c r="J47" i="39"/>
  <c r="I47" i="39"/>
  <c r="H47" i="39"/>
  <c r="G47" i="39"/>
  <c r="F47" i="39"/>
  <c r="E47" i="39"/>
  <c r="D47" i="39"/>
  <c r="N46" i="39"/>
  <c r="O46" i="39" s="1"/>
  <c r="M45" i="39"/>
  <c r="L45" i="39"/>
  <c r="K45" i="39"/>
  <c r="J45" i="39"/>
  <c r="I45" i="39"/>
  <c r="H45" i="39"/>
  <c r="G45" i="39"/>
  <c r="F45" i="39"/>
  <c r="E45" i="39"/>
  <c r="D45" i="39"/>
  <c r="N44" i="39"/>
  <c r="O44" i="39" s="1"/>
  <c r="N43" i="39"/>
  <c r="O43" i="39" s="1"/>
  <c r="N42" i="39"/>
  <c r="O42" i="39"/>
  <c r="N41" i="39"/>
  <c r="O41" i="39" s="1"/>
  <c r="M40" i="39"/>
  <c r="L40" i="39"/>
  <c r="K40" i="39"/>
  <c r="J40" i="39"/>
  <c r="N40" i="39" s="1"/>
  <c r="O40" i="39" s="1"/>
  <c r="I40" i="39"/>
  <c r="H40" i="39"/>
  <c r="G40" i="39"/>
  <c r="F40" i="39"/>
  <c r="E40" i="39"/>
  <c r="D40" i="39"/>
  <c r="N39" i="39"/>
  <c r="O39" i="39" s="1"/>
  <c r="N38" i="39"/>
  <c r="O38" i="39"/>
  <c r="N37" i="39"/>
  <c r="O37" i="39" s="1"/>
  <c r="N36" i="39"/>
  <c r="O36" i="39" s="1"/>
  <c r="N35" i="39"/>
  <c r="O35" i="39" s="1"/>
  <c r="M34" i="39"/>
  <c r="L34" i="39"/>
  <c r="K34" i="39"/>
  <c r="J34" i="39"/>
  <c r="I34" i="39"/>
  <c r="H34" i="39"/>
  <c r="G34" i="39"/>
  <c r="F34" i="39"/>
  <c r="E34" i="39"/>
  <c r="D34" i="39"/>
  <c r="N33" i="39"/>
  <c r="O33" i="39" s="1"/>
  <c r="N32" i="39"/>
  <c r="O32" i="39"/>
  <c r="N31" i="39"/>
  <c r="O31" i="39" s="1"/>
  <c r="N30" i="39"/>
  <c r="O30" i="39" s="1"/>
  <c r="M29" i="39"/>
  <c r="L29" i="39"/>
  <c r="K29" i="39"/>
  <c r="J29" i="39"/>
  <c r="I29" i="39"/>
  <c r="H29" i="39"/>
  <c r="G29" i="39"/>
  <c r="F29" i="39"/>
  <c r="E29" i="39"/>
  <c r="E64" i="39" s="1"/>
  <c r="D29" i="39"/>
  <c r="N29" i="39" s="1"/>
  <c r="O29" i="39" s="1"/>
  <c r="N28" i="39"/>
  <c r="O28" i="39" s="1"/>
  <c r="N27" i="39"/>
  <c r="O27" i="39" s="1"/>
  <c r="M26" i="39"/>
  <c r="L26" i="39"/>
  <c r="K26" i="39"/>
  <c r="J26" i="39"/>
  <c r="I26" i="39"/>
  <c r="I64" i="39" s="1"/>
  <c r="H26" i="39"/>
  <c r="G26" i="39"/>
  <c r="F26" i="39"/>
  <c r="E26" i="39"/>
  <c r="D26" i="39"/>
  <c r="N25" i="39"/>
  <c r="O25" i="39"/>
  <c r="N24" i="39"/>
  <c r="O24" i="39"/>
  <c r="M23" i="39"/>
  <c r="L23" i="39"/>
  <c r="K23" i="39"/>
  <c r="J23" i="39"/>
  <c r="I23" i="39"/>
  <c r="H23" i="39"/>
  <c r="G23" i="39"/>
  <c r="F23" i="39"/>
  <c r="E23" i="39"/>
  <c r="D23" i="39"/>
  <c r="N22" i="39"/>
  <c r="O22" i="39" s="1"/>
  <c r="N21" i="39"/>
  <c r="O21" i="39" s="1"/>
  <c r="N20" i="39"/>
  <c r="O20" i="39"/>
  <c r="N19" i="39"/>
  <c r="O19" i="39" s="1"/>
  <c r="N18" i="39"/>
  <c r="O18" i="39" s="1"/>
  <c r="N17" i="39"/>
  <c r="O17" i="39"/>
  <c r="N16" i="39"/>
  <c r="O16" i="39" s="1"/>
  <c r="N15" i="39"/>
  <c r="O15" i="39" s="1"/>
  <c r="M14" i="39"/>
  <c r="L14" i="39"/>
  <c r="K14" i="39"/>
  <c r="J14" i="39"/>
  <c r="I14" i="39"/>
  <c r="H14" i="39"/>
  <c r="G14" i="39"/>
  <c r="F14" i="39"/>
  <c r="E14" i="39"/>
  <c r="D14" i="39"/>
  <c r="N13" i="39"/>
  <c r="O13" i="39" s="1"/>
  <c r="N12" i="39"/>
  <c r="O12" i="39" s="1"/>
  <c r="N11" i="39"/>
  <c r="O11" i="39"/>
  <c r="N10" i="39"/>
  <c r="O10" i="39" s="1"/>
  <c r="N9" i="39"/>
  <c r="O9" i="39"/>
  <c r="N8" i="39"/>
  <c r="O8" i="39" s="1"/>
  <c r="N7" i="39"/>
  <c r="O7" i="39" s="1"/>
  <c r="N6" i="39"/>
  <c r="O6" i="39" s="1"/>
  <c r="M5" i="39"/>
  <c r="M64" i="39" s="1"/>
  <c r="L5" i="39"/>
  <c r="K5" i="39"/>
  <c r="J5" i="39"/>
  <c r="I5" i="39"/>
  <c r="H5" i="39"/>
  <c r="G5" i="39"/>
  <c r="F5" i="39"/>
  <c r="E5" i="39"/>
  <c r="D5" i="39"/>
  <c r="N63" i="38"/>
  <c r="O63" i="38" s="1"/>
  <c r="N62" i="38"/>
  <c r="O62" i="38"/>
  <c r="N61" i="38"/>
  <c r="O61" i="38" s="1"/>
  <c r="N60" i="38"/>
  <c r="O60" i="38"/>
  <c r="N59" i="38"/>
  <c r="O59" i="38" s="1"/>
  <c r="N58" i="38"/>
  <c r="O58" i="38"/>
  <c r="N57" i="38"/>
  <c r="O57" i="38"/>
  <c r="N56" i="38"/>
  <c r="O56" i="38"/>
  <c r="N55" i="38"/>
  <c r="O55" i="38" s="1"/>
  <c r="N54" i="38"/>
  <c r="O54" i="38" s="1"/>
  <c r="N53" i="38"/>
  <c r="O53" i="38" s="1"/>
  <c r="N52" i="38"/>
  <c r="O52" i="38"/>
  <c r="N51" i="38"/>
  <c r="O51" i="38" s="1"/>
  <c r="N50" i="38"/>
  <c r="O50" i="38"/>
  <c r="N49" i="38"/>
  <c r="O49" i="38" s="1"/>
  <c r="N48" i="38"/>
  <c r="O48" i="38"/>
  <c r="M47" i="38"/>
  <c r="L47" i="38"/>
  <c r="K47" i="38"/>
  <c r="J47" i="38"/>
  <c r="I47" i="38"/>
  <c r="H47" i="38"/>
  <c r="G47" i="38"/>
  <c r="F47" i="38"/>
  <c r="E47" i="38"/>
  <c r="D47" i="38"/>
  <c r="N46" i="38"/>
  <c r="O46" i="38" s="1"/>
  <c r="M45" i="38"/>
  <c r="L45" i="38"/>
  <c r="K45" i="38"/>
  <c r="J45" i="38"/>
  <c r="I45" i="38"/>
  <c r="H45" i="38"/>
  <c r="G45" i="38"/>
  <c r="F45" i="38"/>
  <c r="E45" i="38"/>
  <c r="D45" i="38"/>
  <c r="N44" i="38"/>
  <c r="O44" i="38"/>
  <c r="N43" i="38"/>
  <c r="O43" i="38" s="1"/>
  <c r="N42" i="38"/>
  <c r="O42" i="38" s="1"/>
  <c r="N41" i="38"/>
  <c r="O41" i="38" s="1"/>
  <c r="M40" i="38"/>
  <c r="L40" i="38"/>
  <c r="N40" i="38" s="1"/>
  <c r="O40" i="38" s="1"/>
  <c r="K40" i="38"/>
  <c r="J40" i="38"/>
  <c r="I40" i="38"/>
  <c r="H40" i="38"/>
  <c r="G40" i="38"/>
  <c r="F40" i="38"/>
  <c r="E40" i="38"/>
  <c r="D40" i="38"/>
  <c r="N39" i="38"/>
  <c r="O39" i="38" s="1"/>
  <c r="N38" i="38"/>
  <c r="O38" i="38" s="1"/>
  <c r="N37" i="38"/>
  <c r="O37" i="38" s="1"/>
  <c r="N36" i="38"/>
  <c r="O36" i="38"/>
  <c r="N35" i="38"/>
  <c r="O35" i="38" s="1"/>
  <c r="M34" i="38"/>
  <c r="L34" i="38"/>
  <c r="K34" i="38"/>
  <c r="J34" i="38"/>
  <c r="I34" i="38"/>
  <c r="H34" i="38"/>
  <c r="G34" i="38"/>
  <c r="F34" i="38"/>
  <c r="E34" i="38"/>
  <c r="D34" i="38"/>
  <c r="N34" i="38" s="1"/>
  <c r="O34" i="38" s="1"/>
  <c r="N33" i="38"/>
  <c r="O33" i="38" s="1"/>
  <c r="N32" i="38"/>
  <c r="O32" i="38" s="1"/>
  <c r="N31" i="38"/>
  <c r="O31" i="38" s="1"/>
  <c r="N30" i="38"/>
  <c r="O30" i="38" s="1"/>
  <c r="M29" i="38"/>
  <c r="L29" i="38"/>
  <c r="K29" i="38"/>
  <c r="J29" i="38"/>
  <c r="I29" i="38"/>
  <c r="H29" i="38"/>
  <c r="G29" i="38"/>
  <c r="F29" i="38"/>
  <c r="F64" i="38" s="1"/>
  <c r="E29" i="38"/>
  <c r="D29" i="38"/>
  <c r="D64" i="38" s="1"/>
  <c r="N28" i="38"/>
  <c r="O28" i="38" s="1"/>
  <c r="N27" i="38"/>
  <c r="O27" i="38" s="1"/>
  <c r="M26" i="38"/>
  <c r="L26" i="38"/>
  <c r="K26" i="38"/>
  <c r="J26" i="38"/>
  <c r="I26" i="38"/>
  <c r="H26" i="38"/>
  <c r="G26" i="38"/>
  <c r="F26" i="38"/>
  <c r="E26" i="38"/>
  <c r="D26" i="38"/>
  <c r="N25" i="38"/>
  <c r="O25" i="38" s="1"/>
  <c r="N24" i="38"/>
  <c r="O24" i="38" s="1"/>
  <c r="M23" i="38"/>
  <c r="L23" i="38"/>
  <c r="K23" i="38"/>
  <c r="J23" i="38"/>
  <c r="I23" i="38"/>
  <c r="H23" i="38"/>
  <c r="N23" i="38" s="1"/>
  <c r="O23" i="38" s="1"/>
  <c r="G23" i="38"/>
  <c r="F23" i="38"/>
  <c r="E23" i="38"/>
  <c r="D23" i="38"/>
  <c r="N22" i="38"/>
  <c r="O22" i="38" s="1"/>
  <c r="N21" i="38"/>
  <c r="O21" i="38" s="1"/>
  <c r="N20" i="38"/>
  <c r="O20" i="38" s="1"/>
  <c r="N19" i="38"/>
  <c r="O19" i="38"/>
  <c r="N18" i="38"/>
  <c r="O18" i="38" s="1"/>
  <c r="N17" i="38"/>
  <c r="O17" i="38" s="1"/>
  <c r="N16" i="38"/>
  <c r="O16" i="38" s="1"/>
  <c r="N15" i="38"/>
  <c r="O15" i="38" s="1"/>
  <c r="M14" i="38"/>
  <c r="L14" i="38"/>
  <c r="K14" i="38"/>
  <c r="K64" i="38" s="1"/>
  <c r="J14" i="38"/>
  <c r="I14" i="38"/>
  <c r="H14" i="38"/>
  <c r="H64" i="38" s="1"/>
  <c r="G14" i="38"/>
  <c r="F14" i="38"/>
  <c r="E14" i="38"/>
  <c r="D14" i="38"/>
  <c r="N13" i="38"/>
  <c r="O13" i="38"/>
  <c r="N12" i="38"/>
  <c r="O12" i="38" s="1"/>
  <c r="N11" i="38"/>
  <c r="O11" i="38"/>
  <c r="N10" i="38"/>
  <c r="O10" i="38" s="1"/>
  <c r="N9" i="38"/>
  <c r="O9" i="38"/>
  <c r="N8" i="38"/>
  <c r="O8" i="38"/>
  <c r="N7" i="38"/>
  <c r="O7" i="38"/>
  <c r="N6" i="38"/>
  <c r="O6" i="38" s="1"/>
  <c r="M5" i="38"/>
  <c r="L5" i="38"/>
  <c r="L64" i="38" s="1"/>
  <c r="K5" i="38"/>
  <c r="J5" i="38"/>
  <c r="I5" i="38"/>
  <c r="H5" i="38"/>
  <c r="G5" i="38"/>
  <c r="F5" i="38"/>
  <c r="E5" i="38"/>
  <c r="D5" i="38"/>
  <c r="N57" i="37"/>
  <c r="O57" i="37"/>
  <c r="N56" i="37"/>
  <c r="O56" i="37" s="1"/>
  <c r="N55" i="37"/>
  <c r="O55" i="37"/>
  <c r="N54" i="37"/>
  <c r="O54" i="37" s="1"/>
  <c r="N53" i="37"/>
  <c r="O53" i="37"/>
  <c r="N52" i="37"/>
  <c r="O52" i="37" s="1"/>
  <c r="N51" i="37"/>
  <c r="O51" i="37"/>
  <c r="N50" i="37"/>
  <c r="O50" i="37" s="1"/>
  <c r="N49" i="37"/>
  <c r="O49" i="37" s="1"/>
  <c r="N48" i="37"/>
  <c r="O48" i="37" s="1"/>
  <c r="N47" i="37"/>
  <c r="O47" i="37"/>
  <c r="N46" i="37"/>
  <c r="O46" i="37" s="1"/>
  <c r="N45" i="37"/>
  <c r="O45" i="37"/>
  <c r="N44" i="37"/>
  <c r="O44" i="37" s="1"/>
  <c r="M43" i="37"/>
  <c r="L43" i="37"/>
  <c r="K43" i="37"/>
  <c r="J43" i="37"/>
  <c r="I43" i="37"/>
  <c r="H43" i="37"/>
  <c r="G43" i="37"/>
  <c r="F43" i="37"/>
  <c r="E43" i="37"/>
  <c r="D43" i="37"/>
  <c r="N42" i="37"/>
  <c r="O42" i="37" s="1"/>
  <c r="M41" i="37"/>
  <c r="L41" i="37"/>
  <c r="K41" i="37"/>
  <c r="J41" i="37"/>
  <c r="I41" i="37"/>
  <c r="H41" i="37"/>
  <c r="G41" i="37"/>
  <c r="F41" i="37"/>
  <c r="E41" i="37"/>
  <c r="D41" i="37"/>
  <c r="N40" i="37"/>
  <c r="O40" i="37"/>
  <c r="N39" i="37"/>
  <c r="O39" i="37" s="1"/>
  <c r="N38" i="37"/>
  <c r="O38" i="37"/>
  <c r="N37" i="37"/>
  <c r="O37" i="37"/>
  <c r="M36" i="37"/>
  <c r="L36" i="37"/>
  <c r="K36" i="37"/>
  <c r="J36" i="37"/>
  <c r="I36" i="37"/>
  <c r="H36" i="37"/>
  <c r="G36" i="37"/>
  <c r="F36" i="37"/>
  <c r="E36" i="37"/>
  <c r="D36" i="37"/>
  <c r="N36" i="37" s="1"/>
  <c r="O36" i="37" s="1"/>
  <c r="N35" i="37"/>
  <c r="O35" i="37" s="1"/>
  <c r="N34" i="37"/>
  <c r="O34" i="37"/>
  <c r="N33" i="37"/>
  <c r="O33" i="37" s="1"/>
  <c r="N32" i="37"/>
  <c r="O32" i="37"/>
  <c r="M31" i="37"/>
  <c r="L31" i="37"/>
  <c r="K31" i="37"/>
  <c r="J31" i="37"/>
  <c r="I31" i="37"/>
  <c r="H31" i="37"/>
  <c r="G31" i="37"/>
  <c r="F31" i="37"/>
  <c r="E31" i="37"/>
  <c r="D31" i="37"/>
  <c r="N30" i="37"/>
  <c r="O30" i="37" s="1"/>
  <c r="N29" i="37"/>
  <c r="O29" i="37" s="1"/>
  <c r="N28" i="37"/>
  <c r="O28" i="37" s="1"/>
  <c r="N27" i="37"/>
  <c r="O27" i="37" s="1"/>
  <c r="M26" i="37"/>
  <c r="L26" i="37"/>
  <c r="K26" i="37"/>
  <c r="J26" i="37"/>
  <c r="I26" i="37"/>
  <c r="H26" i="37"/>
  <c r="H58" i="37" s="1"/>
  <c r="G26" i="37"/>
  <c r="F26" i="37"/>
  <c r="E26" i="37"/>
  <c r="D26" i="37"/>
  <c r="N25" i="37"/>
  <c r="O25" i="37" s="1"/>
  <c r="N24" i="37"/>
  <c r="O24" i="37" s="1"/>
  <c r="M23" i="37"/>
  <c r="L23" i="37"/>
  <c r="K23" i="37"/>
  <c r="J23" i="37"/>
  <c r="I23" i="37"/>
  <c r="H23" i="37"/>
  <c r="G23" i="37"/>
  <c r="G58" i="37" s="1"/>
  <c r="F23" i="37"/>
  <c r="E23" i="37"/>
  <c r="D23" i="37"/>
  <c r="N22" i="37"/>
  <c r="O22" i="37"/>
  <c r="N21" i="37"/>
  <c r="O21" i="37" s="1"/>
  <c r="N20" i="37"/>
  <c r="O20" i="37" s="1"/>
  <c r="N19" i="37"/>
  <c r="O19" i="37" s="1"/>
  <c r="M18" i="37"/>
  <c r="L18" i="37"/>
  <c r="K18" i="37"/>
  <c r="J18" i="37"/>
  <c r="I18" i="37"/>
  <c r="H18" i="37"/>
  <c r="G18" i="37"/>
  <c r="F18" i="37"/>
  <c r="E18" i="37"/>
  <c r="D18" i="37"/>
  <c r="D58" i="37" s="1"/>
  <c r="N17" i="37"/>
  <c r="O17" i="37"/>
  <c r="N16" i="37"/>
  <c r="O16" i="37" s="1"/>
  <c r="N15" i="37"/>
  <c r="O15" i="37"/>
  <c r="N14" i="37"/>
  <c r="O14" i="37" s="1"/>
  <c r="N13" i="37"/>
  <c r="O13" i="37" s="1"/>
  <c r="N12" i="37"/>
  <c r="O12" i="37"/>
  <c r="N11" i="37"/>
  <c r="O11" i="37" s="1"/>
  <c r="M10" i="37"/>
  <c r="L10" i="37"/>
  <c r="K10" i="37"/>
  <c r="J10" i="37"/>
  <c r="I10" i="37"/>
  <c r="H10" i="37"/>
  <c r="G10" i="37"/>
  <c r="F10" i="37"/>
  <c r="E10" i="37"/>
  <c r="D10" i="37"/>
  <c r="N9" i="37"/>
  <c r="O9" i="37" s="1"/>
  <c r="N8" i="37"/>
  <c r="O8" i="37"/>
  <c r="N7" i="37"/>
  <c r="O7" i="37" s="1"/>
  <c r="N6" i="37"/>
  <c r="O6" i="37" s="1"/>
  <c r="M5" i="37"/>
  <c r="L5" i="37"/>
  <c r="L58" i="37" s="1"/>
  <c r="K5" i="37"/>
  <c r="K58" i="37" s="1"/>
  <c r="J5" i="37"/>
  <c r="I5" i="37"/>
  <c r="H5" i="37"/>
  <c r="G5" i="37"/>
  <c r="F5" i="37"/>
  <c r="E5" i="37"/>
  <c r="D5" i="37"/>
  <c r="N56" i="36"/>
  <c r="O56" i="36" s="1"/>
  <c r="N55" i="36"/>
  <c r="O55" i="36" s="1"/>
  <c r="N54" i="36"/>
  <c r="O54" i="36" s="1"/>
  <c r="N53" i="36"/>
  <c r="O53" i="36"/>
  <c r="N52" i="36"/>
  <c r="O52" i="36" s="1"/>
  <c r="N51" i="36"/>
  <c r="O51" i="36"/>
  <c r="N50" i="36"/>
  <c r="O50" i="36" s="1"/>
  <c r="N49" i="36"/>
  <c r="O49" i="36" s="1"/>
  <c r="N48" i="36"/>
  <c r="O48" i="36" s="1"/>
  <c r="N47" i="36"/>
  <c r="O47" i="36" s="1"/>
  <c r="N46" i="36"/>
  <c r="O46" i="36" s="1"/>
  <c r="N45" i="36"/>
  <c r="O45" i="36"/>
  <c r="N44" i="36"/>
  <c r="O44" i="36" s="1"/>
  <c r="N43" i="36"/>
  <c r="O43" i="36" s="1"/>
  <c r="M42" i="36"/>
  <c r="L42" i="36"/>
  <c r="K42" i="36"/>
  <c r="J42" i="36"/>
  <c r="I42" i="36"/>
  <c r="H42" i="36"/>
  <c r="G42" i="36"/>
  <c r="F42" i="36"/>
  <c r="E42" i="36"/>
  <c r="D42" i="36"/>
  <c r="N42" i="36" s="1"/>
  <c r="O42" i="36" s="1"/>
  <c r="N41" i="36"/>
  <c r="O41" i="36" s="1"/>
  <c r="M40" i="36"/>
  <c r="L40" i="36"/>
  <c r="N40" i="36" s="1"/>
  <c r="O40" i="36" s="1"/>
  <c r="K40" i="36"/>
  <c r="J40" i="36"/>
  <c r="I40" i="36"/>
  <c r="H40" i="36"/>
  <c r="G40" i="36"/>
  <c r="F40" i="36"/>
  <c r="E40" i="36"/>
  <c r="D40" i="36"/>
  <c r="N39" i="36"/>
  <c r="O39" i="36" s="1"/>
  <c r="N38" i="36"/>
  <c r="O38" i="36" s="1"/>
  <c r="N37" i="36"/>
  <c r="O37" i="36"/>
  <c r="N36" i="36"/>
  <c r="O36" i="36" s="1"/>
  <c r="M35" i="36"/>
  <c r="L35" i="36"/>
  <c r="K35" i="36"/>
  <c r="J35" i="36"/>
  <c r="I35" i="36"/>
  <c r="H35" i="36"/>
  <c r="G35" i="36"/>
  <c r="F35" i="36"/>
  <c r="E35" i="36"/>
  <c r="D35" i="36"/>
  <c r="N34" i="36"/>
  <c r="O34" i="36"/>
  <c r="N33" i="36"/>
  <c r="O33" i="36" s="1"/>
  <c r="N32" i="36"/>
  <c r="O32" i="36" s="1"/>
  <c r="N31" i="36"/>
  <c r="O31" i="36" s="1"/>
  <c r="M30" i="36"/>
  <c r="L30" i="36"/>
  <c r="K30" i="36"/>
  <c r="J30" i="36"/>
  <c r="I30" i="36"/>
  <c r="H30" i="36"/>
  <c r="G30" i="36"/>
  <c r="G57" i="36" s="1"/>
  <c r="F30" i="36"/>
  <c r="E30" i="36"/>
  <c r="D30" i="36"/>
  <c r="N29" i="36"/>
  <c r="O29" i="36" s="1"/>
  <c r="N28" i="36"/>
  <c r="O28" i="36" s="1"/>
  <c r="N27" i="36"/>
  <c r="O27" i="36" s="1"/>
  <c r="N26" i="36"/>
  <c r="O26" i="36" s="1"/>
  <c r="M25" i="36"/>
  <c r="L25" i="36"/>
  <c r="K25" i="36"/>
  <c r="J25" i="36"/>
  <c r="I25" i="36"/>
  <c r="H25" i="36"/>
  <c r="G25" i="36"/>
  <c r="F25" i="36"/>
  <c r="E25" i="36"/>
  <c r="D25" i="36"/>
  <c r="N25" i="36" s="1"/>
  <c r="O25" i="36" s="1"/>
  <c r="N24" i="36"/>
  <c r="O24" i="36"/>
  <c r="N23" i="36"/>
  <c r="O23" i="36"/>
  <c r="M22" i="36"/>
  <c r="L22" i="36"/>
  <c r="K22" i="36"/>
  <c r="J22" i="36"/>
  <c r="I22" i="36"/>
  <c r="H22" i="36"/>
  <c r="G22" i="36"/>
  <c r="F22" i="36"/>
  <c r="E22" i="36"/>
  <c r="D22" i="36"/>
  <c r="N21" i="36"/>
  <c r="O21" i="36"/>
  <c r="N20" i="36"/>
  <c r="O20" i="36" s="1"/>
  <c r="N19" i="36"/>
  <c r="O19" i="36"/>
  <c r="M18" i="36"/>
  <c r="L18" i="36"/>
  <c r="K18" i="36"/>
  <c r="J18" i="36"/>
  <c r="I18" i="36"/>
  <c r="H18" i="36"/>
  <c r="G18" i="36"/>
  <c r="F18" i="36"/>
  <c r="E18" i="36"/>
  <c r="D18" i="36"/>
  <c r="N17" i="36"/>
  <c r="O17" i="36"/>
  <c r="N16" i="36"/>
  <c r="O16" i="36" s="1"/>
  <c r="N15" i="36"/>
  <c r="O15" i="36" s="1"/>
  <c r="N14" i="36"/>
  <c r="O14" i="36"/>
  <c r="N13" i="36"/>
  <c r="O13" i="36"/>
  <c r="N12" i="36"/>
  <c r="O12" i="36"/>
  <c r="N11" i="36"/>
  <c r="O11" i="36"/>
  <c r="M10" i="36"/>
  <c r="L10" i="36"/>
  <c r="K10" i="36"/>
  <c r="J10" i="36"/>
  <c r="I10" i="36"/>
  <c r="H10" i="36"/>
  <c r="G10" i="36"/>
  <c r="F10" i="36"/>
  <c r="E10" i="36"/>
  <c r="D10" i="36"/>
  <c r="N9" i="36"/>
  <c r="O9" i="36" s="1"/>
  <c r="N8" i="36"/>
  <c r="O8" i="36" s="1"/>
  <c r="N7" i="36"/>
  <c r="O7" i="36" s="1"/>
  <c r="N6" i="36"/>
  <c r="O6" i="36"/>
  <c r="M5" i="36"/>
  <c r="L5" i="36"/>
  <c r="K5" i="36"/>
  <c r="J5" i="36"/>
  <c r="I5" i="36"/>
  <c r="H5" i="36"/>
  <c r="H57" i="36" s="1"/>
  <c r="G5" i="36"/>
  <c r="F5" i="36"/>
  <c r="E5" i="36"/>
  <c r="D5" i="36"/>
  <c r="N62" i="35"/>
  <c r="O62" i="35" s="1"/>
  <c r="N61" i="35"/>
  <c r="O61" i="35" s="1"/>
  <c r="N60" i="35"/>
  <c r="O60" i="35" s="1"/>
  <c r="N59" i="35"/>
  <c r="O59" i="35" s="1"/>
  <c r="N58" i="35"/>
  <c r="O58" i="35"/>
  <c r="N57" i="35"/>
  <c r="O57" i="35" s="1"/>
  <c r="N56" i="35"/>
  <c r="O56" i="35" s="1"/>
  <c r="N55" i="35"/>
  <c r="O55" i="35" s="1"/>
  <c r="N54" i="35"/>
  <c r="O54" i="35" s="1"/>
  <c r="N53" i="35"/>
  <c r="O53" i="35" s="1"/>
  <c r="N52" i="35"/>
  <c r="O52" i="35"/>
  <c r="N51" i="35"/>
  <c r="O51" i="35" s="1"/>
  <c r="N50" i="35"/>
  <c r="O50" i="35" s="1"/>
  <c r="N49" i="35"/>
  <c r="O49" i="35" s="1"/>
  <c r="N48" i="35"/>
  <c r="O48" i="35" s="1"/>
  <c r="M47" i="35"/>
  <c r="L47" i="35"/>
  <c r="K47" i="35"/>
  <c r="J47" i="35"/>
  <c r="I47" i="35"/>
  <c r="H47" i="35"/>
  <c r="G47" i="35"/>
  <c r="F47" i="35"/>
  <c r="E47" i="35"/>
  <c r="D47" i="35"/>
  <c r="N46" i="35"/>
  <c r="O46" i="35" s="1"/>
  <c r="M45" i="35"/>
  <c r="L45" i="35"/>
  <c r="K45" i="35"/>
  <c r="J45" i="35"/>
  <c r="I45" i="35"/>
  <c r="H45" i="35"/>
  <c r="G45" i="35"/>
  <c r="F45" i="35"/>
  <c r="E45" i="35"/>
  <c r="D45" i="35"/>
  <c r="N44" i="35"/>
  <c r="O44" i="35" s="1"/>
  <c r="N43" i="35"/>
  <c r="O43" i="35" s="1"/>
  <c r="N42" i="35"/>
  <c r="O42" i="35" s="1"/>
  <c r="N41" i="35"/>
  <c r="O41" i="35" s="1"/>
  <c r="M40" i="35"/>
  <c r="L40" i="35"/>
  <c r="K40" i="35"/>
  <c r="J40" i="35"/>
  <c r="I40" i="35"/>
  <c r="H40" i="35"/>
  <c r="G40" i="35"/>
  <c r="F40" i="35"/>
  <c r="E40" i="35"/>
  <c r="D40" i="35"/>
  <c r="N39" i="35"/>
  <c r="O39" i="35" s="1"/>
  <c r="N38" i="35"/>
  <c r="O38" i="35" s="1"/>
  <c r="N37" i="35"/>
  <c r="O37" i="35" s="1"/>
  <c r="N36" i="35"/>
  <c r="O36" i="35" s="1"/>
  <c r="N35" i="35"/>
  <c r="O35" i="35" s="1"/>
  <c r="N34" i="35"/>
  <c r="O34" i="35" s="1"/>
  <c r="M33" i="35"/>
  <c r="L33" i="35"/>
  <c r="K33" i="35"/>
  <c r="J33" i="35"/>
  <c r="I33" i="35"/>
  <c r="H33" i="35"/>
  <c r="G33" i="35"/>
  <c r="F33" i="35"/>
  <c r="E33" i="35"/>
  <c r="D33" i="35"/>
  <c r="N32" i="35"/>
  <c r="O32" i="35"/>
  <c r="N31" i="35"/>
  <c r="O31" i="35"/>
  <c r="N30" i="35"/>
  <c r="O30" i="35"/>
  <c r="N29" i="35"/>
  <c r="O29" i="35" s="1"/>
  <c r="M28" i="35"/>
  <c r="L28" i="35"/>
  <c r="K28" i="35"/>
  <c r="J28" i="35"/>
  <c r="I28" i="35"/>
  <c r="H28" i="35"/>
  <c r="G28" i="35"/>
  <c r="F28" i="35"/>
  <c r="E28" i="35"/>
  <c r="D28" i="35"/>
  <c r="N27" i="35"/>
  <c r="O27" i="35"/>
  <c r="N26" i="35"/>
  <c r="O26" i="35"/>
  <c r="M25" i="35"/>
  <c r="L25" i="35"/>
  <c r="K25" i="35"/>
  <c r="J25" i="35"/>
  <c r="I25" i="35"/>
  <c r="H25" i="35"/>
  <c r="G25" i="35"/>
  <c r="F25" i="35"/>
  <c r="E25" i="35"/>
  <c r="D25" i="35"/>
  <c r="N24" i="35"/>
  <c r="O24" i="35" s="1"/>
  <c r="N23" i="35"/>
  <c r="O23" i="35" s="1"/>
  <c r="M22" i="35"/>
  <c r="L22" i="35"/>
  <c r="K22" i="35"/>
  <c r="J22" i="35"/>
  <c r="I22" i="35"/>
  <c r="H22" i="35"/>
  <c r="G22" i="35"/>
  <c r="F22" i="35"/>
  <c r="E22" i="35"/>
  <c r="D22" i="35"/>
  <c r="N21" i="35"/>
  <c r="O21" i="35" s="1"/>
  <c r="N20" i="35"/>
  <c r="O20" i="35" s="1"/>
  <c r="N19" i="35"/>
  <c r="O19" i="35" s="1"/>
  <c r="N18" i="35"/>
  <c r="O18" i="35" s="1"/>
  <c r="N17" i="35"/>
  <c r="O17" i="35" s="1"/>
  <c r="N16" i="35"/>
  <c r="O16" i="35" s="1"/>
  <c r="N15" i="35"/>
  <c r="O15" i="35" s="1"/>
  <c r="M14" i="35"/>
  <c r="L14" i="35"/>
  <c r="K14" i="35"/>
  <c r="J14" i="35"/>
  <c r="I14" i="35"/>
  <c r="H14" i="35"/>
  <c r="G14" i="35"/>
  <c r="F14" i="35"/>
  <c r="E14" i="35"/>
  <c r="D14" i="35"/>
  <c r="N13" i="35"/>
  <c r="O13" i="35"/>
  <c r="N12" i="35"/>
  <c r="O12" i="35"/>
  <c r="N11" i="35"/>
  <c r="O11" i="35" s="1"/>
  <c r="N10" i="35"/>
  <c r="O10" i="35"/>
  <c r="N9" i="35"/>
  <c r="O9" i="35"/>
  <c r="N8" i="35"/>
  <c r="O8" i="35" s="1"/>
  <c r="N7" i="35"/>
  <c r="O7" i="35"/>
  <c r="N6" i="35"/>
  <c r="O6" i="35" s="1"/>
  <c r="M5" i="35"/>
  <c r="L5" i="35"/>
  <c r="K5" i="35"/>
  <c r="J5" i="35"/>
  <c r="I5" i="35"/>
  <c r="H5" i="35"/>
  <c r="G5" i="35"/>
  <c r="G63" i="35" s="1"/>
  <c r="F5" i="35"/>
  <c r="E5" i="35"/>
  <c r="N5" i="35" s="1"/>
  <c r="O5" i="35" s="1"/>
  <c r="D5" i="35"/>
  <c r="N56" i="34"/>
  <c r="O56" i="34"/>
  <c r="N55" i="34"/>
  <c r="O55" i="34"/>
  <c r="N54" i="34"/>
  <c r="O54" i="34" s="1"/>
  <c r="N53" i="34"/>
  <c r="O53" i="34"/>
  <c r="N52" i="34"/>
  <c r="O52" i="34" s="1"/>
  <c r="N51" i="34"/>
  <c r="O51" i="34"/>
  <c r="N50" i="34"/>
  <c r="O50" i="34"/>
  <c r="N49" i="34"/>
  <c r="O49" i="34"/>
  <c r="N48" i="34"/>
  <c r="O48" i="34"/>
  <c r="N47" i="34"/>
  <c r="O47" i="34" s="1"/>
  <c r="N46" i="34"/>
  <c r="O46" i="34"/>
  <c r="N45" i="34"/>
  <c r="O45" i="34"/>
  <c r="N44" i="34"/>
  <c r="O44" i="34" s="1"/>
  <c r="N43" i="34"/>
  <c r="O43" i="34"/>
  <c r="N42" i="34"/>
  <c r="O42" i="34" s="1"/>
  <c r="M41" i="34"/>
  <c r="L41" i="34"/>
  <c r="K41" i="34"/>
  <c r="J41" i="34"/>
  <c r="I41" i="34"/>
  <c r="H41" i="34"/>
  <c r="G41" i="34"/>
  <c r="F41" i="34"/>
  <c r="E41" i="34"/>
  <c r="D41" i="34"/>
  <c r="N40" i="34"/>
  <c r="O40" i="34"/>
  <c r="M39" i="34"/>
  <c r="L39" i="34"/>
  <c r="K39" i="34"/>
  <c r="J39" i="34"/>
  <c r="I39" i="34"/>
  <c r="H39" i="34"/>
  <c r="G39" i="34"/>
  <c r="F39" i="34"/>
  <c r="E39" i="34"/>
  <c r="D39" i="34"/>
  <c r="N38" i="34"/>
  <c r="O38" i="34"/>
  <c r="N37" i="34"/>
  <c r="O37" i="34"/>
  <c r="N36" i="34"/>
  <c r="O36" i="34"/>
  <c r="N35" i="34"/>
  <c r="O35" i="34" s="1"/>
  <c r="M34" i="34"/>
  <c r="L34" i="34"/>
  <c r="K34" i="34"/>
  <c r="J34" i="34"/>
  <c r="I34" i="34"/>
  <c r="H34" i="34"/>
  <c r="G34" i="34"/>
  <c r="F34" i="34"/>
  <c r="E34" i="34"/>
  <c r="D34" i="34"/>
  <c r="N33" i="34"/>
  <c r="O33" i="34"/>
  <c r="N32" i="34"/>
  <c r="O32" i="34" s="1"/>
  <c r="N31" i="34"/>
  <c r="O31" i="34"/>
  <c r="N30" i="34"/>
  <c r="O30" i="34"/>
  <c r="M29" i="34"/>
  <c r="L29" i="34"/>
  <c r="K29" i="34"/>
  <c r="J29" i="34"/>
  <c r="I29" i="34"/>
  <c r="H29" i="34"/>
  <c r="G29" i="34"/>
  <c r="F29" i="34"/>
  <c r="E29" i="34"/>
  <c r="D29" i="34"/>
  <c r="N28" i="34"/>
  <c r="O28" i="34"/>
  <c r="N27" i="34"/>
  <c r="O27" i="34"/>
  <c r="N26" i="34"/>
  <c r="O26" i="34"/>
  <c r="N25" i="34"/>
  <c r="O25" i="34" s="1"/>
  <c r="M24" i="34"/>
  <c r="L24" i="34"/>
  <c r="L57" i="34" s="1"/>
  <c r="K24" i="34"/>
  <c r="J24" i="34"/>
  <c r="I24" i="34"/>
  <c r="H24" i="34"/>
  <c r="G24" i="34"/>
  <c r="F24" i="34"/>
  <c r="E24" i="34"/>
  <c r="D24" i="34"/>
  <c r="N23" i="34"/>
  <c r="O23" i="34" s="1"/>
  <c r="N22" i="34"/>
  <c r="O22" i="34"/>
  <c r="M21" i="34"/>
  <c r="L21" i="34"/>
  <c r="K21" i="34"/>
  <c r="J21" i="34"/>
  <c r="I21" i="34"/>
  <c r="I57" i="34" s="1"/>
  <c r="H21" i="34"/>
  <c r="G21" i="34"/>
  <c r="F21" i="34"/>
  <c r="F57" i="34" s="1"/>
  <c r="E21" i="34"/>
  <c r="D21" i="34"/>
  <c r="N20" i="34"/>
  <c r="O20" i="34" s="1"/>
  <c r="N19" i="34"/>
  <c r="O19" i="34"/>
  <c r="M18" i="34"/>
  <c r="L18" i="34"/>
  <c r="K18" i="34"/>
  <c r="J18" i="34"/>
  <c r="I18" i="34"/>
  <c r="H18" i="34"/>
  <c r="G18" i="34"/>
  <c r="F18" i="34"/>
  <c r="E18" i="34"/>
  <c r="D18" i="34"/>
  <c r="N17" i="34"/>
  <c r="O17" i="34"/>
  <c r="N16" i="34"/>
  <c r="O16" i="34" s="1"/>
  <c r="N15" i="34"/>
  <c r="O15" i="34" s="1"/>
  <c r="N14" i="34"/>
  <c r="O14" i="34" s="1"/>
  <c r="N13" i="34"/>
  <c r="O13" i="34" s="1"/>
  <c r="N12" i="34"/>
  <c r="O12" i="34" s="1"/>
  <c r="N11" i="34"/>
  <c r="O11" i="34"/>
  <c r="M10" i="34"/>
  <c r="L10" i="34"/>
  <c r="K10" i="34"/>
  <c r="J10" i="34"/>
  <c r="I10" i="34"/>
  <c r="H10" i="34"/>
  <c r="G10" i="34"/>
  <c r="F10" i="34"/>
  <c r="E10" i="34"/>
  <c r="E57" i="34" s="1"/>
  <c r="D10" i="34"/>
  <c r="N9" i="34"/>
  <c r="O9" i="34"/>
  <c r="N8" i="34"/>
  <c r="O8" i="34" s="1"/>
  <c r="N7" i="34"/>
  <c r="O7" i="34" s="1"/>
  <c r="N6" i="34"/>
  <c r="O6" i="34" s="1"/>
  <c r="M5" i="34"/>
  <c r="L5" i="34"/>
  <c r="K5" i="34"/>
  <c r="J5" i="34"/>
  <c r="I5" i="34"/>
  <c r="H5" i="34"/>
  <c r="G5" i="34"/>
  <c r="F5" i="34"/>
  <c r="E5" i="34"/>
  <c r="D5" i="34"/>
  <c r="E41" i="33"/>
  <c r="F41" i="33"/>
  <c r="G41" i="33"/>
  <c r="H41" i="33"/>
  <c r="I41" i="33"/>
  <c r="J41" i="33"/>
  <c r="K41" i="33"/>
  <c r="L41" i="33"/>
  <c r="M41" i="33"/>
  <c r="D41" i="33"/>
  <c r="N41" i="33" s="1"/>
  <c r="O41" i="33" s="1"/>
  <c r="N55" i="33"/>
  <c r="O55" i="33" s="1"/>
  <c r="E39" i="33"/>
  <c r="F39" i="33"/>
  <c r="G39" i="33"/>
  <c r="H39" i="33"/>
  <c r="I39" i="33"/>
  <c r="J39" i="33"/>
  <c r="K39" i="33"/>
  <c r="L39" i="33"/>
  <c r="M39" i="33"/>
  <c r="D39" i="33"/>
  <c r="N51" i="33"/>
  <c r="O51" i="33" s="1"/>
  <c r="N52" i="33"/>
  <c r="O52" i="33" s="1"/>
  <c r="N53" i="33"/>
  <c r="O53" i="33"/>
  <c r="N54" i="33"/>
  <c r="O54" i="33" s="1"/>
  <c r="N44" i="33"/>
  <c r="O44" i="33"/>
  <c r="N45" i="33"/>
  <c r="O45" i="33" s="1"/>
  <c r="N46" i="33"/>
  <c r="O46" i="33" s="1"/>
  <c r="N47" i="33"/>
  <c r="O47" i="33" s="1"/>
  <c r="N48" i="33"/>
  <c r="O48" i="33" s="1"/>
  <c r="N49" i="33"/>
  <c r="O49" i="33" s="1"/>
  <c r="N50" i="33"/>
  <c r="O50" i="33" s="1"/>
  <c r="E34" i="33"/>
  <c r="F34" i="33"/>
  <c r="G34" i="33"/>
  <c r="H34" i="33"/>
  <c r="I34" i="33"/>
  <c r="J34" i="33"/>
  <c r="K34" i="33"/>
  <c r="L34" i="33"/>
  <c r="M34" i="33"/>
  <c r="E29" i="33"/>
  <c r="F29" i="33"/>
  <c r="G29" i="33"/>
  <c r="H29" i="33"/>
  <c r="I29" i="33"/>
  <c r="J29" i="33"/>
  <c r="K29" i="33"/>
  <c r="L29" i="33"/>
  <c r="M29" i="33"/>
  <c r="E24" i="33"/>
  <c r="F24" i="33"/>
  <c r="G24" i="33"/>
  <c r="H24" i="33"/>
  <c r="I24" i="33"/>
  <c r="J24" i="33"/>
  <c r="K24" i="33"/>
  <c r="L24" i="33"/>
  <c r="M24" i="33"/>
  <c r="E21" i="33"/>
  <c r="F21" i="33"/>
  <c r="G21" i="33"/>
  <c r="H21" i="33"/>
  <c r="I21" i="33"/>
  <c r="J21" i="33"/>
  <c r="K21" i="33"/>
  <c r="L21" i="33"/>
  <c r="M21" i="33"/>
  <c r="E18" i="33"/>
  <c r="F18" i="33"/>
  <c r="G18" i="33"/>
  <c r="H18" i="33"/>
  <c r="I18" i="33"/>
  <c r="J18" i="33"/>
  <c r="K18" i="33"/>
  <c r="L18" i="33"/>
  <c r="M18" i="33"/>
  <c r="E10" i="33"/>
  <c r="F10" i="33"/>
  <c r="G10" i="33"/>
  <c r="H10" i="33"/>
  <c r="I10" i="33"/>
  <c r="J10" i="33"/>
  <c r="K10" i="33"/>
  <c r="L10" i="33"/>
  <c r="M10" i="33"/>
  <c r="E5" i="33"/>
  <c r="E56" i="33" s="1"/>
  <c r="F5" i="33"/>
  <c r="F56" i="33" s="1"/>
  <c r="G5" i="33"/>
  <c r="H5" i="33"/>
  <c r="I5" i="33"/>
  <c r="J5" i="33"/>
  <c r="K5" i="33"/>
  <c r="L5" i="33"/>
  <c r="M5" i="33"/>
  <c r="D34" i="33"/>
  <c r="D29" i="33"/>
  <c r="D21" i="33"/>
  <c r="D18" i="33"/>
  <c r="D10" i="33"/>
  <c r="D5" i="33"/>
  <c r="N42" i="33"/>
  <c r="O42" i="33"/>
  <c r="N43" i="33"/>
  <c r="O43" i="33"/>
  <c r="N40" i="33"/>
  <c r="O40" i="33" s="1"/>
  <c r="N30" i="33"/>
  <c r="O30" i="33" s="1"/>
  <c r="N31" i="33"/>
  <c r="O31" i="33" s="1"/>
  <c r="N32" i="33"/>
  <c r="N33" i="33"/>
  <c r="O33" i="33" s="1"/>
  <c r="N35" i="33"/>
  <c r="N36" i="33"/>
  <c r="N37" i="33"/>
  <c r="O37" i="33" s="1"/>
  <c r="N38" i="33"/>
  <c r="O38" i="33" s="1"/>
  <c r="D24" i="33"/>
  <c r="N25" i="33"/>
  <c r="O25" i="33"/>
  <c r="N26" i="33"/>
  <c r="O26" i="33" s="1"/>
  <c r="N27" i="33"/>
  <c r="O27" i="33" s="1"/>
  <c r="N28" i="33"/>
  <c r="O28" i="33" s="1"/>
  <c r="N23" i="33"/>
  <c r="O23" i="33"/>
  <c r="N22" i="33"/>
  <c r="O22" i="33" s="1"/>
  <c r="O32" i="33"/>
  <c r="O35" i="33"/>
  <c r="O36" i="33"/>
  <c r="N12" i="33"/>
  <c r="O12" i="33" s="1"/>
  <c r="N13" i="33"/>
  <c r="O13" i="33" s="1"/>
  <c r="N14" i="33"/>
  <c r="O14" i="33" s="1"/>
  <c r="N15" i="33"/>
  <c r="O15" i="33" s="1"/>
  <c r="N16" i="33"/>
  <c r="O16" i="33" s="1"/>
  <c r="N17" i="33"/>
  <c r="O17" i="33" s="1"/>
  <c r="N7" i="33"/>
  <c r="O7" i="33"/>
  <c r="N8" i="33"/>
  <c r="O8" i="33" s="1"/>
  <c r="N9" i="33"/>
  <c r="O9" i="33"/>
  <c r="N6" i="33"/>
  <c r="O6" i="33" s="1"/>
  <c r="N19" i="33"/>
  <c r="O19" i="33" s="1"/>
  <c r="N20" i="33"/>
  <c r="O20" i="33" s="1"/>
  <c r="N11" i="33"/>
  <c r="O11" i="33" s="1"/>
  <c r="J58" i="37"/>
  <c r="N23" i="37"/>
  <c r="O23" i="37" s="1"/>
  <c r="J64" i="38"/>
  <c r="N11" i="40"/>
  <c r="O11" i="40"/>
  <c r="F58" i="42"/>
  <c r="M58" i="42"/>
  <c r="N29" i="41"/>
  <c r="O29" i="41"/>
  <c r="N38" i="41"/>
  <c r="O38" i="41" s="1"/>
  <c r="D64" i="39"/>
  <c r="N33" i="44"/>
  <c r="O33" i="44" s="1"/>
  <c r="N43" i="44"/>
  <c r="O43" i="44"/>
  <c r="N37" i="44"/>
  <c r="O37" i="44" s="1"/>
  <c r="N44" i="45"/>
  <c r="O44" i="45" s="1"/>
  <c r="N21" i="45"/>
  <c r="O21" i="45" s="1"/>
  <c r="K61" i="45"/>
  <c r="I61" i="45"/>
  <c r="N45" i="46"/>
  <c r="O45" i="46" s="1"/>
  <c r="N14" i="46"/>
  <c r="O14" i="46" s="1"/>
  <c r="N35" i="47"/>
  <c r="O35" i="47" s="1"/>
  <c r="I64" i="47"/>
  <c r="J64" i="47"/>
  <c r="M64" i="47"/>
  <c r="H62" i="48"/>
  <c r="E62" i="48"/>
  <c r="O64" i="50" l="1"/>
  <c r="G64" i="50"/>
  <c r="H64" i="50"/>
  <c r="I64" i="50"/>
  <c r="P48" i="50"/>
  <c r="Q48" i="50" s="1"/>
  <c r="P27" i="50"/>
  <c r="Q27" i="50" s="1"/>
  <c r="P5" i="50"/>
  <c r="Q5" i="50" s="1"/>
  <c r="P39" i="50"/>
  <c r="Q39" i="50" s="1"/>
  <c r="P23" i="50"/>
  <c r="Q23" i="50" s="1"/>
  <c r="E64" i="50"/>
  <c r="P64" i="50" s="1"/>
  <c r="Q64" i="50" s="1"/>
  <c r="P44" i="50"/>
  <c r="Q44" i="50" s="1"/>
  <c r="M64" i="50"/>
  <c r="P34" i="50"/>
  <c r="Q34" i="50" s="1"/>
  <c r="N5" i="33"/>
  <c r="O5" i="33" s="1"/>
  <c r="J64" i="50"/>
  <c r="M63" i="35"/>
  <c r="N5" i="48"/>
  <c r="O5" i="48" s="1"/>
  <c r="N21" i="33"/>
  <c r="O21" i="33" s="1"/>
  <c r="N10" i="33"/>
  <c r="O10" i="33" s="1"/>
  <c r="N28" i="35"/>
  <c r="O28" i="35" s="1"/>
  <c r="N10" i="37"/>
  <c r="O10" i="37" s="1"/>
  <c r="J58" i="42"/>
  <c r="K64" i="47"/>
  <c r="L64" i="39"/>
  <c r="N22" i="35"/>
  <c r="O22" i="35" s="1"/>
  <c r="J62" i="48"/>
  <c r="M62" i="46"/>
  <c r="H63" i="35"/>
  <c r="N5" i="37"/>
  <c r="O5" i="37" s="1"/>
  <c r="L57" i="36"/>
  <c r="F65" i="43"/>
  <c r="N65" i="43" s="1"/>
  <c r="O65" i="43" s="1"/>
  <c r="N18" i="34"/>
  <c r="O18" i="34" s="1"/>
  <c r="L65" i="43"/>
  <c r="D61" i="45"/>
  <c r="N61" i="45" s="1"/>
  <c r="O61" i="45" s="1"/>
  <c r="N14" i="35"/>
  <c r="O14" i="35" s="1"/>
  <c r="N40" i="35"/>
  <c r="O40" i="35" s="1"/>
  <c r="K63" i="41"/>
  <c r="I62" i="46"/>
  <c r="M57" i="36"/>
  <c r="K62" i="48"/>
  <c r="D64" i="50"/>
  <c r="D60" i="44"/>
  <c r="D63" i="41"/>
  <c r="L56" i="33"/>
  <c r="N18" i="33"/>
  <c r="O18" i="33" s="1"/>
  <c r="H57" i="34"/>
  <c r="N41" i="37"/>
  <c r="O41" i="37" s="1"/>
  <c r="E64" i="38"/>
  <c r="N64" i="38" s="1"/>
  <c r="O64" i="38" s="1"/>
  <c r="J62" i="46"/>
  <c r="N62" i="46" s="1"/>
  <c r="O62" i="46" s="1"/>
  <c r="N30" i="47"/>
  <c r="O30" i="47" s="1"/>
  <c r="N23" i="43"/>
  <c r="O23" i="43" s="1"/>
  <c r="N48" i="47"/>
  <c r="O48" i="47" s="1"/>
  <c r="D65" i="43"/>
  <c r="K56" i="33"/>
  <c r="N31" i="37"/>
  <c r="O31" i="37" s="1"/>
  <c r="N47" i="39"/>
  <c r="O47" i="39" s="1"/>
  <c r="L63" i="35"/>
  <c r="J56" i="33"/>
  <c r="N24" i="33"/>
  <c r="O24" i="33" s="1"/>
  <c r="G57" i="34"/>
  <c r="N47" i="35"/>
  <c r="O47" i="35" s="1"/>
  <c r="F58" i="37"/>
  <c r="D62" i="46"/>
  <c r="I56" i="33"/>
  <c r="N10" i="34"/>
  <c r="O10" i="34" s="1"/>
  <c r="N14" i="38"/>
  <c r="O14" i="38" s="1"/>
  <c r="J63" i="35"/>
  <c r="N45" i="35"/>
  <c r="O45" i="35" s="1"/>
  <c r="P14" i="50"/>
  <c r="Q14" i="50" s="1"/>
  <c r="M64" i="38"/>
  <c r="G64" i="39"/>
  <c r="I60" i="40"/>
  <c r="N43" i="41"/>
  <c r="O43" i="41" s="1"/>
  <c r="N35" i="43"/>
  <c r="O35" i="43" s="1"/>
  <c r="K57" i="36"/>
  <c r="J63" i="41"/>
  <c r="F63" i="41"/>
  <c r="N29" i="33"/>
  <c r="O29" i="33" s="1"/>
  <c r="E60" i="40"/>
  <c r="N30" i="42"/>
  <c r="O30" i="42" s="1"/>
  <c r="D64" i="47"/>
  <c r="G56" i="33"/>
  <c r="J57" i="34"/>
  <c r="N5" i="36"/>
  <c r="O5" i="36" s="1"/>
  <c r="J57" i="36"/>
  <c r="N42" i="40"/>
  <c r="O42" i="40" s="1"/>
  <c r="E63" i="41"/>
  <c r="I64" i="38"/>
  <c r="D63" i="35"/>
  <c r="E60" i="44"/>
  <c r="N60" i="44" s="1"/>
  <c r="O60" i="44" s="1"/>
  <c r="N28" i="44"/>
  <c r="O28" i="44" s="1"/>
  <c r="N41" i="34"/>
  <c r="O41" i="34" s="1"/>
  <c r="F57" i="36"/>
  <c r="G64" i="38"/>
  <c r="K58" i="42"/>
  <c r="E65" i="43"/>
  <c r="N33" i="35"/>
  <c r="O33" i="35" s="1"/>
  <c r="M56" i="33"/>
  <c r="N26" i="37"/>
  <c r="O26" i="37" s="1"/>
  <c r="J64" i="39"/>
  <c r="N5" i="40"/>
  <c r="O5" i="40" s="1"/>
  <c r="J65" i="43"/>
  <c r="P64" i="51"/>
  <c r="Q64" i="51" s="1"/>
  <c r="N64" i="47"/>
  <c r="O64" i="47" s="1"/>
  <c r="N14" i="39"/>
  <c r="O14" i="39" s="1"/>
  <c r="I58" i="37"/>
  <c r="N58" i="37" s="1"/>
  <c r="O58" i="37" s="1"/>
  <c r="N39" i="33"/>
  <c r="O39" i="33" s="1"/>
  <c r="N29" i="34"/>
  <c r="O29" i="34" s="1"/>
  <c r="K63" i="35"/>
  <c r="N22" i="36"/>
  <c r="O22" i="36" s="1"/>
  <c r="H64" i="39"/>
  <c r="N34" i="39"/>
  <c r="O34" i="39" s="1"/>
  <c r="N45" i="39"/>
  <c r="O45" i="39" s="1"/>
  <c r="D62" i="48"/>
  <c r="N33" i="46"/>
  <c r="O33" i="46" s="1"/>
  <c r="N22" i="44"/>
  <c r="O22" i="44" s="1"/>
  <c r="M58" i="37"/>
  <c r="N39" i="34"/>
  <c r="O39" i="34" s="1"/>
  <c r="N43" i="37"/>
  <c r="O43" i="37" s="1"/>
  <c r="N30" i="36"/>
  <c r="O30" i="36" s="1"/>
  <c r="I62" i="48"/>
  <c r="N37" i="46"/>
  <c r="O37" i="46" s="1"/>
  <c r="H56" i="33"/>
  <c r="N21" i="34"/>
  <c r="O21" i="34" s="1"/>
  <c r="N25" i="35"/>
  <c r="O25" i="35" s="1"/>
  <c r="I57" i="36"/>
  <c r="N10" i="36"/>
  <c r="O10" i="36" s="1"/>
  <c r="N18" i="36"/>
  <c r="O18" i="36" s="1"/>
  <c r="N18" i="37"/>
  <c r="O18" i="37" s="1"/>
  <c r="N32" i="40"/>
  <c r="O32" i="40" s="1"/>
  <c r="E58" i="37"/>
  <c r="N34" i="41"/>
  <c r="O34" i="41" s="1"/>
  <c r="K64" i="39"/>
  <c r="N23" i="39"/>
  <c r="O23" i="39" s="1"/>
  <c r="L60" i="40"/>
  <c r="N60" i="40" s="1"/>
  <c r="O60" i="40" s="1"/>
  <c r="N25" i="42"/>
  <c r="O25" i="42" s="1"/>
  <c r="G65" i="43"/>
  <c r="E57" i="36"/>
  <c r="D58" i="42"/>
  <c r="H58" i="42"/>
  <c r="D56" i="33"/>
  <c r="N34" i="33"/>
  <c r="O34" i="33" s="1"/>
  <c r="K57" i="34"/>
  <c r="N24" i="34"/>
  <c r="O24" i="34" s="1"/>
  <c r="E63" i="35"/>
  <c r="G63" i="41"/>
  <c r="N63" i="41" s="1"/>
  <c r="O63" i="41" s="1"/>
  <c r="N5" i="47"/>
  <c r="O5" i="47" s="1"/>
  <c r="N42" i="48"/>
  <c r="O42" i="48" s="1"/>
  <c r="N48" i="43"/>
  <c r="O48" i="43" s="1"/>
  <c r="N34" i="34"/>
  <c r="O34" i="34" s="1"/>
  <c r="F63" i="35"/>
  <c r="N19" i="40"/>
  <c r="O19" i="40" s="1"/>
  <c r="H63" i="41"/>
  <c r="N46" i="41"/>
  <c r="O46" i="41" s="1"/>
  <c r="N26" i="38"/>
  <c r="O26" i="38" s="1"/>
  <c r="N47" i="38"/>
  <c r="O47" i="38" s="1"/>
  <c r="I63" i="41"/>
  <c r="N26" i="43"/>
  <c r="O26" i="43" s="1"/>
  <c r="M57" i="34"/>
  <c r="N45" i="38"/>
  <c r="O45" i="38" s="1"/>
  <c r="N5" i="39"/>
  <c r="O5" i="39" s="1"/>
  <c r="F64" i="39"/>
  <c r="N26" i="39"/>
  <c r="O26" i="39" s="1"/>
  <c r="N5" i="34"/>
  <c r="O5" i="34" s="1"/>
  <c r="D57" i="34"/>
  <c r="I63" i="35"/>
  <c r="D57" i="36"/>
  <c r="N35" i="36"/>
  <c r="O35" i="36" s="1"/>
  <c r="N5" i="38"/>
  <c r="O5" i="38" s="1"/>
  <c r="N29" i="38"/>
  <c r="O29" i="38" s="1"/>
  <c r="N58" i="42" l="1"/>
  <c r="O58" i="42" s="1"/>
  <c r="N62" i="48"/>
  <c r="O62" i="48" s="1"/>
  <c r="N64" i="39"/>
  <c r="O64" i="39" s="1"/>
  <c r="N63" i="35"/>
  <c r="O63" i="35" s="1"/>
  <c r="N57" i="36"/>
  <c r="O57" i="36" s="1"/>
  <c r="N57" i="34"/>
  <c r="O57" i="34" s="1"/>
  <c r="N56" i="33"/>
  <c r="O56" i="33" s="1"/>
</calcChain>
</file>

<file path=xl/sharedStrings.xml><?xml version="1.0" encoding="utf-8"?>
<sst xmlns="http://schemas.openxmlformats.org/spreadsheetml/2006/main" count="1645" uniqueCount="171">
  <si>
    <t>General</t>
  </si>
  <si>
    <t>Permanent</t>
  </si>
  <si>
    <t>Enterprise</t>
  </si>
  <si>
    <t>Pension</t>
  </si>
  <si>
    <t>Trust</t>
  </si>
  <si>
    <t>Component Units</t>
  </si>
  <si>
    <t>Governmental Funds</t>
  </si>
  <si>
    <t>Proprietary Funds</t>
  </si>
  <si>
    <t>Account Total</t>
  </si>
  <si>
    <t>Fiduciary Funds</t>
  </si>
  <si>
    <t>Total - All Account Codes</t>
  </si>
  <si>
    <t>Local Fiscal Year Ended September 30, 2009</t>
  </si>
  <si>
    <t>Account Code and Name</t>
  </si>
  <si>
    <t>Special Revenue</t>
  </si>
  <si>
    <t>Debt Service</t>
  </si>
  <si>
    <t>Capital Projects</t>
  </si>
  <si>
    <t>Internal Service</t>
  </si>
  <si>
    <t>Per Capita Account Total</t>
  </si>
  <si>
    <t>2009 Countywide Population:</t>
  </si>
  <si>
    <t>General Government Services (Not Court-Related)</t>
  </si>
  <si>
    <t>Legislative</t>
  </si>
  <si>
    <t>Financial and Administrative</t>
  </si>
  <si>
    <t>Legal Counsel</t>
  </si>
  <si>
    <t>Other General Government Services</t>
  </si>
  <si>
    <t>Public Safety</t>
  </si>
  <si>
    <t>Law Enforcement</t>
  </si>
  <si>
    <t>Fire Control</t>
  </si>
  <si>
    <t>Detention and/or Correction</t>
  </si>
  <si>
    <t>Protective Inspections</t>
  </si>
  <si>
    <t>Emergency and Disaster Relief Services</t>
  </si>
  <si>
    <t>Ambulance and Rescue Services</t>
  </si>
  <si>
    <t>Medical Examiners</t>
  </si>
  <si>
    <t>Physical Environment</t>
  </si>
  <si>
    <t>Garbage / Solid Waste Control Services</t>
  </si>
  <si>
    <t>Conservation and Resource Management</t>
  </si>
  <si>
    <t>Transportation</t>
  </si>
  <si>
    <t>Road and Street Facilities</t>
  </si>
  <si>
    <t>Airports</t>
  </si>
  <si>
    <t>Economic Environment</t>
  </si>
  <si>
    <t>Industry Development</t>
  </si>
  <si>
    <t>Veteran's Services</t>
  </si>
  <si>
    <t>Housing and Urban Development</t>
  </si>
  <si>
    <t>Other Economic Environment</t>
  </si>
  <si>
    <t>Human Services</t>
  </si>
  <si>
    <t>Health Services</t>
  </si>
  <si>
    <t>Public Assistance Services</t>
  </si>
  <si>
    <t>Developmental Disabilities Services</t>
  </si>
  <si>
    <t>Other Human Services</t>
  </si>
  <si>
    <t>Culture / Recreation</t>
  </si>
  <si>
    <t>Libraries</t>
  </si>
  <si>
    <t>Parks and Recreation</t>
  </si>
  <si>
    <t>Cultural Services</t>
  </si>
  <si>
    <t>Special Recreation Facilities</t>
  </si>
  <si>
    <t>Inter-Fund Group Transfers Out</t>
  </si>
  <si>
    <t>Court-Related Expenditures</t>
  </si>
  <si>
    <t>General Administration - Clerk of Court Administration</t>
  </si>
  <si>
    <t>General Administration - Judicial Support</t>
  </si>
  <si>
    <t>Circuit Court - Criminal - Clerk of Court Administration</t>
  </si>
  <si>
    <t>Circuit Court - Civil - Clerk of Court Administration</t>
  </si>
  <si>
    <t>Circuit Court - Family (Excluding Juvenile) - Clerk of Court Administration</t>
  </si>
  <si>
    <t>Circuit Court - Juvenile - Clerk of Court Administration</t>
  </si>
  <si>
    <t>Circuit Court - Juvenile - Guardian Ad Litem</t>
  </si>
  <si>
    <t>Circuit Court - Probate - Court Administration</t>
  </si>
  <si>
    <t>Circuit Court - Probate - Clerk of Court Administration</t>
  </si>
  <si>
    <t>General Court-Related Operations - Courthouse Facilities</t>
  </si>
  <si>
    <t>General Court-Related Operations - Other Costs</t>
  </si>
  <si>
    <t>County Court - Criminal - Clerk of Court Administration</t>
  </si>
  <si>
    <t>Other Uses and Non-Operating</t>
  </si>
  <si>
    <t>County Court - Civil - Clerk of Court Administration</t>
  </si>
  <si>
    <t>County Court - Traffic - Clerk of Court Administration</t>
  </si>
  <si>
    <t>Madison County Government Expenditures Reported by Account Code and Fund Type</t>
  </si>
  <si>
    <t>Local Fiscal Year Ended September 30, 2010</t>
  </si>
  <si>
    <t>General Court-Related Operations - Public Law Library</t>
  </si>
  <si>
    <t>2010 Countywide Census Population:</t>
  </si>
  <si>
    <t>Local Fiscal Year Ended September 30, 2011</t>
  </si>
  <si>
    <t>Executive</t>
  </si>
  <si>
    <t>Comprehensive Planning</t>
  </si>
  <si>
    <t>Non-Court Information Systems</t>
  </si>
  <si>
    <t>Debt Service Payments</t>
  </si>
  <si>
    <t>Hospital Services</t>
  </si>
  <si>
    <t>Mental Health Services</t>
  </si>
  <si>
    <t>2011 Countywide Population:</t>
  </si>
  <si>
    <t>Compiled from data obtained from the Florida Department of Financial Services, Division of Accounting and Auditing, Bureau of Local Government.</t>
  </si>
  <si>
    <t>Local Fiscal Year Ended September 30, 2008</t>
  </si>
  <si>
    <t>Sewer / Wastewater Services</t>
  </si>
  <si>
    <t>2008 Countywide Population:</t>
  </si>
  <si>
    <t>Local Fiscal Year Ended September 30, 2007</t>
  </si>
  <si>
    <t>Water Utility Services</t>
  </si>
  <si>
    <t>2007 Countywide Population:</t>
  </si>
  <si>
    <t>Local Fiscal Year Ended September 30, 2012</t>
  </si>
  <si>
    <t>Other Public Safety</t>
  </si>
  <si>
    <t>General Court-Related Operations - Legal Aid</t>
  </si>
  <si>
    <t>2012 Countywide Population:</t>
  </si>
  <si>
    <t>Local Fiscal Year Ended September 30, 2013</t>
  </si>
  <si>
    <t>Detention and/or Corrections</t>
  </si>
  <si>
    <t>Circuit Court - Family - Clerk of Court Administration</t>
  </si>
  <si>
    <t>General Court Operations - Courthouse Facilities</t>
  </si>
  <si>
    <t>General Court Operations - Public Law Library</t>
  </si>
  <si>
    <t>General Court Operations - Legal Aid</t>
  </si>
  <si>
    <t>General Court Operations - Other Costs</t>
  </si>
  <si>
    <t>2013 Countywide Population:</t>
  </si>
  <si>
    <t>Local Fiscal Year Ended September 30, 2006</t>
  </si>
  <si>
    <t>Circuit Court - Criminal - Public Defender Conflicts</t>
  </si>
  <si>
    <t>2006 Countywide Population:</t>
  </si>
  <si>
    <t>Local Fiscal Year Ended September 30, 2014</t>
  </si>
  <si>
    <t>Other General Government</t>
  </si>
  <si>
    <t>Detention / Corrections</t>
  </si>
  <si>
    <t>Garbage / Solid Waste</t>
  </si>
  <si>
    <t>Conservation / Resource Management</t>
  </si>
  <si>
    <t>Road / Street Facilities</t>
  </si>
  <si>
    <t>Other Transportation</t>
  </si>
  <si>
    <t>Veterans Services</t>
  </si>
  <si>
    <t>Health</t>
  </si>
  <si>
    <t>Mental Health</t>
  </si>
  <si>
    <t>Public Assistance</t>
  </si>
  <si>
    <t>Parks / Recreation</t>
  </si>
  <si>
    <t>Special Facilities</t>
  </si>
  <si>
    <t>Other Uses</t>
  </si>
  <si>
    <t>Interfund Transfers Out</t>
  </si>
  <si>
    <t>Clerk of Court Excess Fee Functions</t>
  </si>
  <si>
    <t>General Court Administration - Clerk of Court Administration</t>
  </si>
  <si>
    <t>General Court Administration - Judicial Support</t>
  </si>
  <si>
    <t>Circuit Court - Criminal - Clerk of Court</t>
  </si>
  <si>
    <t>Circuit Court - Criminal - Clinical Evaluations</t>
  </si>
  <si>
    <t>Circuit Court - Civil - Clerk of Court</t>
  </si>
  <si>
    <t>Circuit Court - Family - Clerk of Court</t>
  </si>
  <si>
    <t>Circuit Court - Juvenile - Clerk of Court</t>
  </si>
  <si>
    <t>Circuit Court - Probate - Clerk of Court</t>
  </si>
  <si>
    <t>County Court - Criminal - Clerk of Court</t>
  </si>
  <si>
    <t>County Court - Civil - Clerk of Court</t>
  </si>
  <si>
    <t>County Court - Traffic - Clerk of Court</t>
  </si>
  <si>
    <t>2014 Countywide Population:</t>
  </si>
  <si>
    <t>Local Fiscal Year Ended September 30, 2005</t>
  </si>
  <si>
    <t>2005 Countywide Population:</t>
  </si>
  <si>
    <t>Local Fiscal Year Ended September 30, 2015</t>
  </si>
  <si>
    <t>Hospitals</t>
  </si>
  <si>
    <t>2015 Countywide Population:</t>
  </si>
  <si>
    <t>Local Fiscal Year Ended September 30, 2016</t>
  </si>
  <si>
    <t>2016 Countywide Population:</t>
  </si>
  <si>
    <t>Local Fiscal Year Ended September 30, 2017</t>
  </si>
  <si>
    <t>Other Physical Environment</t>
  </si>
  <si>
    <t>Other Non-Operating Disbursements</t>
  </si>
  <si>
    <t>Circuit Court - Criminal - Other Costs</t>
  </si>
  <si>
    <t>2017 Countywide Population:</t>
  </si>
  <si>
    <t>Local Fiscal Year Ended September 30, 2018</t>
  </si>
  <si>
    <t>2018 Countywide Population:</t>
  </si>
  <si>
    <t>Local Fiscal Year Ended September 30, 2019</t>
  </si>
  <si>
    <t>Capital Lease Acquisitions</t>
  </si>
  <si>
    <t>2019 Countywide Population:</t>
  </si>
  <si>
    <t>Local Fiscal Year Ended September 30, 2020</t>
  </si>
  <si>
    <t>2020 Countywide Population:</t>
  </si>
  <si>
    <t>Local Fiscal Year Ended September 30, 2021</t>
  </si>
  <si>
    <t>2021 Countywide Population:</t>
  </si>
  <si>
    <t>Per Capita Account</t>
  </si>
  <si>
    <t>Custodial</t>
  </si>
  <si>
    <t>Total Account</t>
  </si>
  <si>
    <t>Other Transportation Systems / Services</t>
  </si>
  <si>
    <t>Inter-fund Group Transfers Out</t>
  </si>
  <si>
    <t>Lease Acquisitions</t>
  </si>
  <si>
    <t>Clerk of Court Excess Remittance</t>
  </si>
  <si>
    <t>General Administration - Jury Management</t>
  </si>
  <si>
    <t>Local Fiscal Year Ended September 30, 2022</t>
  </si>
  <si>
    <t>2022 Countywide Population:</t>
  </si>
  <si>
    <t>Local Fiscal Year Ended September 30, 2023</t>
  </si>
  <si>
    <t>2023 Countywide Population:</t>
  </si>
  <si>
    <t>Local Fiscal Year Ended September 30, 2024</t>
  </si>
  <si>
    <t>Pension Benefits</t>
  </si>
  <si>
    <t>2024 Countywide Population:</t>
  </si>
  <si>
    <t>Private Purpose</t>
  </si>
  <si>
    <t>Local Fiscal Year Ended September 30, 2025</t>
  </si>
  <si>
    <t>2025 Countywide Population: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</si>
</sst>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</numFmts>
  <fonts count="11">
    <font>
      <sz val="12"/>
      <name val="Arial MT"/>
    </font>
    <font>
      <b/>
      <sz val="12"/>
      <name val="Arial MT"/>
      <family val="2"/>
    </font>
    <font>
      <b/>
      <sz val="10"/>
      <name val="Arial MT"/>
      <family val="2"/>
    </font>
    <font>
      <sz val="10"/>
      <name val="Arial MT"/>
      <family val="2"/>
    </font>
    <font>
      <b/>
      <u/>
      <sz val="10"/>
      <name val="Arial MT"/>
    </font>
    <font>
      <b/>
      <sz val="18"/>
      <name val="Arial MT"/>
    </font>
    <font>
      <b/>
      <sz val="10"/>
      <name val="Arial MT"/>
    </font>
    <font>
      <sz val="10"/>
      <name val="Arial MT"/>
    </font>
    <font>
      <b/>
      <sz val="12"/>
      <name val="Arial MT"/>
    </font>
    <font>
      <b/>
      <sz val="14"/>
      <name val="Arial MT"/>
      <family val="2"/>
    </font>
    <font>
      <b/>
      <sz val="22"/>
      <name val="Arial MT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2">
    <xf numFmtId="0" fontId="0" fillId="0" borderId="0" xfId="0"/>
    <xf numFmtId="0" fontId="2" fillId="0" borderId="0" xfId="0" applyFont="1" applyAlignment="1" applyProtection="1">
      <alignment horizontal="center"/>
    </xf>
    <xf numFmtId="0" fontId="2" fillId="0" borderId="0" xfId="0" applyFont="1" applyProtection="1"/>
    <xf numFmtId="0" fontId="3" fillId="0" borderId="0" xfId="0" applyFont="1" applyProtection="1"/>
    <xf numFmtId="37" fontId="3" fillId="0" borderId="0" xfId="0" applyNumberFormat="1" applyFont="1" applyProtection="1"/>
    <xf numFmtId="0" fontId="1" fillId="0" borderId="0" xfId="0" applyFont="1" applyProtection="1"/>
    <xf numFmtId="44" fontId="6" fillId="0" borderId="0" xfId="0" applyNumberFormat="1" applyFont="1" applyProtection="1"/>
    <xf numFmtId="0" fontId="5" fillId="0" borderId="0" xfId="0" applyFont="1" applyAlignment="1" applyProtection="1">
      <alignment horizontal="center"/>
    </xf>
    <xf numFmtId="0" fontId="4" fillId="0" borderId="0" xfId="0" applyFont="1" applyAlignment="1" applyProtection="1">
      <alignment horizontal="right"/>
    </xf>
    <xf numFmtId="43" fontId="3" fillId="0" borderId="0" xfId="0" applyNumberFormat="1" applyFont="1" applyProtection="1"/>
    <xf numFmtId="43" fontId="6" fillId="0" borderId="0" xfId="0" applyNumberFormat="1" applyFont="1" applyProtection="1"/>
    <xf numFmtId="0" fontId="1" fillId="0" borderId="0" xfId="0" applyFont="1" applyAlignment="1" applyProtection="1"/>
    <xf numFmtId="0" fontId="3" fillId="0" borderId="1" xfId="0" applyFont="1" applyBorder="1" applyAlignment="1" applyProtection="1">
      <alignment vertical="center"/>
    </xf>
    <xf numFmtId="0" fontId="7" fillId="0" borderId="1" xfId="0" applyFont="1" applyBorder="1" applyAlignment="1" applyProtection="1">
      <alignment vertical="center"/>
    </xf>
    <xf numFmtId="0" fontId="1" fillId="2" borderId="2" xfId="0" applyFont="1" applyFill="1" applyBorder="1" applyAlignment="1" applyProtection="1">
      <alignment vertical="center"/>
    </xf>
    <xf numFmtId="42" fontId="1" fillId="2" borderId="3" xfId="0" applyNumberFormat="1" applyFont="1" applyFill="1" applyBorder="1" applyAlignment="1" applyProtection="1">
      <alignment vertical="center"/>
    </xf>
    <xf numFmtId="0" fontId="3" fillId="0" borderId="4" xfId="0" applyFont="1" applyBorder="1" applyAlignment="1" applyProtection="1">
      <alignment vertical="center"/>
    </xf>
    <xf numFmtId="37" fontId="3" fillId="0" borderId="0" xfId="0" applyNumberFormat="1" applyFont="1" applyBorder="1" applyAlignment="1" applyProtection="1">
      <alignment vertical="center"/>
    </xf>
    <xf numFmtId="0" fontId="3" fillId="0" borderId="0" xfId="0" applyFont="1" applyBorder="1" applyAlignment="1" applyProtection="1">
      <alignment vertical="center"/>
    </xf>
    <xf numFmtId="0" fontId="3" fillId="0" borderId="5" xfId="0" applyFont="1" applyBorder="1" applyAlignment="1" applyProtection="1">
      <alignment vertical="center"/>
    </xf>
    <xf numFmtId="0" fontId="3" fillId="0" borderId="6" xfId="0" applyFont="1" applyBorder="1" applyAlignment="1" applyProtection="1">
      <alignment vertical="center"/>
    </xf>
    <xf numFmtId="0" fontId="7" fillId="0" borderId="6" xfId="0" applyFont="1" applyBorder="1" applyAlignment="1" applyProtection="1">
      <alignment vertical="center"/>
    </xf>
    <xf numFmtId="0" fontId="1" fillId="2" borderId="7" xfId="0" applyFont="1" applyFill="1" applyBorder="1" applyAlignment="1" applyProtection="1">
      <alignment vertical="center"/>
    </xf>
    <xf numFmtId="0" fontId="1" fillId="2" borderId="3" xfId="0" applyFont="1" applyFill="1" applyBorder="1" applyAlignment="1" applyProtection="1">
      <alignment vertical="center"/>
    </xf>
    <xf numFmtId="0" fontId="1" fillId="2" borderId="4" xfId="0" applyFont="1" applyFill="1" applyBorder="1" applyAlignment="1" applyProtection="1">
      <alignment vertical="center"/>
    </xf>
    <xf numFmtId="0" fontId="1" fillId="2" borderId="8" xfId="0" applyFont="1" applyFill="1" applyBorder="1" applyAlignment="1" applyProtection="1">
      <alignment vertical="center"/>
    </xf>
    <xf numFmtId="42" fontId="1" fillId="2" borderId="9" xfId="0" applyNumberFormat="1" applyFont="1" applyFill="1" applyBorder="1" applyAlignment="1" applyProtection="1">
      <alignment vertical="center"/>
    </xf>
    <xf numFmtId="42" fontId="1" fillId="2" borderId="10" xfId="0" applyNumberFormat="1" applyFont="1" applyFill="1" applyBorder="1" applyAlignment="1" applyProtection="1">
      <alignment vertical="center"/>
    </xf>
    <xf numFmtId="0" fontId="1" fillId="2" borderId="1" xfId="0" applyFont="1" applyFill="1" applyBorder="1" applyAlignment="1" applyProtection="1">
      <alignment vertical="center"/>
    </xf>
    <xf numFmtId="0" fontId="1" fillId="2" borderId="11" xfId="0" applyFont="1" applyFill="1" applyBorder="1" applyAlignment="1" applyProtection="1">
      <alignment vertical="center"/>
    </xf>
    <xf numFmtId="0" fontId="1" fillId="2" borderId="6" xfId="0" applyFont="1" applyFill="1" applyBorder="1" applyAlignment="1" applyProtection="1">
      <alignment vertical="center"/>
    </xf>
    <xf numFmtId="42" fontId="1" fillId="2" borderId="11" xfId="0" applyNumberFormat="1" applyFont="1" applyFill="1" applyBorder="1" applyAlignment="1" applyProtection="1">
      <alignment vertical="center"/>
    </xf>
    <xf numFmtId="44" fontId="1" fillId="2" borderId="5" xfId="0" applyNumberFormat="1" applyFont="1" applyFill="1" applyBorder="1" applyAlignment="1" applyProtection="1">
      <alignment vertical="center"/>
    </xf>
    <xf numFmtId="37" fontId="8" fillId="2" borderId="12" xfId="0" applyNumberFormat="1" applyFont="1" applyFill="1" applyBorder="1" applyAlignment="1" applyProtection="1">
      <alignment horizontal="center" vertical="center" wrapText="1"/>
    </xf>
    <xf numFmtId="37" fontId="8" fillId="2" borderId="13" xfId="0" applyNumberFormat="1" applyFont="1" applyFill="1" applyBorder="1" applyAlignment="1" applyProtection="1">
      <alignment horizontal="center" vertical="center" wrapText="1"/>
    </xf>
    <xf numFmtId="0" fontId="9" fillId="2" borderId="14" xfId="0" applyFont="1" applyFill="1" applyBorder="1" applyAlignment="1" applyProtection="1">
      <alignment horizontal="center" vertical="center"/>
    </xf>
    <xf numFmtId="0" fontId="9" fillId="2" borderId="15" xfId="0" applyFont="1" applyFill="1" applyBorder="1" applyAlignment="1" applyProtection="1">
      <alignment horizontal="center" vertical="center"/>
    </xf>
    <xf numFmtId="44" fontId="1" fillId="2" borderId="16" xfId="0" applyNumberFormat="1" applyFont="1" applyFill="1" applyBorder="1" applyAlignment="1" applyProtection="1">
      <alignment vertical="center"/>
    </xf>
    <xf numFmtId="0" fontId="3" fillId="0" borderId="17" xfId="0" applyFont="1" applyBorder="1" applyAlignment="1" applyProtection="1">
      <alignment vertical="center"/>
    </xf>
    <xf numFmtId="0" fontId="3" fillId="0" borderId="18" xfId="0" applyFont="1" applyBorder="1" applyAlignment="1" applyProtection="1">
      <alignment vertical="center"/>
    </xf>
    <xf numFmtId="37" fontId="3" fillId="0" borderId="18" xfId="0" applyNumberFormat="1" applyFont="1" applyBorder="1" applyAlignment="1" applyProtection="1">
      <alignment vertical="center"/>
    </xf>
    <xf numFmtId="41" fontId="3" fillId="0" borderId="19" xfId="0" applyNumberFormat="1" applyFont="1" applyBorder="1" applyAlignment="1" applyProtection="1">
      <alignment vertical="center"/>
    </xf>
    <xf numFmtId="42" fontId="1" fillId="2" borderId="20" xfId="0" applyNumberFormat="1" applyFont="1" applyFill="1" applyBorder="1" applyAlignment="1" applyProtection="1">
      <alignment vertical="center"/>
    </xf>
    <xf numFmtId="44" fontId="1" fillId="2" borderId="21" xfId="0" applyNumberFormat="1" applyFont="1" applyFill="1" applyBorder="1" applyAlignment="1" applyProtection="1">
      <alignment vertical="center"/>
    </xf>
    <xf numFmtId="1" fontId="3" fillId="0" borderId="20" xfId="0" applyNumberFormat="1" applyFont="1" applyBorder="1" applyAlignment="1" applyProtection="1">
      <alignment horizontal="center" vertical="center"/>
    </xf>
    <xf numFmtId="1" fontId="7" fillId="0" borderId="20" xfId="0" applyNumberFormat="1" applyFont="1" applyBorder="1" applyAlignment="1" applyProtection="1">
      <alignment horizontal="center" vertical="center"/>
    </xf>
    <xf numFmtId="42" fontId="3" fillId="0" borderId="11" xfId="0" applyNumberFormat="1" applyFont="1" applyBorder="1" applyAlignment="1" applyProtection="1">
      <alignment vertical="center"/>
    </xf>
    <xf numFmtId="44" fontId="3" fillId="0" borderId="21" xfId="0" applyNumberFormat="1" applyFont="1" applyBorder="1" applyAlignment="1" applyProtection="1">
      <alignment vertical="center"/>
    </xf>
    <xf numFmtId="0" fontId="5" fillId="0" borderId="0" xfId="0" applyFont="1" applyAlignment="1">
      <alignment horizontal="center"/>
    </xf>
    <xf numFmtId="0" fontId="9" fillId="2" borderId="14" xfId="0" applyFont="1" applyFill="1" applyBorder="1" applyAlignment="1">
      <alignment horizontal="center" vertical="center"/>
    </xf>
    <xf numFmtId="0" fontId="9" fillId="2" borderId="15" xfId="0" applyFont="1" applyFill="1" applyBorder="1" applyAlignment="1">
      <alignment horizontal="center" vertical="center"/>
    </xf>
    <xf numFmtId="0" fontId="1" fillId="0" borderId="0" xfId="0" applyFont="1"/>
    <xf numFmtId="37" fontId="8" fillId="2" borderId="12" xfId="0" applyNumberFormat="1" applyFont="1" applyFill="1" applyBorder="1" applyAlignment="1">
      <alignment horizontal="center" vertical="center" wrapText="1"/>
    </xf>
    <xf numFmtId="37" fontId="8" fillId="2" borderId="13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1" fillId="2" borderId="4" xfId="0" applyFont="1" applyFill="1" applyBorder="1" applyAlignment="1">
      <alignment vertical="center"/>
    </xf>
    <xf numFmtId="0" fontId="1" fillId="2" borderId="8" xfId="0" applyFont="1" applyFill="1" applyBorder="1" applyAlignment="1">
      <alignment vertical="center"/>
    </xf>
    <xf numFmtId="42" fontId="1" fillId="2" borderId="9" xfId="0" applyNumberFormat="1" applyFont="1" applyFill="1" applyBorder="1" applyAlignment="1">
      <alignment vertical="center"/>
    </xf>
    <xf numFmtId="42" fontId="1" fillId="2" borderId="10" xfId="0" applyNumberFormat="1" applyFont="1" applyFill="1" applyBorder="1" applyAlignment="1">
      <alignment vertical="center"/>
    </xf>
    <xf numFmtId="44" fontId="1" fillId="2" borderId="5" xfId="0" applyNumberFormat="1" applyFont="1" applyFill="1" applyBorder="1" applyAlignment="1">
      <alignment vertical="center"/>
    </xf>
    <xf numFmtId="44" fontId="6" fillId="0" borderId="0" xfId="0" applyNumberFormat="1" applyFont="1"/>
    <xf numFmtId="0" fontId="3" fillId="0" borderId="0" xfId="0" applyFont="1"/>
    <xf numFmtId="0" fontId="3" fillId="0" borderId="1" xfId="0" applyFont="1" applyBorder="1" applyAlignment="1">
      <alignment vertical="center"/>
    </xf>
    <xf numFmtId="1" fontId="3" fillId="0" borderId="20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42" fontId="3" fillId="0" borderId="11" xfId="0" applyNumberFormat="1" applyFont="1" applyBorder="1" applyAlignment="1">
      <alignment vertical="center"/>
    </xf>
    <xf numFmtId="44" fontId="3" fillId="0" borderId="21" xfId="0" applyNumberFormat="1" applyFont="1" applyBorder="1" applyAlignment="1">
      <alignment vertical="center"/>
    </xf>
    <xf numFmtId="43" fontId="3" fillId="0" borderId="0" xfId="0" applyNumberFormat="1" applyFont="1"/>
    <xf numFmtId="0" fontId="1" fillId="2" borderId="1" xfId="0" applyFont="1" applyFill="1" applyBorder="1" applyAlignment="1">
      <alignment vertical="center"/>
    </xf>
    <xf numFmtId="0" fontId="1" fillId="2" borderId="11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42" fontId="1" fillId="2" borderId="11" xfId="0" applyNumberFormat="1" applyFont="1" applyFill="1" applyBorder="1" applyAlignment="1">
      <alignment vertical="center"/>
    </xf>
    <xf numFmtId="42" fontId="1" fillId="2" borderId="20" xfId="0" applyNumberFormat="1" applyFont="1" applyFill="1" applyBorder="1" applyAlignment="1">
      <alignment vertical="center"/>
    </xf>
    <xf numFmtId="44" fontId="1" fillId="2" borderId="21" xfId="0" applyNumberFormat="1" applyFont="1" applyFill="1" applyBorder="1" applyAlignment="1">
      <alignment vertical="center"/>
    </xf>
    <xf numFmtId="43" fontId="6" fillId="0" borderId="0" xfId="0" applyNumberFormat="1" applyFont="1"/>
    <xf numFmtId="0" fontId="7" fillId="0" borderId="1" xfId="0" applyFont="1" applyBorder="1" applyAlignment="1">
      <alignment vertical="center"/>
    </xf>
    <xf numFmtId="1" fontId="7" fillId="0" borderId="20" xfId="0" applyNumberFormat="1" applyFont="1" applyBorder="1" applyAlignment="1">
      <alignment horizontal="center" vertical="center"/>
    </xf>
    <xf numFmtId="0" fontId="7" fillId="0" borderId="6" xfId="0" applyFont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42" fontId="1" fillId="2" borderId="3" xfId="0" applyNumberFormat="1" applyFont="1" applyFill="1" applyBorder="1" applyAlignment="1">
      <alignment vertical="center"/>
    </xf>
    <xf numFmtId="44" fontId="1" fillId="2" borderId="16" xfId="0" applyNumberFormat="1" applyFont="1" applyFill="1" applyBorder="1" applyAlignment="1">
      <alignment vertical="center"/>
    </xf>
    <xf numFmtId="0" fontId="2" fillId="0" borderId="0" xfId="0" applyFont="1"/>
    <xf numFmtId="0" fontId="3" fillId="0" borderId="4" xfId="0" applyFont="1" applyBorder="1" applyAlignment="1">
      <alignment vertical="center"/>
    </xf>
    <xf numFmtId="0" fontId="3" fillId="0" borderId="0" xfId="0" applyFont="1" applyAlignment="1">
      <alignment vertical="center"/>
    </xf>
    <xf numFmtId="37" fontId="3" fillId="0" borderId="0" xfId="0" applyNumberFormat="1" applyFont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17" xfId="0" applyFont="1" applyBorder="1" applyAlignment="1">
      <alignment vertical="center"/>
    </xf>
    <xf numFmtId="0" fontId="3" fillId="0" borderId="18" xfId="0" applyFont="1" applyBorder="1" applyAlignment="1">
      <alignment vertical="center"/>
    </xf>
    <xf numFmtId="37" fontId="3" fillId="0" borderId="18" xfId="0" applyNumberFormat="1" applyFont="1" applyBorder="1" applyAlignment="1">
      <alignment vertical="center"/>
    </xf>
    <xf numFmtId="41" fontId="3" fillId="0" borderId="19" xfId="0" applyNumberFormat="1" applyFont="1" applyBorder="1" applyAlignment="1">
      <alignment vertical="center"/>
    </xf>
    <xf numFmtId="37" fontId="3" fillId="0" borderId="0" xfId="0" applyNumberFormat="1" applyFont="1"/>
    <xf numFmtId="37" fontId="3" fillId="0" borderId="18" xfId="0" applyNumberFormat="1" applyFont="1" applyBorder="1" applyAlignment="1">
      <alignment horizontal="right" vertical="center"/>
    </xf>
    <xf numFmtId="0" fontId="3" fillId="0" borderId="22" xfId="0" applyFont="1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0" fillId="0" borderId="24" xfId="0" applyBorder="1" applyAlignment="1">
      <alignment vertical="center" wrapText="1"/>
    </xf>
    <xf numFmtId="0" fontId="3" fillId="0" borderId="25" xfId="0" applyFont="1" applyBorder="1" applyAlignment="1">
      <alignment horizontal="left" vertical="center" wrapText="1"/>
    </xf>
    <xf numFmtId="0" fontId="0" fillId="0" borderId="26" xfId="0" applyBorder="1" applyAlignment="1">
      <alignment horizontal="left" vertical="center" wrapText="1"/>
    </xf>
    <xf numFmtId="0" fontId="0" fillId="0" borderId="27" xfId="0" applyBorder="1" applyAlignment="1">
      <alignment horizontal="left" vertical="center" wrapText="1"/>
    </xf>
    <xf numFmtId="0" fontId="10" fillId="0" borderId="28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8" fillId="2" borderId="28" xfId="0" applyFont="1" applyFill="1" applyBorder="1" applyAlignment="1">
      <alignment horizontal="left" vertical="center" wrapText="1"/>
    </xf>
    <xf numFmtId="0" fontId="0" fillId="0" borderId="14" xfId="0" applyBorder="1" applyAlignment="1">
      <alignment vertical="center" wrapText="1"/>
    </xf>
    <xf numFmtId="0" fontId="0" fillId="0" borderId="30" xfId="0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0" fillId="0" borderId="26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9" fillId="2" borderId="31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32" xfId="0" applyFont="1" applyFill="1" applyBorder="1" applyAlignment="1">
      <alignment horizontal="center" vertical="center"/>
    </xf>
    <xf numFmtId="37" fontId="8" fillId="2" borderId="33" xfId="0" applyNumberFormat="1" applyFont="1" applyFill="1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37" fontId="3" fillId="0" borderId="18" xfId="0" applyNumberFormat="1" applyFont="1" applyBorder="1" applyAlignment="1" applyProtection="1">
      <alignment horizontal="right" vertical="center"/>
    </xf>
    <xf numFmtId="0" fontId="3" fillId="0" borderId="22" xfId="0" applyFont="1" applyBorder="1" applyAlignment="1" applyProtection="1">
      <alignment vertical="center" wrapText="1"/>
    </xf>
    <xf numFmtId="0" fontId="3" fillId="0" borderId="25" xfId="0" applyFont="1" applyBorder="1" applyAlignment="1" applyProtection="1">
      <alignment horizontal="left" vertical="center" wrapText="1"/>
    </xf>
    <xf numFmtId="0" fontId="10" fillId="0" borderId="28" xfId="0" applyFont="1" applyBorder="1" applyAlignment="1" applyProtection="1">
      <alignment horizontal="center" vertical="center"/>
    </xf>
    <xf numFmtId="0" fontId="10" fillId="0" borderId="14" xfId="0" applyFont="1" applyBorder="1" applyAlignment="1" applyProtection="1">
      <alignment horizontal="center" vertical="center"/>
    </xf>
    <xf numFmtId="0" fontId="10" fillId="0" borderId="29" xfId="0" applyFont="1" applyBorder="1" applyAlignment="1" applyProtection="1">
      <alignment horizontal="center" vertical="center"/>
    </xf>
    <xf numFmtId="0" fontId="5" fillId="0" borderId="4" xfId="0" applyFont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horizontal="center" vertical="center"/>
    </xf>
    <xf numFmtId="0" fontId="5" fillId="0" borderId="5" xfId="0" applyFont="1" applyBorder="1" applyAlignment="1" applyProtection="1">
      <alignment horizontal="center" vertical="center"/>
    </xf>
    <xf numFmtId="0" fontId="8" fillId="2" borderId="28" xfId="0" applyFont="1" applyFill="1" applyBorder="1" applyAlignment="1" applyProtection="1">
      <alignment horizontal="left" vertical="center" wrapText="1"/>
    </xf>
    <xf numFmtId="0" fontId="9" fillId="2" borderId="31" xfId="0" applyFont="1" applyFill="1" applyBorder="1" applyAlignment="1" applyProtection="1">
      <alignment horizontal="center" vertical="center"/>
    </xf>
    <xf numFmtId="0" fontId="9" fillId="2" borderId="8" xfId="0" applyFont="1" applyFill="1" applyBorder="1" applyAlignment="1" applyProtection="1">
      <alignment horizontal="center" vertical="center"/>
    </xf>
    <xf numFmtId="0" fontId="9" fillId="2" borderId="32" xfId="0" applyFont="1" applyFill="1" applyBorder="1" applyAlignment="1" applyProtection="1">
      <alignment horizontal="center" vertical="center"/>
    </xf>
    <xf numFmtId="37" fontId="8" fillId="2" borderId="33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microsoft.com/office/2017/10/relationships/person" Target="persons/perso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7C748B-2BB1-49C9-B9F9-12E95B819AC5}">
  <sheetPr>
    <pageSetUpPr fitToPage="1"/>
  </sheetPr>
  <dimension ref="A1:EE70"/>
  <sheetViews>
    <sheetView tabSelected="1" workbookViewId="0">
      <selection sqref="A1:Q1"/>
    </sheetView>
  </sheetViews>
  <sheetFormatPr defaultColWidth="9.77734375" defaultRowHeight="15"/>
  <cols>
    <col min="1" max="1" width="1.77734375" style="62" customWidth="1"/>
    <col min="2" max="2" width="6.6640625" style="62" customWidth="1"/>
    <col min="3" max="3" width="52.77734375" style="62" customWidth="1"/>
    <col min="4" max="10" width="14.77734375" style="93" customWidth="1"/>
    <col min="11" max="15" width="13.77734375" style="93" customWidth="1"/>
    <col min="16" max="16" width="16.6640625" style="93" customWidth="1"/>
    <col min="17" max="17" width="13.77734375" style="62" customWidth="1"/>
    <col min="18" max="19" width="9.77734375" style="62"/>
  </cols>
  <sheetData>
    <row r="1" spans="1:135" ht="27.75">
      <c r="A1" s="101" t="s">
        <v>70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3"/>
      <c r="R1" s="48"/>
      <c r="S1"/>
    </row>
    <row r="2" spans="1:135" ht="24" thickBot="1">
      <c r="A2" s="104" t="s">
        <v>169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6"/>
      <c r="R2" s="48"/>
      <c r="S2"/>
    </row>
    <row r="3" spans="1:135" ht="18" customHeight="1">
      <c r="A3" s="107" t="s">
        <v>12</v>
      </c>
      <c r="B3" s="108"/>
      <c r="C3" s="109"/>
      <c r="D3" s="113" t="s">
        <v>6</v>
      </c>
      <c r="E3" s="114"/>
      <c r="F3" s="114"/>
      <c r="G3" s="114"/>
      <c r="H3" s="115"/>
      <c r="I3" s="113" t="s">
        <v>7</v>
      </c>
      <c r="J3" s="115"/>
      <c r="K3" s="113" t="s">
        <v>9</v>
      </c>
      <c r="L3" s="114"/>
      <c r="M3" s="114"/>
      <c r="N3" s="115"/>
      <c r="O3" s="49"/>
      <c r="P3" s="50"/>
      <c r="Q3" s="116" t="s">
        <v>153</v>
      </c>
      <c r="R3" s="51"/>
      <c r="S3"/>
    </row>
    <row r="4" spans="1:135" ht="32.25" customHeight="1" thickBot="1">
      <c r="A4" s="110"/>
      <c r="B4" s="111"/>
      <c r="C4" s="112"/>
      <c r="D4" s="52" t="s">
        <v>0</v>
      </c>
      <c r="E4" s="52" t="s">
        <v>13</v>
      </c>
      <c r="F4" s="52" t="s">
        <v>14</v>
      </c>
      <c r="G4" s="52" t="s">
        <v>15</v>
      </c>
      <c r="H4" s="52" t="s">
        <v>1</v>
      </c>
      <c r="I4" s="52" t="s">
        <v>2</v>
      </c>
      <c r="J4" s="53" t="s">
        <v>16</v>
      </c>
      <c r="K4" s="53" t="s">
        <v>154</v>
      </c>
      <c r="L4" s="53" t="s">
        <v>3</v>
      </c>
      <c r="M4" s="53" t="s">
        <v>4</v>
      </c>
      <c r="N4" s="53" t="s">
        <v>168</v>
      </c>
      <c r="O4" s="53" t="s">
        <v>5</v>
      </c>
      <c r="P4" s="53" t="s">
        <v>155</v>
      </c>
      <c r="Q4" s="117"/>
      <c r="R4" s="54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  <c r="AE4" s="55"/>
      <c r="AF4" s="55"/>
      <c r="AG4" s="55"/>
      <c r="AH4" s="55"/>
      <c r="AI4" s="55"/>
      <c r="AJ4" s="55"/>
      <c r="AK4" s="55"/>
      <c r="AL4" s="55"/>
      <c r="AM4" s="55"/>
      <c r="AN4" s="55"/>
      <c r="AO4" s="55"/>
      <c r="AP4" s="55"/>
      <c r="AQ4" s="55"/>
      <c r="AR4" s="55"/>
      <c r="AS4" s="55"/>
      <c r="AT4" s="55"/>
      <c r="AU4" s="55"/>
      <c r="AV4" s="55"/>
      <c r="AW4" s="55"/>
      <c r="AX4" s="55"/>
      <c r="AY4" s="55"/>
      <c r="AZ4" s="55"/>
      <c r="BA4" s="55"/>
      <c r="BB4" s="55"/>
      <c r="BC4" s="55"/>
      <c r="BD4" s="55"/>
      <c r="BE4" s="55"/>
      <c r="BF4" s="55"/>
      <c r="BG4" s="55"/>
      <c r="BH4" s="55"/>
      <c r="BI4" s="55"/>
      <c r="BJ4" s="55"/>
      <c r="BK4" s="55"/>
      <c r="BL4" s="55"/>
      <c r="BM4" s="55"/>
      <c r="BN4" s="55"/>
      <c r="BO4" s="55"/>
      <c r="BP4" s="55"/>
      <c r="BQ4" s="55"/>
      <c r="BR4" s="55"/>
      <c r="BS4" s="55"/>
      <c r="BT4" s="55"/>
      <c r="BU4" s="55"/>
      <c r="BV4" s="55"/>
      <c r="BW4" s="55"/>
      <c r="BX4" s="55"/>
      <c r="BY4" s="55"/>
      <c r="BZ4" s="55"/>
      <c r="CA4" s="55"/>
      <c r="CB4" s="55"/>
      <c r="CC4" s="55"/>
      <c r="CD4" s="55"/>
      <c r="CE4" s="55"/>
      <c r="CF4" s="55"/>
      <c r="CG4" s="55"/>
      <c r="CH4" s="55"/>
      <c r="CI4" s="55"/>
      <c r="CJ4" s="55"/>
      <c r="CK4" s="55"/>
      <c r="CL4" s="55"/>
      <c r="CM4" s="55"/>
      <c r="CN4" s="55"/>
      <c r="CO4" s="55"/>
      <c r="CP4" s="55"/>
      <c r="CQ4" s="55"/>
      <c r="CR4" s="55"/>
      <c r="CS4" s="55"/>
      <c r="CT4" s="55"/>
      <c r="CU4" s="55"/>
      <c r="CV4" s="55"/>
      <c r="CW4" s="55"/>
      <c r="CX4" s="55"/>
      <c r="CY4" s="55"/>
      <c r="CZ4" s="55"/>
      <c r="DA4" s="55"/>
      <c r="DB4" s="55"/>
      <c r="DC4" s="55"/>
      <c r="DD4" s="55"/>
      <c r="DE4" s="55"/>
      <c r="DF4" s="55"/>
      <c r="DG4" s="55"/>
      <c r="DH4" s="55"/>
      <c r="DI4" s="55"/>
      <c r="DJ4" s="55"/>
      <c r="DK4" s="55"/>
      <c r="DL4" s="55"/>
      <c r="DM4" s="55"/>
      <c r="DN4" s="55"/>
      <c r="DO4" s="55"/>
      <c r="DP4" s="55"/>
      <c r="DQ4" s="55"/>
      <c r="DR4" s="55"/>
      <c r="DS4" s="55"/>
      <c r="DT4" s="55"/>
      <c r="DU4" s="55"/>
      <c r="DV4" s="55"/>
      <c r="DW4" s="55"/>
      <c r="DX4" s="55"/>
      <c r="DY4" s="55"/>
      <c r="DZ4" s="55"/>
      <c r="EA4" s="55"/>
      <c r="EB4" s="55"/>
      <c r="EC4" s="55"/>
      <c r="ED4" s="55"/>
      <c r="EE4" s="55"/>
    </row>
    <row r="5" spans="1:135" ht="15.75">
      <c r="A5" s="56" t="s">
        <v>19</v>
      </c>
      <c r="B5" s="57"/>
      <c r="C5" s="57"/>
      <c r="D5" s="58">
        <f>SUM(D6:D14)</f>
        <v>4936561</v>
      </c>
      <c r="E5" s="58">
        <f t="shared" ref="E5:O5" si="0">SUM(E6:E14)</f>
        <v>6798602</v>
      </c>
      <c r="F5" s="58">
        <f t="shared" si="0"/>
        <v>0</v>
      </c>
      <c r="G5" s="58">
        <f t="shared" si="0"/>
        <v>0</v>
      </c>
      <c r="H5" s="58">
        <f t="shared" si="0"/>
        <v>0</v>
      </c>
      <c r="I5" s="58">
        <f t="shared" si="0"/>
        <v>0</v>
      </c>
      <c r="J5" s="58">
        <f t="shared" si="0"/>
        <v>0</v>
      </c>
      <c r="K5" s="58">
        <f t="shared" si="0"/>
        <v>27020908</v>
      </c>
      <c r="L5" s="58">
        <f>SUM(L6:L14)</f>
        <v>47585</v>
      </c>
      <c r="M5" s="58">
        <f>SUM(M6:M14)</f>
        <v>0</v>
      </c>
      <c r="N5" s="58">
        <f t="shared" si="0"/>
        <v>0</v>
      </c>
      <c r="O5" s="58">
        <f t="shared" si="0"/>
        <v>0</v>
      </c>
      <c r="P5" s="59">
        <f>SUM(D5:O5)</f>
        <v>38803656</v>
      </c>
      <c r="Q5" s="60">
        <f>(P5/Q$68)</f>
        <v>2057.5669971896709</v>
      </c>
      <c r="R5" s="61"/>
    </row>
    <row r="6" spans="1:135">
      <c r="A6" s="63"/>
      <c r="B6" s="64">
        <v>511</v>
      </c>
      <c r="C6" s="65" t="s">
        <v>20</v>
      </c>
      <c r="D6" s="66">
        <v>4396509</v>
      </c>
      <c r="E6" s="66">
        <v>0</v>
      </c>
      <c r="F6" s="66">
        <v>0</v>
      </c>
      <c r="G6" s="66">
        <v>0</v>
      </c>
      <c r="H6" s="66">
        <v>0</v>
      </c>
      <c r="I6" s="66">
        <v>0</v>
      </c>
      <c r="J6" s="66">
        <v>0</v>
      </c>
      <c r="K6" s="66">
        <v>0</v>
      </c>
      <c r="L6" s="66">
        <v>0</v>
      </c>
      <c r="M6" s="66">
        <v>0</v>
      </c>
      <c r="N6" s="66">
        <v>0</v>
      </c>
      <c r="O6" s="66">
        <v>0</v>
      </c>
      <c r="P6" s="66">
        <f>SUM(D6:O6)</f>
        <v>4396509</v>
      </c>
      <c r="Q6" s="67">
        <f>(P6/Q$68)</f>
        <v>233.12524524099899</v>
      </c>
      <c r="R6" s="68"/>
    </row>
    <row r="7" spans="1:135">
      <c r="A7" s="63"/>
      <c r="B7" s="64">
        <v>512</v>
      </c>
      <c r="C7" s="65" t="s">
        <v>75</v>
      </c>
      <c r="D7" s="66">
        <v>222593</v>
      </c>
      <c r="E7" s="66">
        <v>181365</v>
      </c>
      <c r="F7" s="66">
        <v>0</v>
      </c>
      <c r="G7" s="66">
        <v>0</v>
      </c>
      <c r="H7" s="66">
        <v>0</v>
      </c>
      <c r="I7" s="66">
        <v>0</v>
      </c>
      <c r="J7" s="66">
        <v>0</v>
      </c>
      <c r="K7" s="66">
        <v>0</v>
      </c>
      <c r="L7" s="66">
        <v>0</v>
      </c>
      <c r="M7" s="66">
        <v>0</v>
      </c>
      <c r="N7" s="66">
        <v>0</v>
      </c>
      <c r="O7" s="66">
        <v>0</v>
      </c>
      <c r="P7" s="66">
        <f t="shared" ref="P7:P14" si="1">SUM(D7:O7)</f>
        <v>403958</v>
      </c>
      <c r="Q7" s="67">
        <f>(P7/Q$68)</f>
        <v>21.419905615356065</v>
      </c>
      <c r="R7" s="68"/>
    </row>
    <row r="8" spans="1:135">
      <c r="A8" s="63"/>
      <c r="B8" s="64">
        <v>513</v>
      </c>
      <c r="C8" s="65" t="s">
        <v>21</v>
      </c>
      <c r="D8" s="66">
        <v>112135</v>
      </c>
      <c r="E8" s="66">
        <v>2216532</v>
      </c>
      <c r="F8" s="66">
        <v>0</v>
      </c>
      <c r="G8" s="66">
        <v>0</v>
      </c>
      <c r="H8" s="66">
        <v>0</v>
      </c>
      <c r="I8" s="66">
        <v>0</v>
      </c>
      <c r="J8" s="66">
        <v>0</v>
      </c>
      <c r="K8" s="66">
        <v>0</v>
      </c>
      <c r="L8" s="66">
        <v>0</v>
      </c>
      <c r="M8" s="66">
        <v>0</v>
      </c>
      <c r="N8" s="66">
        <v>0</v>
      </c>
      <c r="O8" s="66">
        <v>0</v>
      </c>
      <c r="P8" s="66">
        <f t="shared" si="1"/>
        <v>2328667</v>
      </c>
      <c r="Q8" s="67">
        <f>(P8/Q$68)</f>
        <v>123.47775597857786</v>
      </c>
      <c r="R8" s="68"/>
    </row>
    <row r="9" spans="1:135">
      <c r="A9" s="63"/>
      <c r="B9" s="64">
        <v>514</v>
      </c>
      <c r="C9" s="65" t="s">
        <v>22</v>
      </c>
      <c r="D9" s="66">
        <v>73034</v>
      </c>
      <c r="E9" s="66">
        <v>0</v>
      </c>
      <c r="F9" s="66">
        <v>0</v>
      </c>
      <c r="G9" s="66">
        <v>0</v>
      </c>
      <c r="H9" s="66">
        <v>0</v>
      </c>
      <c r="I9" s="66">
        <v>0</v>
      </c>
      <c r="J9" s="66">
        <v>0</v>
      </c>
      <c r="K9" s="66">
        <v>0</v>
      </c>
      <c r="L9" s="66">
        <v>0</v>
      </c>
      <c r="M9" s="66">
        <v>0</v>
      </c>
      <c r="N9" s="66">
        <v>0</v>
      </c>
      <c r="O9" s="66">
        <v>0</v>
      </c>
      <c r="P9" s="66">
        <f t="shared" si="1"/>
        <v>73034</v>
      </c>
      <c r="Q9" s="67">
        <f>(P9/Q$68)</f>
        <v>3.8726337557664774</v>
      </c>
      <c r="R9" s="68"/>
    </row>
    <row r="10" spans="1:135">
      <c r="A10" s="63"/>
      <c r="B10" s="64">
        <v>515</v>
      </c>
      <c r="C10" s="65" t="s">
        <v>76</v>
      </c>
      <c r="D10" s="66">
        <v>109428</v>
      </c>
      <c r="E10" s="66">
        <v>0</v>
      </c>
      <c r="F10" s="66">
        <v>0</v>
      </c>
      <c r="G10" s="66">
        <v>0</v>
      </c>
      <c r="H10" s="66">
        <v>0</v>
      </c>
      <c r="I10" s="66">
        <v>0</v>
      </c>
      <c r="J10" s="66">
        <v>0</v>
      </c>
      <c r="K10" s="66">
        <v>0</v>
      </c>
      <c r="L10" s="66">
        <v>0</v>
      </c>
      <c r="M10" s="66">
        <v>0</v>
      </c>
      <c r="N10" s="66">
        <v>0</v>
      </c>
      <c r="O10" s="66">
        <v>0</v>
      </c>
      <c r="P10" s="66">
        <f t="shared" si="1"/>
        <v>109428</v>
      </c>
      <c r="Q10" s="67">
        <f>(P10/Q$68)</f>
        <v>5.8024285487035367</v>
      </c>
      <c r="R10" s="68"/>
    </row>
    <row r="11" spans="1:135">
      <c r="A11" s="63"/>
      <c r="B11" s="64">
        <v>516</v>
      </c>
      <c r="C11" s="65" t="s">
        <v>77</v>
      </c>
      <c r="D11" s="66">
        <v>11635</v>
      </c>
      <c r="E11" s="66">
        <v>0</v>
      </c>
      <c r="F11" s="66">
        <v>0</v>
      </c>
      <c r="G11" s="66">
        <v>0</v>
      </c>
      <c r="H11" s="66">
        <v>0</v>
      </c>
      <c r="I11" s="66">
        <v>0</v>
      </c>
      <c r="J11" s="66">
        <v>0</v>
      </c>
      <c r="K11" s="66">
        <v>0</v>
      </c>
      <c r="L11" s="66">
        <v>0</v>
      </c>
      <c r="M11" s="66">
        <v>0</v>
      </c>
      <c r="N11" s="66">
        <v>0</v>
      </c>
      <c r="O11" s="66">
        <v>0</v>
      </c>
      <c r="P11" s="66">
        <f t="shared" si="1"/>
        <v>11635</v>
      </c>
      <c r="Q11" s="67">
        <f>(P11/Q$68)</f>
        <v>0.61694681584389421</v>
      </c>
      <c r="R11" s="68"/>
    </row>
    <row r="12" spans="1:135">
      <c r="A12" s="63"/>
      <c r="B12" s="64">
        <v>517</v>
      </c>
      <c r="C12" s="65" t="s">
        <v>78</v>
      </c>
      <c r="D12" s="66">
        <v>11227</v>
      </c>
      <c r="E12" s="66">
        <v>907342</v>
      </c>
      <c r="F12" s="66">
        <v>0</v>
      </c>
      <c r="G12" s="66">
        <v>0</v>
      </c>
      <c r="H12" s="66">
        <v>0</v>
      </c>
      <c r="I12" s="66">
        <v>0</v>
      </c>
      <c r="J12" s="66">
        <v>0</v>
      </c>
      <c r="K12" s="66">
        <v>0</v>
      </c>
      <c r="L12" s="66">
        <v>0</v>
      </c>
      <c r="M12" s="66">
        <v>0</v>
      </c>
      <c r="N12" s="66">
        <v>0</v>
      </c>
      <c r="O12" s="66">
        <v>0</v>
      </c>
      <c r="P12" s="66">
        <f t="shared" si="1"/>
        <v>918569</v>
      </c>
      <c r="Q12" s="67">
        <f>(P12/Q$68)</f>
        <v>48.707195503473145</v>
      </c>
      <c r="R12" s="68"/>
    </row>
    <row r="13" spans="1:135">
      <c r="A13" s="63"/>
      <c r="B13" s="64">
        <v>518</v>
      </c>
      <c r="C13" s="65" t="s">
        <v>166</v>
      </c>
      <c r="D13" s="66">
        <v>0</v>
      </c>
      <c r="E13" s="66">
        <v>0</v>
      </c>
      <c r="F13" s="66">
        <v>0</v>
      </c>
      <c r="G13" s="66">
        <v>0</v>
      </c>
      <c r="H13" s="66">
        <v>0</v>
      </c>
      <c r="I13" s="66">
        <v>0</v>
      </c>
      <c r="J13" s="66">
        <v>0</v>
      </c>
      <c r="K13" s="66">
        <v>0</v>
      </c>
      <c r="L13" s="66">
        <v>47585</v>
      </c>
      <c r="M13" s="66">
        <v>0</v>
      </c>
      <c r="N13" s="66">
        <v>0</v>
      </c>
      <c r="O13" s="66">
        <v>0</v>
      </c>
      <c r="P13" s="66">
        <f t="shared" si="1"/>
        <v>47585</v>
      </c>
      <c r="Q13" s="67">
        <f>(P13/Q$68)</f>
        <v>2.5231984728776711</v>
      </c>
      <c r="R13" s="68"/>
    </row>
    <row r="14" spans="1:135">
      <c r="A14" s="63"/>
      <c r="B14" s="64">
        <v>519</v>
      </c>
      <c r="C14" s="65" t="s">
        <v>23</v>
      </c>
      <c r="D14" s="66">
        <v>0</v>
      </c>
      <c r="E14" s="66">
        <v>3493363</v>
      </c>
      <c r="F14" s="66">
        <v>0</v>
      </c>
      <c r="G14" s="66">
        <v>0</v>
      </c>
      <c r="H14" s="66">
        <v>0</v>
      </c>
      <c r="I14" s="66">
        <v>0</v>
      </c>
      <c r="J14" s="66">
        <v>0</v>
      </c>
      <c r="K14" s="66">
        <v>27020908</v>
      </c>
      <c r="L14" s="66">
        <v>0</v>
      </c>
      <c r="M14" s="66">
        <v>0</v>
      </c>
      <c r="N14" s="66">
        <v>0</v>
      </c>
      <c r="O14" s="66">
        <v>0</v>
      </c>
      <c r="P14" s="66">
        <f t="shared" si="1"/>
        <v>30514271</v>
      </c>
      <c r="Q14" s="67">
        <f>(P14/Q$68)</f>
        <v>1618.0216872580731</v>
      </c>
      <c r="R14" s="68"/>
    </row>
    <row r="15" spans="1:135" ht="15.75">
      <c r="A15" s="69" t="s">
        <v>24</v>
      </c>
      <c r="B15" s="70"/>
      <c r="C15" s="71"/>
      <c r="D15" s="72">
        <f>SUM(D16:D23)</f>
        <v>469504</v>
      </c>
      <c r="E15" s="72">
        <f>SUM(E16:E23)</f>
        <v>13684705</v>
      </c>
      <c r="F15" s="72">
        <f>SUM(F16:F23)</f>
        <v>0</v>
      </c>
      <c r="G15" s="72">
        <f>SUM(G16:G23)</f>
        <v>0</v>
      </c>
      <c r="H15" s="72">
        <f>SUM(H16:H23)</f>
        <v>0</v>
      </c>
      <c r="I15" s="72">
        <f>SUM(I16:I23)</f>
        <v>5486188</v>
      </c>
      <c r="J15" s="72">
        <f>SUM(J16:J23)</f>
        <v>0</v>
      </c>
      <c r="K15" s="72">
        <f>SUM(K16:K23)</f>
        <v>211186</v>
      </c>
      <c r="L15" s="72">
        <f>SUM(L16:L23)</f>
        <v>275</v>
      </c>
      <c r="M15" s="72">
        <f>SUM(M16:M23)</f>
        <v>0</v>
      </c>
      <c r="N15" s="72">
        <f>SUM(N16:N23)</f>
        <v>0</v>
      </c>
      <c r="O15" s="72">
        <f>SUM(O16:O23)</f>
        <v>0</v>
      </c>
      <c r="P15" s="73">
        <f>SUM(D15:O15)</f>
        <v>19851858</v>
      </c>
      <c r="Q15" s="74">
        <f>(P15/Q$68)</f>
        <v>1052.646375735723</v>
      </c>
      <c r="R15" s="75"/>
    </row>
    <row r="16" spans="1:135">
      <c r="A16" s="63"/>
      <c r="B16" s="64">
        <v>521</v>
      </c>
      <c r="C16" s="65" t="s">
        <v>25</v>
      </c>
      <c r="D16" s="66">
        <v>0</v>
      </c>
      <c r="E16" s="66">
        <v>7452718</v>
      </c>
      <c r="F16" s="66">
        <v>0</v>
      </c>
      <c r="G16" s="66">
        <v>0</v>
      </c>
      <c r="H16" s="66">
        <v>0</v>
      </c>
      <c r="I16" s="66">
        <v>0</v>
      </c>
      <c r="J16" s="66">
        <v>0</v>
      </c>
      <c r="K16" s="66">
        <v>0</v>
      </c>
      <c r="L16" s="66">
        <v>0</v>
      </c>
      <c r="M16" s="66">
        <v>0</v>
      </c>
      <c r="N16" s="66">
        <v>0</v>
      </c>
      <c r="O16" s="66">
        <v>0</v>
      </c>
      <c r="P16" s="66">
        <f>SUM(D16:O16)</f>
        <v>7452718</v>
      </c>
      <c r="Q16" s="67">
        <f>(P16/Q$68)</f>
        <v>395.18097460098625</v>
      </c>
      <c r="R16" s="68"/>
    </row>
    <row r="17" spans="1:18">
      <c r="A17" s="63"/>
      <c r="B17" s="64">
        <v>522</v>
      </c>
      <c r="C17" s="65" t="s">
        <v>26</v>
      </c>
      <c r="D17" s="66">
        <v>0</v>
      </c>
      <c r="E17" s="66">
        <v>2963469</v>
      </c>
      <c r="F17" s="66">
        <v>0</v>
      </c>
      <c r="G17" s="66">
        <v>0</v>
      </c>
      <c r="H17" s="66">
        <v>0</v>
      </c>
      <c r="I17" s="66">
        <v>0</v>
      </c>
      <c r="J17" s="66">
        <v>0</v>
      </c>
      <c r="K17" s="66">
        <v>0</v>
      </c>
      <c r="L17" s="66">
        <v>0</v>
      </c>
      <c r="M17" s="66">
        <v>0</v>
      </c>
      <c r="N17" s="66">
        <v>0</v>
      </c>
      <c r="O17" s="66">
        <v>0</v>
      </c>
      <c r="P17" s="66">
        <f t="shared" ref="P17:P23" si="2">SUM(D17:O17)</f>
        <v>2963469</v>
      </c>
      <c r="Q17" s="67">
        <f>(P17/Q$68)</f>
        <v>157.13818336072961</v>
      </c>
      <c r="R17" s="68"/>
    </row>
    <row r="18" spans="1:18">
      <c r="A18" s="63"/>
      <c r="B18" s="64">
        <v>523</v>
      </c>
      <c r="C18" s="65" t="s">
        <v>27</v>
      </c>
      <c r="D18" s="66">
        <v>0</v>
      </c>
      <c r="E18" s="66">
        <v>2450426</v>
      </c>
      <c r="F18" s="66">
        <v>0</v>
      </c>
      <c r="G18" s="66">
        <v>0</v>
      </c>
      <c r="H18" s="66">
        <v>0</v>
      </c>
      <c r="I18" s="66">
        <v>0</v>
      </c>
      <c r="J18" s="66">
        <v>0</v>
      </c>
      <c r="K18" s="66">
        <v>0</v>
      </c>
      <c r="L18" s="66">
        <v>0</v>
      </c>
      <c r="M18" s="66">
        <v>0</v>
      </c>
      <c r="N18" s="66">
        <v>0</v>
      </c>
      <c r="O18" s="66">
        <v>0</v>
      </c>
      <c r="P18" s="66">
        <f t="shared" si="2"/>
        <v>2450426</v>
      </c>
      <c r="Q18" s="67">
        <f>(P18/Q$68)</f>
        <v>129.93403679940613</v>
      </c>
      <c r="R18" s="68"/>
    </row>
    <row r="19" spans="1:18">
      <c r="A19" s="63"/>
      <c r="B19" s="64">
        <v>524</v>
      </c>
      <c r="C19" s="65" t="s">
        <v>28</v>
      </c>
      <c r="D19" s="66">
        <v>370867</v>
      </c>
      <c r="E19" s="66">
        <v>0</v>
      </c>
      <c r="F19" s="66">
        <v>0</v>
      </c>
      <c r="G19" s="66">
        <v>0</v>
      </c>
      <c r="H19" s="66">
        <v>0</v>
      </c>
      <c r="I19" s="66">
        <v>0</v>
      </c>
      <c r="J19" s="66">
        <v>0</v>
      </c>
      <c r="K19" s="66">
        <v>0</v>
      </c>
      <c r="L19" s="66">
        <v>0</v>
      </c>
      <c r="M19" s="66">
        <v>0</v>
      </c>
      <c r="N19" s="66">
        <v>0</v>
      </c>
      <c r="O19" s="66">
        <v>0</v>
      </c>
      <c r="P19" s="66">
        <f t="shared" si="2"/>
        <v>370867</v>
      </c>
      <c r="Q19" s="67">
        <f>(P19/Q$68)</f>
        <v>19.665252664510312</v>
      </c>
      <c r="R19" s="68"/>
    </row>
    <row r="20" spans="1:18">
      <c r="A20" s="63"/>
      <c r="B20" s="64">
        <v>525</v>
      </c>
      <c r="C20" s="65" t="s">
        <v>29</v>
      </c>
      <c r="D20" s="66">
        <v>0</v>
      </c>
      <c r="E20" s="66">
        <v>534573</v>
      </c>
      <c r="F20" s="66">
        <v>0</v>
      </c>
      <c r="G20" s="66">
        <v>0</v>
      </c>
      <c r="H20" s="66">
        <v>0</v>
      </c>
      <c r="I20" s="66">
        <v>0</v>
      </c>
      <c r="J20" s="66">
        <v>0</v>
      </c>
      <c r="K20" s="66">
        <v>0</v>
      </c>
      <c r="L20" s="66">
        <v>0</v>
      </c>
      <c r="M20" s="66">
        <v>0</v>
      </c>
      <c r="N20" s="66">
        <v>0</v>
      </c>
      <c r="O20" s="66">
        <v>0</v>
      </c>
      <c r="P20" s="66">
        <f t="shared" si="2"/>
        <v>534573</v>
      </c>
      <c r="Q20" s="67">
        <f>(P20/Q$68)</f>
        <v>28.345776552309243</v>
      </c>
      <c r="R20" s="68"/>
    </row>
    <row r="21" spans="1:18">
      <c r="A21" s="63"/>
      <c r="B21" s="64">
        <v>526</v>
      </c>
      <c r="C21" s="65" t="s">
        <v>30</v>
      </c>
      <c r="D21" s="66">
        <v>0</v>
      </c>
      <c r="E21" s="66">
        <v>0</v>
      </c>
      <c r="F21" s="66">
        <v>0</v>
      </c>
      <c r="G21" s="66">
        <v>0</v>
      </c>
      <c r="H21" s="66">
        <v>0</v>
      </c>
      <c r="I21" s="66">
        <v>5486188</v>
      </c>
      <c r="J21" s="66">
        <v>0</v>
      </c>
      <c r="K21" s="66">
        <v>0</v>
      </c>
      <c r="L21" s="66">
        <v>0</v>
      </c>
      <c r="M21" s="66">
        <v>0</v>
      </c>
      <c r="N21" s="66">
        <v>0</v>
      </c>
      <c r="O21" s="66">
        <v>0</v>
      </c>
      <c r="P21" s="66">
        <f t="shared" si="2"/>
        <v>5486188</v>
      </c>
      <c r="Q21" s="67">
        <f>(P21/Q$68)</f>
        <v>290.90556233098255</v>
      </c>
      <c r="R21" s="68"/>
    </row>
    <row r="22" spans="1:18">
      <c r="A22" s="63"/>
      <c r="B22" s="64">
        <v>527</v>
      </c>
      <c r="C22" s="65" t="s">
        <v>31</v>
      </c>
      <c r="D22" s="66">
        <v>98637</v>
      </c>
      <c r="E22" s="66">
        <v>0</v>
      </c>
      <c r="F22" s="66">
        <v>0</v>
      </c>
      <c r="G22" s="66">
        <v>0</v>
      </c>
      <c r="H22" s="66">
        <v>0</v>
      </c>
      <c r="I22" s="66">
        <v>0</v>
      </c>
      <c r="J22" s="66">
        <v>0</v>
      </c>
      <c r="K22" s="66">
        <v>0</v>
      </c>
      <c r="L22" s="66">
        <v>0</v>
      </c>
      <c r="M22" s="66">
        <v>0</v>
      </c>
      <c r="N22" s="66">
        <v>0</v>
      </c>
      <c r="O22" s="66">
        <v>0</v>
      </c>
      <c r="P22" s="66">
        <f t="shared" si="2"/>
        <v>98637</v>
      </c>
      <c r="Q22" s="67">
        <f>(P22/Q$68)</f>
        <v>5.2302349011082239</v>
      </c>
      <c r="R22" s="68"/>
    </row>
    <row r="23" spans="1:18">
      <c r="A23" s="63"/>
      <c r="B23" s="64">
        <v>529</v>
      </c>
      <c r="C23" s="65" t="s">
        <v>90</v>
      </c>
      <c r="D23" s="66">
        <v>0</v>
      </c>
      <c r="E23" s="66">
        <v>283519</v>
      </c>
      <c r="F23" s="66">
        <v>0</v>
      </c>
      <c r="G23" s="66">
        <v>0</v>
      </c>
      <c r="H23" s="66">
        <v>0</v>
      </c>
      <c r="I23" s="66">
        <v>0</v>
      </c>
      <c r="J23" s="66">
        <v>0</v>
      </c>
      <c r="K23" s="66">
        <v>211186</v>
      </c>
      <c r="L23" s="66">
        <v>275</v>
      </c>
      <c r="M23" s="66">
        <v>0</v>
      </c>
      <c r="N23" s="66">
        <v>0</v>
      </c>
      <c r="O23" s="66">
        <v>0</v>
      </c>
      <c r="P23" s="66">
        <f t="shared" si="2"/>
        <v>494980</v>
      </c>
      <c r="Q23" s="67">
        <f>(P23/Q$68)</f>
        <v>26.246354525690652</v>
      </c>
      <c r="R23" s="68"/>
    </row>
    <row r="24" spans="1:18" ht="15.75">
      <c r="A24" s="69" t="s">
        <v>32</v>
      </c>
      <c r="B24" s="70"/>
      <c r="C24" s="71"/>
      <c r="D24" s="72">
        <f>SUM(D25:D27)</f>
        <v>306318</v>
      </c>
      <c r="E24" s="72">
        <f>SUM(E25:E27)</f>
        <v>203417</v>
      </c>
      <c r="F24" s="72">
        <f>SUM(F25:F27)</f>
        <v>0</v>
      </c>
      <c r="G24" s="72">
        <f>SUM(G25:G27)</f>
        <v>0</v>
      </c>
      <c r="H24" s="72">
        <f>SUM(H25:H27)</f>
        <v>0</v>
      </c>
      <c r="I24" s="72">
        <f>SUM(I25:I27)</f>
        <v>2406115</v>
      </c>
      <c r="J24" s="72">
        <f>SUM(J25:J27)</f>
        <v>0</v>
      </c>
      <c r="K24" s="72">
        <f>SUM(K25:K27)</f>
        <v>0</v>
      </c>
      <c r="L24" s="72">
        <f>SUM(L25:L27)</f>
        <v>0</v>
      </c>
      <c r="M24" s="72">
        <f>SUM(M25:M27)</f>
        <v>0</v>
      </c>
      <c r="N24" s="72">
        <f>SUM(N25:N27)</f>
        <v>0</v>
      </c>
      <c r="O24" s="72">
        <f>SUM(O25:O27)</f>
        <v>0</v>
      </c>
      <c r="P24" s="73">
        <f>SUM(D24:O24)</f>
        <v>2915850</v>
      </c>
      <c r="Q24" s="74">
        <f>(P24/Q$68)</f>
        <v>154.6131820351026</v>
      </c>
      <c r="R24" s="75"/>
    </row>
    <row r="25" spans="1:18">
      <c r="A25" s="63"/>
      <c r="B25" s="64">
        <v>534</v>
      </c>
      <c r="C25" s="65" t="s">
        <v>33</v>
      </c>
      <c r="D25" s="66">
        <v>0</v>
      </c>
      <c r="E25" s="66">
        <v>94119</v>
      </c>
      <c r="F25" s="66">
        <v>0</v>
      </c>
      <c r="G25" s="66">
        <v>0</v>
      </c>
      <c r="H25" s="66">
        <v>0</v>
      </c>
      <c r="I25" s="66">
        <v>2406115</v>
      </c>
      <c r="J25" s="66">
        <v>0</v>
      </c>
      <c r="K25" s="66">
        <v>0</v>
      </c>
      <c r="L25" s="66">
        <v>0</v>
      </c>
      <c r="M25" s="66">
        <v>0</v>
      </c>
      <c r="N25" s="66">
        <v>0</v>
      </c>
      <c r="O25" s="66">
        <v>0</v>
      </c>
      <c r="P25" s="66">
        <f t="shared" ref="P25:P45" si="3">SUM(D25:O25)</f>
        <v>2500234</v>
      </c>
      <c r="Q25" s="67">
        <f>(P25/Q$68)</f>
        <v>132.5751100270428</v>
      </c>
      <c r="R25" s="68"/>
    </row>
    <row r="26" spans="1:18">
      <c r="A26" s="63"/>
      <c r="B26" s="64">
        <v>537</v>
      </c>
      <c r="C26" s="65" t="s">
        <v>34</v>
      </c>
      <c r="D26" s="66">
        <v>254356</v>
      </c>
      <c r="E26" s="66">
        <v>109298</v>
      </c>
      <c r="F26" s="66">
        <v>0</v>
      </c>
      <c r="G26" s="66">
        <v>0</v>
      </c>
      <c r="H26" s="66">
        <v>0</v>
      </c>
      <c r="I26" s="66">
        <v>0</v>
      </c>
      <c r="J26" s="66">
        <v>0</v>
      </c>
      <c r="K26" s="66">
        <v>0</v>
      </c>
      <c r="L26" s="66">
        <v>0</v>
      </c>
      <c r="M26" s="66">
        <v>0</v>
      </c>
      <c r="N26" s="66">
        <v>0</v>
      </c>
      <c r="O26" s="66">
        <v>0</v>
      </c>
      <c r="P26" s="66">
        <f t="shared" si="3"/>
        <v>363654</v>
      </c>
      <c r="Q26" s="67">
        <f>(P26/Q$68)</f>
        <v>19.282782756243702</v>
      </c>
      <c r="R26" s="68"/>
    </row>
    <row r="27" spans="1:18">
      <c r="A27" s="63"/>
      <c r="B27" s="64">
        <v>539</v>
      </c>
      <c r="C27" s="65" t="s">
        <v>140</v>
      </c>
      <c r="D27" s="66">
        <v>51962</v>
      </c>
      <c r="E27" s="66">
        <v>0</v>
      </c>
      <c r="F27" s="66">
        <v>0</v>
      </c>
      <c r="G27" s="66">
        <v>0</v>
      </c>
      <c r="H27" s="66">
        <v>0</v>
      </c>
      <c r="I27" s="66">
        <v>0</v>
      </c>
      <c r="J27" s="66">
        <v>0</v>
      </c>
      <c r="K27" s="66">
        <v>0</v>
      </c>
      <c r="L27" s="66">
        <v>0</v>
      </c>
      <c r="M27" s="66">
        <v>0</v>
      </c>
      <c r="N27" s="66">
        <v>0</v>
      </c>
      <c r="O27" s="66">
        <v>0</v>
      </c>
      <c r="P27" s="66">
        <f t="shared" si="3"/>
        <v>51962</v>
      </c>
      <c r="Q27" s="67">
        <f>(P27/Q$68)</f>
        <v>2.7552892518161092</v>
      </c>
      <c r="R27" s="68"/>
    </row>
    <row r="28" spans="1:18" ht="15.75">
      <c r="A28" s="69" t="s">
        <v>35</v>
      </c>
      <c r="B28" s="70"/>
      <c r="C28" s="71"/>
      <c r="D28" s="72">
        <f>SUM(D29:D30)</f>
        <v>0</v>
      </c>
      <c r="E28" s="72">
        <f>SUM(E29:E30)</f>
        <v>4308052</v>
      </c>
      <c r="F28" s="72">
        <f>SUM(F29:F30)</f>
        <v>0</v>
      </c>
      <c r="G28" s="72">
        <f>SUM(G29:G30)</f>
        <v>1978424</v>
      </c>
      <c r="H28" s="72">
        <f>SUM(H29:H30)</f>
        <v>0</v>
      </c>
      <c r="I28" s="72">
        <f>SUM(I29:I30)</f>
        <v>0</v>
      </c>
      <c r="J28" s="72">
        <f>SUM(J29:J30)</f>
        <v>0</v>
      </c>
      <c r="K28" s="72">
        <f>SUM(K29:K30)</f>
        <v>0</v>
      </c>
      <c r="L28" s="72">
        <f>SUM(L29:L30)</f>
        <v>0</v>
      </c>
      <c r="M28" s="72">
        <f>SUM(M29:M30)</f>
        <v>0</v>
      </c>
      <c r="N28" s="72">
        <f>SUM(N29:N30)</f>
        <v>0</v>
      </c>
      <c r="O28" s="72">
        <f>SUM(O29:O30)</f>
        <v>0</v>
      </c>
      <c r="P28" s="72">
        <f t="shared" si="3"/>
        <v>6286476</v>
      </c>
      <c r="Q28" s="74">
        <f>(P28/Q$68)</f>
        <v>333.34089824486983</v>
      </c>
      <c r="R28" s="75"/>
    </row>
    <row r="29" spans="1:18">
      <c r="A29" s="63"/>
      <c r="B29" s="64">
        <v>541</v>
      </c>
      <c r="C29" s="65" t="s">
        <v>36</v>
      </c>
      <c r="D29" s="66">
        <v>0</v>
      </c>
      <c r="E29" s="66">
        <v>4293727</v>
      </c>
      <c r="F29" s="66">
        <v>0</v>
      </c>
      <c r="G29" s="66">
        <v>1978424</v>
      </c>
      <c r="H29" s="66">
        <v>0</v>
      </c>
      <c r="I29" s="66">
        <v>0</v>
      </c>
      <c r="J29" s="66">
        <v>0</v>
      </c>
      <c r="K29" s="66">
        <v>0</v>
      </c>
      <c r="L29" s="66">
        <v>0</v>
      </c>
      <c r="M29" s="66">
        <v>0</v>
      </c>
      <c r="N29" s="66">
        <v>0</v>
      </c>
      <c r="O29" s="66">
        <v>0</v>
      </c>
      <c r="P29" s="66">
        <f t="shared" si="3"/>
        <v>6272151</v>
      </c>
      <c r="Q29" s="67">
        <f>(P29/Q$68)</f>
        <v>332.58131396150378</v>
      </c>
      <c r="R29" s="68"/>
    </row>
    <row r="30" spans="1:18">
      <c r="A30" s="63"/>
      <c r="B30" s="64">
        <v>549</v>
      </c>
      <c r="C30" s="65" t="s">
        <v>156</v>
      </c>
      <c r="D30" s="66">
        <v>0</v>
      </c>
      <c r="E30" s="66">
        <v>14325</v>
      </c>
      <c r="F30" s="66">
        <v>0</v>
      </c>
      <c r="G30" s="66">
        <v>0</v>
      </c>
      <c r="H30" s="66">
        <v>0</v>
      </c>
      <c r="I30" s="66">
        <v>0</v>
      </c>
      <c r="J30" s="66">
        <v>0</v>
      </c>
      <c r="K30" s="66">
        <v>0</v>
      </c>
      <c r="L30" s="66">
        <v>0</v>
      </c>
      <c r="M30" s="66">
        <v>0</v>
      </c>
      <c r="N30" s="66">
        <v>0</v>
      </c>
      <c r="O30" s="66">
        <v>0</v>
      </c>
      <c r="P30" s="66">
        <f t="shared" si="3"/>
        <v>14325</v>
      </c>
      <c r="Q30" s="67">
        <f>(P30/Q$68)</f>
        <v>0.75958428336603212</v>
      </c>
      <c r="R30" s="68"/>
    </row>
    <row r="31" spans="1:18" ht="15.75">
      <c r="A31" s="69" t="s">
        <v>38</v>
      </c>
      <c r="B31" s="70"/>
      <c r="C31" s="71"/>
      <c r="D31" s="72">
        <f>SUM(D32:D35)</f>
        <v>131214</v>
      </c>
      <c r="E31" s="72">
        <f>SUM(E32:E35)</f>
        <v>899485</v>
      </c>
      <c r="F31" s="72">
        <f>SUM(F32:F35)</f>
        <v>0</v>
      </c>
      <c r="G31" s="72">
        <f>SUM(G32:G35)</f>
        <v>0</v>
      </c>
      <c r="H31" s="72">
        <f>SUM(H32:H35)</f>
        <v>0</v>
      </c>
      <c r="I31" s="72">
        <f>SUM(I32:I35)</f>
        <v>0</v>
      </c>
      <c r="J31" s="72">
        <f>SUM(J32:J35)</f>
        <v>0</v>
      </c>
      <c r="K31" s="72">
        <f>SUM(K32:K35)</f>
        <v>0</v>
      </c>
      <c r="L31" s="72">
        <f>SUM(L32:L35)</f>
        <v>0</v>
      </c>
      <c r="M31" s="72">
        <f>SUM(M32:M35)</f>
        <v>0</v>
      </c>
      <c r="N31" s="72">
        <f>SUM(N32:N35)</f>
        <v>0</v>
      </c>
      <c r="O31" s="72">
        <f>SUM(O32:O35)</f>
        <v>0</v>
      </c>
      <c r="P31" s="72">
        <f t="shared" si="3"/>
        <v>1030699</v>
      </c>
      <c r="Q31" s="74">
        <f>(P31/Q$68)</f>
        <v>54.652897820669175</v>
      </c>
      <c r="R31" s="75"/>
    </row>
    <row r="32" spans="1:18">
      <c r="A32" s="76"/>
      <c r="B32" s="77">
        <v>552</v>
      </c>
      <c r="C32" s="78" t="s">
        <v>39</v>
      </c>
      <c r="D32" s="66">
        <v>0</v>
      </c>
      <c r="E32" s="66">
        <v>8512</v>
      </c>
      <c r="F32" s="66">
        <v>0</v>
      </c>
      <c r="G32" s="66">
        <v>0</v>
      </c>
      <c r="H32" s="66">
        <v>0</v>
      </c>
      <c r="I32" s="66">
        <v>0</v>
      </c>
      <c r="J32" s="66">
        <v>0</v>
      </c>
      <c r="K32" s="66">
        <v>0</v>
      </c>
      <c r="L32" s="66">
        <v>0</v>
      </c>
      <c r="M32" s="66">
        <v>0</v>
      </c>
      <c r="N32" s="66">
        <v>0</v>
      </c>
      <c r="O32" s="66">
        <v>0</v>
      </c>
      <c r="P32" s="66">
        <f t="shared" si="3"/>
        <v>8512</v>
      </c>
      <c r="Q32" s="67">
        <f>(P32/Q$68)</f>
        <v>0.45134948830796967</v>
      </c>
      <c r="R32" s="68"/>
    </row>
    <row r="33" spans="1:18">
      <c r="A33" s="76"/>
      <c r="B33" s="77">
        <v>553</v>
      </c>
      <c r="C33" s="78" t="s">
        <v>40</v>
      </c>
      <c r="D33" s="66">
        <v>76714</v>
      </c>
      <c r="E33" s="66">
        <v>0</v>
      </c>
      <c r="F33" s="66">
        <v>0</v>
      </c>
      <c r="G33" s="66">
        <v>0</v>
      </c>
      <c r="H33" s="66">
        <v>0</v>
      </c>
      <c r="I33" s="66">
        <v>0</v>
      </c>
      <c r="J33" s="66">
        <v>0</v>
      </c>
      <c r="K33" s="66">
        <v>0</v>
      </c>
      <c r="L33" s="66">
        <v>0</v>
      </c>
      <c r="M33" s="66">
        <v>0</v>
      </c>
      <c r="N33" s="66">
        <v>0</v>
      </c>
      <c r="O33" s="66">
        <v>0</v>
      </c>
      <c r="P33" s="66">
        <f t="shared" si="3"/>
        <v>76714</v>
      </c>
      <c r="Q33" s="67">
        <f>(P33/Q$68)</f>
        <v>4.0677660533432309</v>
      </c>
      <c r="R33" s="68"/>
    </row>
    <row r="34" spans="1:18">
      <c r="A34" s="76"/>
      <c r="B34" s="77">
        <v>554</v>
      </c>
      <c r="C34" s="78" t="s">
        <v>41</v>
      </c>
      <c r="D34" s="66">
        <v>12500</v>
      </c>
      <c r="E34" s="66">
        <v>692722</v>
      </c>
      <c r="F34" s="66">
        <v>0</v>
      </c>
      <c r="G34" s="66">
        <v>0</v>
      </c>
      <c r="H34" s="66">
        <v>0</v>
      </c>
      <c r="I34" s="66">
        <v>0</v>
      </c>
      <c r="J34" s="66">
        <v>0</v>
      </c>
      <c r="K34" s="66">
        <v>0</v>
      </c>
      <c r="L34" s="66">
        <v>0</v>
      </c>
      <c r="M34" s="66">
        <v>0</v>
      </c>
      <c r="N34" s="66">
        <v>0</v>
      </c>
      <c r="O34" s="66">
        <v>0</v>
      </c>
      <c r="P34" s="66">
        <f t="shared" si="3"/>
        <v>705222</v>
      </c>
      <c r="Q34" s="67">
        <f>(P34/Q$68)</f>
        <v>37.394453576541707</v>
      </c>
      <c r="R34" s="68"/>
    </row>
    <row r="35" spans="1:18">
      <c r="A35" s="76"/>
      <c r="B35" s="77">
        <v>559</v>
      </c>
      <c r="C35" s="78" t="s">
        <v>42</v>
      </c>
      <c r="D35" s="66">
        <v>42000</v>
      </c>
      <c r="E35" s="66">
        <v>198251</v>
      </c>
      <c r="F35" s="66">
        <v>0</v>
      </c>
      <c r="G35" s="66">
        <v>0</v>
      </c>
      <c r="H35" s="66">
        <v>0</v>
      </c>
      <c r="I35" s="66">
        <v>0</v>
      </c>
      <c r="J35" s="66">
        <v>0</v>
      </c>
      <c r="K35" s="66">
        <v>0</v>
      </c>
      <c r="L35" s="66">
        <v>0</v>
      </c>
      <c r="M35" s="66">
        <v>0</v>
      </c>
      <c r="N35" s="66">
        <v>0</v>
      </c>
      <c r="O35" s="66">
        <v>0</v>
      </c>
      <c r="P35" s="66">
        <f t="shared" si="3"/>
        <v>240251</v>
      </c>
      <c r="Q35" s="67">
        <f>(P35/Q$68)</f>
        <v>12.739328702476271</v>
      </c>
      <c r="R35" s="68"/>
    </row>
    <row r="36" spans="1:18" ht="15.75">
      <c r="A36" s="69" t="s">
        <v>43</v>
      </c>
      <c r="B36" s="70"/>
      <c r="C36" s="71"/>
      <c r="D36" s="72">
        <f>SUM(D37:D40)</f>
        <v>553511</v>
      </c>
      <c r="E36" s="72">
        <f>SUM(E37:E40)</f>
        <v>1321370</v>
      </c>
      <c r="F36" s="72">
        <f>SUM(F37:F40)</f>
        <v>0</v>
      </c>
      <c r="G36" s="72">
        <f>SUM(G37:G40)</f>
        <v>0</v>
      </c>
      <c r="H36" s="72">
        <f>SUM(H37:H40)</f>
        <v>0</v>
      </c>
      <c r="I36" s="72">
        <f>SUM(I37:I40)</f>
        <v>0</v>
      </c>
      <c r="J36" s="72">
        <f>SUM(J37:J40)</f>
        <v>0</v>
      </c>
      <c r="K36" s="72">
        <f>SUM(K37:K40)</f>
        <v>0</v>
      </c>
      <c r="L36" s="72">
        <f>SUM(L37:L40)</f>
        <v>0</v>
      </c>
      <c r="M36" s="72">
        <f>SUM(M37:M40)</f>
        <v>0</v>
      </c>
      <c r="N36" s="72">
        <f>SUM(N37:N40)</f>
        <v>0</v>
      </c>
      <c r="O36" s="72">
        <f>SUM(O37:O40)</f>
        <v>0</v>
      </c>
      <c r="P36" s="72">
        <f t="shared" si="3"/>
        <v>1874881</v>
      </c>
      <c r="Q36" s="74">
        <f>(P36/Q$68)</f>
        <v>99.415716633967861</v>
      </c>
      <c r="R36" s="75"/>
    </row>
    <row r="37" spans="1:18">
      <c r="A37" s="63"/>
      <c r="B37" s="64">
        <v>562</v>
      </c>
      <c r="C37" s="65" t="s">
        <v>44</v>
      </c>
      <c r="D37" s="66">
        <v>72299</v>
      </c>
      <c r="E37" s="66">
        <v>160271</v>
      </c>
      <c r="F37" s="66">
        <v>0</v>
      </c>
      <c r="G37" s="66">
        <v>0</v>
      </c>
      <c r="H37" s="66">
        <v>0</v>
      </c>
      <c r="I37" s="66">
        <v>0</v>
      </c>
      <c r="J37" s="66">
        <v>0</v>
      </c>
      <c r="K37" s="66">
        <v>0</v>
      </c>
      <c r="L37" s="66">
        <v>0</v>
      </c>
      <c r="M37" s="66">
        <v>0</v>
      </c>
      <c r="N37" s="66">
        <v>0</v>
      </c>
      <c r="O37" s="66">
        <v>0</v>
      </c>
      <c r="P37" s="66">
        <f t="shared" si="3"/>
        <v>232570</v>
      </c>
      <c r="Q37" s="67">
        <f>(P37/Q$68)</f>
        <v>12.332043056365661</v>
      </c>
      <c r="R37" s="68"/>
    </row>
    <row r="38" spans="1:18">
      <c r="A38" s="63"/>
      <c r="B38" s="64">
        <v>563</v>
      </c>
      <c r="C38" s="65" t="s">
        <v>80</v>
      </c>
      <c r="D38" s="66">
        <v>52240</v>
      </c>
      <c r="E38" s="66">
        <v>0</v>
      </c>
      <c r="F38" s="66">
        <v>0</v>
      </c>
      <c r="G38" s="66">
        <v>0</v>
      </c>
      <c r="H38" s="66">
        <v>0</v>
      </c>
      <c r="I38" s="66">
        <v>0</v>
      </c>
      <c r="J38" s="66">
        <v>0</v>
      </c>
      <c r="K38" s="66">
        <v>0</v>
      </c>
      <c r="L38" s="66">
        <v>0</v>
      </c>
      <c r="M38" s="66">
        <v>0</v>
      </c>
      <c r="N38" s="66">
        <v>0</v>
      </c>
      <c r="O38" s="66">
        <v>0</v>
      </c>
      <c r="P38" s="66">
        <f t="shared" si="3"/>
        <v>52240</v>
      </c>
      <c r="Q38" s="67">
        <f>(P38/Q$68)</f>
        <v>2.7700302242960921</v>
      </c>
      <c r="R38" s="68"/>
    </row>
    <row r="39" spans="1:18">
      <c r="A39" s="63"/>
      <c r="B39" s="64">
        <v>564</v>
      </c>
      <c r="C39" s="65" t="s">
        <v>45</v>
      </c>
      <c r="D39" s="66">
        <v>428972</v>
      </c>
      <c r="E39" s="66">
        <v>0</v>
      </c>
      <c r="F39" s="66">
        <v>0</v>
      </c>
      <c r="G39" s="66">
        <v>0</v>
      </c>
      <c r="H39" s="66">
        <v>0</v>
      </c>
      <c r="I39" s="66">
        <v>0</v>
      </c>
      <c r="J39" s="66">
        <v>0</v>
      </c>
      <c r="K39" s="66">
        <v>0</v>
      </c>
      <c r="L39" s="66">
        <v>0</v>
      </c>
      <c r="M39" s="66">
        <v>0</v>
      </c>
      <c r="N39" s="66">
        <v>0</v>
      </c>
      <c r="O39" s="66">
        <v>0</v>
      </c>
      <c r="P39" s="66">
        <f t="shared" si="3"/>
        <v>428972</v>
      </c>
      <c r="Q39" s="67">
        <f>(P39/Q$68)</f>
        <v>22.746274988069356</v>
      </c>
      <c r="R39" s="68"/>
    </row>
    <row r="40" spans="1:18">
      <c r="A40" s="63"/>
      <c r="B40" s="64">
        <v>569</v>
      </c>
      <c r="C40" s="65" t="s">
        <v>47</v>
      </c>
      <c r="D40" s="66">
        <v>0</v>
      </c>
      <c r="E40" s="66">
        <v>1161099</v>
      </c>
      <c r="F40" s="66">
        <v>0</v>
      </c>
      <c r="G40" s="66">
        <v>0</v>
      </c>
      <c r="H40" s="66">
        <v>0</v>
      </c>
      <c r="I40" s="66">
        <v>0</v>
      </c>
      <c r="J40" s="66">
        <v>0</v>
      </c>
      <c r="K40" s="66">
        <v>0</v>
      </c>
      <c r="L40" s="66">
        <v>0</v>
      </c>
      <c r="M40" s="66">
        <v>0</v>
      </c>
      <c r="N40" s="66">
        <v>0</v>
      </c>
      <c r="O40" s="66">
        <v>0</v>
      </c>
      <c r="P40" s="66">
        <f t="shared" si="3"/>
        <v>1161099</v>
      </c>
      <c r="Q40" s="67">
        <f>(P40/Q$68)</f>
        <v>61.56736836523676</v>
      </c>
      <c r="R40" s="68"/>
    </row>
    <row r="41" spans="1:18" ht="15.75">
      <c r="A41" s="69" t="s">
        <v>48</v>
      </c>
      <c r="B41" s="70"/>
      <c r="C41" s="71"/>
      <c r="D41" s="72">
        <f>SUM(D42:D45)</f>
        <v>1268107</v>
      </c>
      <c r="E41" s="72">
        <f>SUM(E42:E45)</f>
        <v>0</v>
      </c>
      <c r="F41" s="72">
        <f>SUM(F42:F45)</f>
        <v>0</v>
      </c>
      <c r="G41" s="72">
        <f>SUM(G42:G45)</f>
        <v>0</v>
      </c>
      <c r="H41" s="72">
        <f>SUM(H42:H45)</f>
        <v>0</v>
      </c>
      <c r="I41" s="72">
        <f>SUM(I42:I45)</f>
        <v>0</v>
      </c>
      <c r="J41" s="72">
        <f>SUM(J42:J45)</f>
        <v>0</v>
      </c>
      <c r="K41" s="72">
        <f>SUM(K42:K45)</f>
        <v>0</v>
      </c>
      <c r="L41" s="72">
        <f>SUM(L42:L45)</f>
        <v>0</v>
      </c>
      <c r="M41" s="72">
        <f>SUM(M42:M45)</f>
        <v>0</v>
      </c>
      <c r="N41" s="72">
        <f>SUM(N42:N45)</f>
        <v>0</v>
      </c>
      <c r="O41" s="72">
        <f>SUM(O42:O45)</f>
        <v>0</v>
      </c>
      <c r="P41" s="72">
        <f>SUM(D41:O41)</f>
        <v>1268107</v>
      </c>
      <c r="Q41" s="74">
        <f>(P41/Q$68)</f>
        <v>67.241476218251236</v>
      </c>
      <c r="R41" s="68"/>
    </row>
    <row r="42" spans="1:18">
      <c r="A42" s="63"/>
      <c r="B42" s="64">
        <v>571</v>
      </c>
      <c r="C42" s="65" t="s">
        <v>49</v>
      </c>
      <c r="D42" s="66">
        <v>1066622</v>
      </c>
      <c r="E42" s="66">
        <v>0</v>
      </c>
      <c r="F42" s="66">
        <v>0</v>
      </c>
      <c r="G42" s="66">
        <v>0</v>
      </c>
      <c r="H42" s="66">
        <v>0</v>
      </c>
      <c r="I42" s="66">
        <v>0</v>
      </c>
      <c r="J42" s="66">
        <v>0</v>
      </c>
      <c r="K42" s="66">
        <v>0</v>
      </c>
      <c r="L42" s="66">
        <v>0</v>
      </c>
      <c r="M42" s="66">
        <v>0</v>
      </c>
      <c r="N42" s="66">
        <v>0</v>
      </c>
      <c r="O42" s="66">
        <v>0</v>
      </c>
      <c r="P42" s="66">
        <f t="shared" si="3"/>
        <v>1066622</v>
      </c>
      <c r="Q42" s="67">
        <f>(P42/Q$68)</f>
        <v>56.557717800519647</v>
      </c>
      <c r="R42" s="68"/>
    </row>
    <row r="43" spans="1:18">
      <c r="A43" s="63"/>
      <c r="B43" s="64">
        <v>572</v>
      </c>
      <c r="C43" s="65" t="s">
        <v>50</v>
      </c>
      <c r="D43" s="66">
        <v>2212</v>
      </c>
      <c r="E43" s="66">
        <v>0</v>
      </c>
      <c r="F43" s="66">
        <v>0</v>
      </c>
      <c r="G43" s="66">
        <v>0</v>
      </c>
      <c r="H43" s="66">
        <v>0</v>
      </c>
      <c r="I43" s="66">
        <v>0</v>
      </c>
      <c r="J43" s="66">
        <v>0</v>
      </c>
      <c r="K43" s="66">
        <v>0</v>
      </c>
      <c r="L43" s="66">
        <v>0</v>
      </c>
      <c r="M43" s="66">
        <v>0</v>
      </c>
      <c r="N43" s="66">
        <v>0</v>
      </c>
      <c r="O43" s="66">
        <v>0</v>
      </c>
      <c r="P43" s="66">
        <f t="shared" si="3"/>
        <v>2212</v>
      </c>
      <c r="Q43" s="67">
        <f>(P43/Q$68)</f>
        <v>0.11729147886950528</v>
      </c>
      <c r="R43" s="68"/>
    </row>
    <row r="44" spans="1:18">
      <c r="A44" s="63"/>
      <c r="B44" s="64">
        <v>573</v>
      </c>
      <c r="C44" s="65" t="s">
        <v>51</v>
      </c>
      <c r="D44" s="66">
        <v>107322</v>
      </c>
      <c r="E44" s="66">
        <v>0</v>
      </c>
      <c r="F44" s="66">
        <v>0</v>
      </c>
      <c r="G44" s="66">
        <v>0</v>
      </c>
      <c r="H44" s="66">
        <v>0</v>
      </c>
      <c r="I44" s="66">
        <v>0</v>
      </c>
      <c r="J44" s="66">
        <v>0</v>
      </c>
      <c r="K44" s="66">
        <v>0</v>
      </c>
      <c r="L44" s="66">
        <v>0</v>
      </c>
      <c r="M44" s="66">
        <v>0</v>
      </c>
      <c r="N44" s="66">
        <v>0</v>
      </c>
      <c r="O44" s="66">
        <v>0</v>
      </c>
      <c r="P44" s="66">
        <f t="shared" si="3"/>
        <v>107322</v>
      </c>
      <c r="Q44" s="67">
        <f>(P44/Q$68)</f>
        <v>5.6907577284055355</v>
      </c>
      <c r="R44" s="68"/>
    </row>
    <row r="45" spans="1:18">
      <c r="A45" s="63"/>
      <c r="B45" s="64">
        <v>575</v>
      </c>
      <c r="C45" s="65" t="s">
        <v>52</v>
      </c>
      <c r="D45" s="66">
        <v>91951</v>
      </c>
      <c r="E45" s="66">
        <v>0</v>
      </c>
      <c r="F45" s="66">
        <v>0</v>
      </c>
      <c r="G45" s="66">
        <v>0</v>
      </c>
      <c r="H45" s="66">
        <v>0</v>
      </c>
      <c r="I45" s="66">
        <v>0</v>
      </c>
      <c r="J45" s="66">
        <v>0</v>
      </c>
      <c r="K45" s="66">
        <v>0</v>
      </c>
      <c r="L45" s="66">
        <v>0</v>
      </c>
      <c r="M45" s="66">
        <v>0</v>
      </c>
      <c r="N45" s="66">
        <v>0</v>
      </c>
      <c r="O45" s="66">
        <v>0</v>
      </c>
      <c r="P45" s="66">
        <f t="shared" si="3"/>
        <v>91951</v>
      </c>
      <c r="Q45" s="67">
        <f>(P45/Q$68)</f>
        <v>4.875709210456546</v>
      </c>
      <c r="R45" s="68"/>
    </row>
    <row r="46" spans="1:18" ht="15.75">
      <c r="A46" s="69" t="s">
        <v>67</v>
      </c>
      <c r="B46" s="70"/>
      <c r="C46" s="71"/>
      <c r="D46" s="72">
        <f>SUM(D47:D48)</f>
        <v>12280701</v>
      </c>
      <c r="E46" s="72">
        <f>SUM(E47:E48)</f>
        <v>14629963</v>
      </c>
      <c r="F46" s="72">
        <f>SUM(F47:F48)</f>
        <v>0</v>
      </c>
      <c r="G46" s="72">
        <f>SUM(G47:G48)</f>
        <v>0</v>
      </c>
      <c r="H46" s="72">
        <f>SUM(H47:H48)</f>
        <v>0</v>
      </c>
      <c r="I46" s="72">
        <f>SUM(I47:I48)</f>
        <v>48133</v>
      </c>
      <c r="J46" s="72">
        <f>SUM(J47:J48)</f>
        <v>0</v>
      </c>
      <c r="K46" s="72">
        <f>SUM(K47:K48)</f>
        <v>0</v>
      </c>
      <c r="L46" s="72">
        <f>SUM(L47:L48)</f>
        <v>0</v>
      </c>
      <c r="M46" s="72">
        <f>SUM(M47:M48)</f>
        <v>0</v>
      </c>
      <c r="N46" s="72">
        <f>SUM(N47:N48)</f>
        <v>0</v>
      </c>
      <c r="O46" s="72">
        <f>SUM(O47:O48)</f>
        <v>0</v>
      </c>
      <c r="P46" s="72">
        <f>SUM(D46:O46)</f>
        <v>26958797</v>
      </c>
      <c r="Q46" s="74">
        <f>(P46/Q$68)</f>
        <v>1429.4923909008962</v>
      </c>
      <c r="R46" s="68"/>
    </row>
    <row r="47" spans="1:18">
      <c r="A47" s="63"/>
      <c r="B47" s="64">
        <v>581</v>
      </c>
      <c r="C47" s="65" t="s">
        <v>157</v>
      </c>
      <c r="D47" s="66">
        <v>12233599</v>
      </c>
      <c r="E47" s="66">
        <v>14629963</v>
      </c>
      <c r="F47" s="66">
        <v>0</v>
      </c>
      <c r="G47" s="66">
        <v>0</v>
      </c>
      <c r="H47" s="66">
        <v>0</v>
      </c>
      <c r="I47" s="66">
        <v>18264</v>
      </c>
      <c r="J47" s="66">
        <v>0</v>
      </c>
      <c r="K47" s="66">
        <v>0</v>
      </c>
      <c r="L47" s="66">
        <v>0</v>
      </c>
      <c r="M47" s="66">
        <v>0</v>
      </c>
      <c r="N47" s="66">
        <v>0</v>
      </c>
      <c r="O47" s="66">
        <v>0</v>
      </c>
      <c r="P47" s="66">
        <f>SUM(D47:O47)</f>
        <v>26881826</v>
      </c>
      <c r="Q47" s="67">
        <f>(P47/Q$68)</f>
        <v>1425.4109974017711</v>
      </c>
      <c r="R47" s="68"/>
    </row>
    <row r="48" spans="1:18">
      <c r="A48" s="63"/>
      <c r="B48" s="64">
        <v>584</v>
      </c>
      <c r="C48" s="65" t="s">
        <v>158</v>
      </c>
      <c r="D48" s="66">
        <v>47102</v>
      </c>
      <c r="E48" s="66">
        <v>0</v>
      </c>
      <c r="F48" s="66">
        <v>0</v>
      </c>
      <c r="G48" s="66">
        <v>0</v>
      </c>
      <c r="H48" s="66">
        <v>0</v>
      </c>
      <c r="I48" s="66">
        <v>29869</v>
      </c>
      <c r="J48" s="66">
        <v>0</v>
      </c>
      <c r="K48" s="66">
        <v>0</v>
      </c>
      <c r="L48" s="66">
        <v>0</v>
      </c>
      <c r="M48" s="66">
        <v>0</v>
      </c>
      <c r="N48" s="66">
        <v>0</v>
      </c>
      <c r="O48" s="66">
        <v>0</v>
      </c>
      <c r="P48" s="66">
        <f t="shared" ref="P48:P51" si="4">SUM(D48:O48)</f>
        <v>76971</v>
      </c>
      <c r="Q48" s="67">
        <f>(P48/Q$68)</f>
        <v>4.0813934991250864</v>
      </c>
      <c r="R48" s="68"/>
    </row>
    <row r="49" spans="1:18" ht="15.75">
      <c r="A49" s="69" t="s">
        <v>54</v>
      </c>
      <c r="B49" s="70"/>
      <c r="C49" s="71"/>
      <c r="D49" s="72">
        <f>SUM(D50:D65)</f>
        <v>222578</v>
      </c>
      <c r="E49" s="72">
        <f>SUM(E50:E65)</f>
        <v>791063</v>
      </c>
      <c r="F49" s="72">
        <f>SUM(F50:F65)</f>
        <v>0</v>
      </c>
      <c r="G49" s="72">
        <f>SUM(G50:G65)</f>
        <v>0</v>
      </c>
      <c r="H49" s="72">
        <f>SUM(H50:H65)</f>
        <v>0</v>
      </c>
      <c r="I49" s="72">
        <f>SUM(I50:I65)</f>
        <v>0</v>
      </c>
      <c r="J49" s="72">
        <f>SUM(J50:J65)</f>
        <v>0</v>
      </c>
      <c r="K49" s="72">
        <f>SUM(K50:K65)</f>
        <v>159560</v>
      </c>
      <c r="L49" s="72">
        <f>SUM(L50:L65)</f>
        <v>0</v>
      </c>
      <c r="M49" s="72">
        <f>SUM(M50:M65)</f>
        <v>0</v>
      </c>
      <c r="N49" s="72">
        <f>SUM(N50:N65)</f>
        <v>0</v>
      </c>
      <c r="O49" s="72">
        <f>SUM(O50:O65)</f>
        <v>0</v>
      </c>
      <c r="P49" s="72">
        <f>SUM(D49:O49)</f>
        <v>1173201</v>
      </c>
      <c r="Q49" s="74">
        <f>(P49/Q$68)</f>
        <v>62.209077893843791</v>
      </c>
      <c r="R49" s="68"/>
    </row>
    <row r="50" spans="1:18">
      <c r="A50" s="63"/>
      <c r="B50" s="64">
        <v>604</v>
      </c>
      <c r="C50" s="65" t="s">
        <v>55</v>
      </c>
      <c r="D50" s="66">
        <v>0</v>
      </c>
      <c r="E50" s="66">
        <v>182701</v>
      </c>
      <c r="F50" s="66">
        <v>0</v>
      </c>
      <c r="G50" s="66">
        <v>0</v>
      </c>
      <c r="H50" s="66">
        <v>0</v>
      </c>
      <c r="I50" s="66">
        <v>0</v>
      </c>
      <c r="J50" s="66">
        <v>0</v>
      </c>
      <c r="K50" s="66">
        <v>0</v>
      </c>
      <c r="L50" s="66">
        <v>0</v>
      </c>
      <c r="M50" s="66">
        <v>0</v>
      </c>
      <c r="N50" s="66">
        <v>0</v>
      </c>
      <c r="O50" s="66">
        <v>0</v>
      </c>
      <c r="P50" s="66">
        <f t="shared" si="4"/>
        <v>182701</v>
      </c>
      <c r="Q50" s="67">
        <f>(P50/Q$68)</f>
        <v>9.6877352987963299</v>
      </c>
      <c r="R50" s="68"/>
    </row>
    <row r="51" spans="1:18">
      <c r="A51" s="63"/>
      <c r="B51" s="64">
        <v>608</v>
      </c>
      <c r="C51" s="65" t="s">
        <v>160</v>
      </c>
      <c r="D51" s="66">
        <v>0</v>
      </c>
      <c r="E51" s="66">
        <v>15884</v>
      </c>
      <c r="F51" s="66">
        <v>0</v>
      </c>
      <c r="G51" s="66">
        <v>0</v>
      </c>
      <c r="H51" s="66">
        <v>0</v>
      </c>
      <c r="I51" s="66">
        <v>0</v>
      </c>
      <c r="J51" s="66">
        <v>0</v>
      </c>
      <c r="K51" s="66">
        <v>0</v>
      </c>
      <c r="L51" s="66">
        <v>0</v>
      </c>
      <c r="M51" s="66">
        <v>0</v>
      </c>
      <c r="N51" s="66">
        <v>0</v>
      </c>
      <c r="O51" s="66">
        <v>0</v>
      </c>
      <c r="P51" s="66">
        <f t="shared" si="4"/>
        <v>15884</v>
      </c>
      <c r="Q51" s="67">
        <f>(P51/Q$68)</f>
        <v>0.84225038443183631</v>
      </c>
      <c r="R51" s="68"/>
    </row>
    <row r="52" spans="1:18">
      <c r="A52" s="63"/>
      <c r="B52" s="64">
        <v>614</v>
      </c>
      <c r="C52" s="65" t="s">
        <v>57</v>
      </c>
      <c r="D52" s="66">
        <v>0</v>
      </c>
      <c r="E52" s="66">
        <v>68625</v>
      </c>
      <c r="F52" s="66">
        <v>0</v>
      </c>
      <c r="G52" s="66">
        <v>0</v>
      </c>
      <c r="H52" s="66">
        <v>0</v>
      </c>
      <c r="I52" s="66">
        <v>0</v>
      </c>
      <c r="J52" s="66">
        <v>0</v>
      </c>
      <c r="K52" s="66">
        <v>0</v>
      </c>
      <c r="L52" s="66">
        <v>0</v>
      </c>
      <c r="M52" s="66">
        <v>0</v>
      </c>
      <c r="N52" s="66">
        <v>0</v>
      </c>
      <c r="O52" s="66">
        <v>0</v>
      </c>
      <c r="P52" s="66">
        <f t="shared" ref="P52:P60" si="5">SUM(D52:O52)</f>
        <v>68625</v>
      </c>
      <c r="Q52" s="67">
        <f>(P52/Q$68)</f>
        <v>3.6388461742404159</v>
      </c>
      <c r="R52" s="68"/>
    </row>
    <row r="53" spans="1:18">
      <c r="A53" s="63"/>
      <c r="B53" s="64">
        <v>634</v>
      </c>
      <c r="C53" s="65" t="s">
        <v>58</v>
      </c>
      <c r="D53" s="66">
        <v>0</v>
      </c>
      <c r="E53" s="66">
        <v>70026</v>
      </c>
      <c r="F53" s="66">
        <v>0</v>
      </c>
      <c r="G53" s="66">
        <v>0</v>
      </c>
      <c r="H53" s="66">
        <v>0</v>
      </c>
      <c r="I53" s="66">
        <v>0</v>
      </c>
      <c r="J53" s="66">
        <v>0</v>
      </c>
      <c r="K53" s="66">
        <v>0</v>
      </c>
      <c r="L53" s="66">
        <v>0</v>
      </c>
      <c r="M53" s="66">
        <v>0</v>
      </c>
      <c r="N53" s="66">
        <v>0</v>
      </c>
      <c r="O53" s="66">
        <v>0</v>
      </c>
      <c r="P53" s="66">
        <f t="shared" si="5"/>
        <v>70026</v>
      </c>
      <c r="Q53" s="67">
        <f>(P53/Q$68)</f>
        <v>3.7131343125298266</v>
      </c>
      <c r="R53" s="68"/>
    </row>
    <row r="54" spans="1:18">
      <c r="A54" s="63"/>
      <c r="B54" s="64">
        <v>654</v>
      </c>
      <c r="C54" s="65" t="s">
        <v>95</v>
      </c>
      <c r="D54" s="66">
        <v>0</v>
      </c>
      <c r="E54" s="66">
        <v>62618</v>
      </c>
      <c r="F54" s="66">
        <v>0</v>
      </c>
      <c r="G54" s="66">
        <v>0</v>
      </c>
      <c r="H54" s="66">
        <v>0</v>
      </c>
      <c r="I54" s="66">
        <v>0</v>
      </c>
      <c r="J54" s="66">
        <v>0</v>
      </c>
      <c r="K54" s="66">
        <v>0</v>
      </c>
      <c r="L54" s="66">
        <v>0</v>
      </c>
      <c r="M54" s="66">
        <v>0</v>
      </c>
      <c r="N54" s="66">
        <v>0</v>
      </c>
      <c r="O54" s="66">
        <v>0</v>
      </c>
      <c r="P54" s="66">
        <f t="shared" si="5"/>
        <v>62618</v>
      </c>
      <c r="Q54" s="67">
        <f>(P54/Q$68)</f>
        <v>3.3203245134948829</v>
      </c>
      <c r="R54" s="68"/>
    </row>
    <row r="55" spans="1:18">
      <c r="A55" s="63"/>
      <c r="B55" s="64">
        <v>674</v>
      </c>
      <c r="C55" s="65" t="s">
        <v>60</v>
      </c>
      <c r="D55" s="66">
        <v>0</v>
      </c>
      <c r="E55" s="66">
        <v>14581</v>
      </c>
      <c r="F55" s="66">
        <v>0</v>
      </c>
      <c r="G55" s="66">
        <v>0</v>
      </c>
      <c r="H55" s="66">
        <v>0</v>
      </c>
      <c r="I55" s="66">
        <v>0</v>
      </c>
      <c r="J55" s="66">
        <v>0</v>
      </c>
      <c r="K55" s="66">
        <v>0</v>
      </c>
      <c r="L55" s="66">
        <v>0</v>
      </c>
      <c r="M55" s="66">
        <v>0</v>
      </c>
      <c r="N55" s="66">
        <v>0</v>
      </c>
      <c r="O55" s="66">
        <v>0</v>
      </c>
      <c r="P55" s="66">
        <f t="shared" si="5"/>
        <v>14581</v>
      </c>
      <c r="Q55" s="67">
        <f>(P55/Q$68)</f>
        <v>0.77315870406702369</v>
      </c>
      <c r="R55" s="68"/>
    </row>
    <row r="56" spans="1:18">
      <c r="A56" s="63"/>
      <c r="B56" s="64">
        <v>685</v>
      </c>
      <c r="C56" s="65" t="s">
        <v>61</v>
      </c>
      <c r="D56" s="66">
        <v>14358</v>
      </c>
      <c r="E56" s="66">
        <v>0</v>
      </c>
      <c r="F56" s="66">
        <v>0</v>
      </c>
      <c r="G56" s="66">
        <v>0</v>
      </c>
      <c r="H56" s="66">
        <v>0</v>
      </c>
      <c r="I56" s="66">
        <v>0</v>
      </c>
      <c r="J56" s="66">
        <v>0</v>
      </c>
      <c r="K56" s="66">
        <v>0</v>
      </c>
      <c r="L56" s="66">
        <v>0</v>
      </c>
      <c r="M56" s="66">
        <v>0</v>
      </c>
      <c r="N56" s="66">
        <v>0</v>
      </c>
      <c r="O56" s="66">
        <v>0</v>
      </c>
      <c r="P56" s="66">
        <f t="shared" si="5"/>
        <v>14358</v>
      </c>
      <c r="Q56" s="67">
        <f>(P56/Q$68)</f>
        <v>0.76133411103451931</v>
      </c>
      <c r="R56" s="68"/>
    </row>
    <row r="57" spans="1:18">
      <c r="A57" s="63"/>
      <c r="B57" s="64">
        <v>691</v>
      </c>
      <c r="C57" s="65" t="s">
        <v>62</v>
      </c>
      <c r="D57" s="66">
        <v>22117</v>
      </c>
      <c r="E57" s="66">
        <v>0</v>
      </c>
      <c r="F57" s="66">
        <v>0</v>
      </c>
      <c r="G57" s="66">
        <v>0</v>
      </c>
      <c r="H57" s="66">
        <v>0</v>
      </c>
      <c r="I57" s="66">
        <v>0</v>
      </c>
      <c r="J57" s="66">
        <v>0</v>
      </c>
      <c r="K57" s="66">
        <v>0</v>
      </c>
      <c r="L57" s="66">
        <v>0</v>
      </c>
      <c r="M57" s="66">
        <v>0</v>
      </c>
      <c r="N57" s="66">
        <v>0</v>
      </c>
      <c r="O57" s="66">
        <v>0</v>
      </c>
      <c r="P57" s="66">
        <f t="shared" si="5"/>
        <v>22117</v>
      </c>
      <c r="Q57" s="67">
        <f>(P57/Q$68)</f>
        <v>1.1727557134524631</v>
      </c>
      <c r="R57" s="68"/>
    </row>
    <row r="58" spans="1:18">
      <c r="A58" s="63"/>
      <c r="B58" s="64">
        <v>694</v>
      </c>
      <c r="C58" s="65" t="s">
        <v>63</v>
      </c>
      <c r="D58" s="66">
        <v>0</v>
      </c>
      <c r="E58" s="66">
        <v>18075</v>
      </c>
      <c r="F58" s="66">
        <v>0</v>
      </c>
      <c r="G58" s="66">
        <v>0</v>
      </c>
      <c r="H58" s="66">
        <v>0</v>
      </c>
      <c r="I58" s="66">
        <v>0</v>
      </c>
      <c r="J58" s="66">
        <v>0</v>
      </c>
      <c r="K58" s="66">
        <v>0</v>
      </c>
      <c r="L58" s="66">
        <v>0</v>
      </c>
      <c r="M58" s="66">
        <v>0</v>
      </c>
      <c r="N58" s="66">
        <v>0</v>
      </c>
      <c r="O58" s="66">
        <v>0</v>
      </c>
      <c r="P58" s="66">
        <f t="shared" si="5"/>
        <v>18075</v>
      </c>
      <c r="Q58" s="67">
        <f>(P58/Q$68)</f>
        <v>0.95842833660321336</v>
      </c>
      <c r="R58" s="68"/>
    </row>
    <row r="59" spans="1:18">
      <c r="A59" s="63"/>
      <c r="B59" s="64">
        <v>712</v>
      </c>
      <c r="C59" s="65" t="s">
        <v>64</v>
      </c>
      <c r="D59" s="66">
        <v>138455</v>
      </c>
      <c r="E59" s="66">
        <v>51191</v>
      </c>
      <c r="F59" s="66">
        <v>0</v>
      </c>
      <c r="G59" s="66">
        <v>0</v>
      </c>
      <c r="H59" s="66">
        <v>0</v>
      </c>
      <c r="I59" s="66">
        <v>0</v>
      </c>
      <c r="J59" s="66">
        <v>0</v>
      </c>
      <c r="K59" s="66">
        <v>0</v>
      </c>
      <c r="L59" s="66">
        <v>0</v>
      </c>
      <c r="M59" s="66">
        <v>0</v>
      </c>
      <c r="N59" s="66">
        <v>0</v>
      </c>
      <c r="O59" s="66">
        <v>0</v>
      </c>
      <c r="P59" s="66">
        <f t="shared" si="5"/>
        <v>189646</v>
      </c>
      <c r="Q59" s="67">
        <f>(P59/Q$68)</f>
        <v>10.05599448539159</v>
      </c>
      <c r="R59" s="68"/>
    </row>
    <row r="60" spans="1:18">
      <c r="A60" s="63"/>
      <c r="B60" s="64">
        <v>714</v>
      </c>
      <c r="C60" s="65" t="s">
        <v>72</v>
      </c>
      <c r="D60" s="66">
        <v>0</v>
      </c>
      <c r="E60" s="66">
        <v>1561</v>
      </c>
      <c r="F60" s="66">
        <v>0</v>
      </c>
      <c r="G60" s="66">
        <v>0</v>
      </c>
      <c r="H60" s="66">
        <v>0</v>
      </c>
      <c r="I60" s="66">
        <v>0</v>
      </c>
      <c r="J60" s="66">
        <v>0</v>
      </c>
      <c r="K60" s="66">
        <v>0</v>
      </c>
      <c r="L60" s="66">
        <v>0</v>
      </c>
      <c r="M60" s="66">
        <v>0</v>
      </c>
      <c r="N60" s="66">
        <v>0</v>
      </c>
      <c r="O60" s="66">
        <v>0</v>
      </c>
      <c r="P60" s="66">
        <f t="shared" si="5"/>
        <v>1561</v>
      </c>
      <c r="Q60" s="67">
        <f>(P60/Q$68)</f>
        <v>8.2772151227530621E-2</v>
      </c>
      <c r="R60" s="68"/>
    </row>
    <row r="61" spans="1:18">
      <c r="A61" s="63"/>
      <c r="B61" s="64">
        <v>715</v>
      </c>
      <c r="C61" s="65" t="s">
        <v>91</v>
      </c>
      <c r="D61" s="66">
        <v>0</v>
      </c>
      <c r="E61" s="66">
        <v>5238</v>
      </c>
      <c r="F61" s="66">
        <v>0</v>
      </c>
      <c r="G61" s="66">
        <v>0</v>
      </c>
      <c r="H61" s="66">
        <v>0</v>
      </c>
      <c r="I61" s="66">
        <v>0</v>
      </c>
      <c r="J61" s="66">
        <v>0</v>
      </c>
      <c r="K61" s="66">
        <v>0</v>
      </c>
      <c r="L61" s="66">
        <v>0</v>
      </c>
      <c r="M61" s="66">
        <v>0</v>
      </c>
      <c r="N61" s="66">
        <v>0</v>
      </c>
      <c r="O61" s="66">
        <v>0</v>
      </c>
      <c r="P61" s="66">
        <f t="shared" ref="P61:P65" si="6">SUM(D61:O61)</f>
        <v>5238</v>
      </c>
      <c r="Q61" s="67">
        <f>(P61/Q$68)</f>
        <v>0.27774537356169471</v>
      </c>
      <c r="R61" s="68"/>
    </row>
    <row r="62" spans="1:18">
      <c r="A62" s="63"/>
      <c r="B62" s="64">
        <v>719</v>
      </c>
      <c r="C62" s="65" t="s">
        <v>65</v>
      </c>
      <c r="D62" s="66">
        <v>47648</v>
      </c>
      <c r="E62" s="66">
        <v>114447</v>
      </c>
      <c r="F62" s="66">
        <v>0</v>
      </c>
      <c r="G62" s="66">
        <v>0</v>
      </c>
      <c r="H62" s="66">
        <v>0</v>
      </c>
      <c r="I62" s="66">
        <v>0</v>
      </c>
      <c r="J62" s="66">
        <v>0</v>
      </c>
      <c r="K62" s="66">
        <v>159560</v>
      </c>
      <c r="L62" s="66">
        <v>0</v>
      </c>
      <c r="M62" s="66">
        <v>0</v>
      </c>
      <c r="N62" s="66">
        <v>0</v>
      </c>
      <c r="O62" s="66">
        <v>0</v>
      </c>
      <c r="P62" s="66">
        <f t="shared" si="6"/>
        <v>321655</v>
      </c>
      <c r="Q62" s="67">
        <f>(P62/Q$68)</f>
        <v>17.055782385068138</v>
      </c>
      <c r="R62" s="68"/>
    </row>
    <row r="63" spans="1:18">
      <c r="A63" s="63"/>
      <c r="B63" s="64">
        <v>724</v>
      </c>
      <c r="C63" s="65" t="s">
        <v>66</v>
      </c>
      <c r="D63" s="66">
        <v>0</v>
      </c>
      <c r="E63" s="66">
        <v>55643</v>
      </c>
      <c r="F63" s="66">
        <v>0</v>
      </c>
      <c r="G63" s="66">
        <v>0</v>
      </c>
      <c r="H63" s="66">
        <v>0</v>
      </c>
      <c r="I63" s="66">
        <v>0</v>
      </c>
      <c r="J63" s="66">
        <v>0</v>
      </c>
      <c r="K63" s="66">
        <v>0</v>
      </c>
      <c r="L63" s="66">
        <v>0</v>
      </c>
      <c r="M63" s="66">
        <v>0</v>
      </c>
      <c r="N63" s="66">
        <v>0</v>
      </c>
      <c r="O63" s="66">
        <v>0</v>
      </c>
      <c r="P63" s="66">
        <f t="shared" si="6"/>
        <v>55643</v>
      </c>
      <c r="Q63" s="67">
        <f>(P63/Q$68)</f>
        <v>2.9504745744737262</v>
      </c>
      <c r="R63" s="68"/>
    </row>
    <row r="64" spans="1:18">
      <c r="A64" s="63"/>
      <c r="B64" s="64">
        <v>744</v>
      </c>
      <c r="C64" s="65" t="s">
        <v>68</v>
      </c>
      <c r="D64" s="66">
        <v>0</v>
      </c>
      <c r="E64" s="66">
        <v>56038</v>
      </c>
      <c r="F64" s="66">
        <v>0</v>
      </c>
      <c r="G64" s="66">
        <v>0</v>
      </c>
      <c r="H64" s="66">
        <v>0</v>
      </c>
      <c r="I64" s="66">
        <v>0</v>
      </c>
      <c r="J64" s="66">
        <v>0</v>
      </c>
      <c r="K64" s="66">
        <v>0</v>
      </c>
      <c r="L64" s="66">
        <v>0</v>
      </c>
      <c r="M64" s="66">
        <v>0</v>
      </c>
      <c r="N64" s="66">
        <v>0</v>
      </c>
      <c r="O64" s="66">
        <v>0</v>
      </c>
      <c r="P64" s="66">
        <f t="shared" si="6"/>
        <v>56038</v>
      </c>
      <c r="Q64" s="67">
        <f>(P64/Q$68)</f>
        <v>2.971419481414709</v>
      </c>
      <c r="R64" s="68"/>
    </row>
    <row r="65" spans="1:121" ht="15.75" thickBot="1">
      <c r="A65" s="63"/>
      <c r="B65" s="64">
        <v>764</v>
      </c>
      <c r="C65" s="65" t="s">
        <v>69</v>
      </c>
      <c r="D65" s="66">
        <v>0</v>
      </c>
      <c r="E65" s="66">
        <v>74435</v>
      </c>
      <c r="F65" s="66">
        <v>0</v>
      </c>
      <c r="G65" s="66">
        <v>0</v>
      </c>
      <c r="H65" s="66">
        <v>0</v>
      </c>
      <c r="I65" s="66">
        <v>0</v>
      </c>
      <c r="J65" s="66">
        <v>0</v>
      </c>
      <c r="K65" s="66">
        <v>0</v>
      </c>
      <c r="L65" s="66">
        <v>0</v>
      </c>
      <c r="M65" s="66">
        <v>0</v>
      </c>
      <c r="N65" s="66">
        <v>0</v>
      </c>
      <c r="O65" s="66">
        <v>0</v>
      </c>
      <c r="P65" s="66">
        <f t="shared" si="6"/>
        <v>74435</v>
      </c>
      <c r="Q65" s="67">
        <f>(P65/Q$68)</f>
        <v>3.9469218940558886</v>
      </c>
      <c r="R65" s="68"/>
    </row>
    <row r="66" spans="1:121" ht="16.5" thickBot="1">
      <c r="A66" s="79" t="s">
        <v>10</v>
      </c>
      <c r="B66" s="80"/>
      <c r="C66" s="81"/>
      <c r="D66" s="82">
        <f>SUM(D5,D15,D24,D28,D31,D36,D41,D46,D49)</f>
        <v>20168494</v>
      </c>
      <c r="E66" s="82">
        <f>SUM(E5,E15,E24,E28,E31,E36,E41,E46,E49)</f>
        <v>42636657</v>
      </c>
      <c r="F66" s="82">
        <f>SUM(F5,F15,F24,F28,F31,F36,F41,F46,F49)</f>
        <v>0</v>
      </c>
      <c r="G66" s="82">
        <f>SUM(G5,G15,G24,G28,G31,G36,G41,G46,G49)</f>
        <v>1978424</v>
      </c>
      <c r="H66" s="82">
        <f>SUM(H5,H15,H24,H28,H31,H36,H41,H46,H49)</f>
        <v>0</v>
      </c>
      <c r="I66" s="82">
        <f>SUM(I5,I15,I24,I28,I31,I36,I41,I46,I49)</f>
        <v>7940436</v>
      </c>
      <c r="J66" s="82">
        <f>SUM(J5,J15,J24,J28,J31,J36,J41,J46,J49)</f>
        <v>0</v>
      </c>
      <c r="K66" s="82">
        <f>SUM(K5,K15,K24,K28,K31,K36,K41,K46,K49)</f>
        <v>27391654</v>
      </c>
      <c r="L66" s="82">
        <f>SUM(L5,L15,L24,L28,L31,L36,L41,L46,L49)</f>
        <v>47860</v>
      </c>
      <c r="M66" s="82">
        <f>SUM(M5,M15,M24,M28,M31,M36,M41,M46,M49)</f>
        <v>0</v>
      </c>
      <c r="N66" s="82">
        <f>SUM(N5,N15,N24,N28,N31,N36,N41,N46,N49)</f>
        <v>0</v>
      </c>
      <c r="O66" s="82">
        <f>SUM(O5,O15,O24,O28,O31,O36,O41,O46,O49)</f>
        <v>0</v>
      </c>
      <c r="P66" s="82">
        <f>SUM(D66:O66)</f>
        <v>100163525</v>
      </c>
      <c r="Q66" s="83">
        <f>(P66/Q$68)</f>
        <v>5311.1790126729948</v>
      </c>
      <c r="R66" s="61"/>
      <c r="S66" s="84"/>
      <c r="T66" s="51"/>
      <c r="U66" s="51"/>
      <c r="V66" s="51"/>
      <c r="W66" s="51"/>
      <c r="X66" s="51"/>
      <c r="Y66" s="51"/>
      <c r="Z66" s="51"/>
      <c r="AA66" s="51"/>
      <c r="AB66" s="51"/>
      <c r="AC66" s="51"/>
      <c r="AD66" s="51"/>
      <c r="AE66" s="51"/>
      <c r="AF66" s="51"/>
      <c r="AG66" s="51"/>
      <c r="AH66" s="51"/>
      <c r="AI66" s="51"/>
      <c r="AJ66" s="51"/>
      <c r="AK66" s="51"/>
      <c r="AL66" s="51"/>
      <c r="AM66" s="51"/>
      <c r="AN66" s="51"/>
      <c r="AO66" s="51"/>
      <c r="AP66" s="51"/>
      <c r="AQ66" s="51"/>
      <c r="AR66" s="51"/>
      <c r="AS66" s="51"/>
      <c r="AT66" s="51"/>
      <c r="AU66" s="51"/>
      <c r="AV66" s="51"/>
      <c r="AW66" s="51"/>
      <c r="AX66" s="51"/>
      <c r="AY66" s="51"/>
      <c r="AZ66" s="51"/>
      <c r="BA66" s="51"/>
      <c r="BB66" s="51"/>
      <c r="BC66" s="51"/>
      <c r="BD66" s="51"/>
      <c r="BE66" s="51"/>
      <c r="BF66" s="51"/>
      <c r="BG66" s="51"/>
      <c r="BH66" s="51"/>
      <c r="BI66" s="51"/>
      <c r="BJ66" s="51"/>
      <c r="BK66" s="51"/>
      <c r="BL66" s="51"/>
      <c r="BM66" s="51"/>
      <c r="BN66" s="51"/>
      <c r="BO66" s="51"/>
      <c r="BP66" s="51"/>
      <c r="BQ66" s="51"/>
      <c r="BR66" s="51"/>
      <c r="BS66" s="51"/>
      <c r="BT66" s="51"/>
      <c r="BU66" s="51"/>
      <c r="BV66" s="51"/>
      <c r="BW66" s="51"/>
      <c r="BX66" s="51"/>
      <c r="BY66" s="51"/>
      <c r="BZ66" s="51"/>
      <c r="CA66" s="51"/>
      <c r="CB66" s="51"/>
      <c r="CC66" s="51"/>
      <c r="CD66" s="51"/>
      <c r="CE66" s="51"/>
      <c r="CF66" s="51"/>
      <c r="CG66" s="51"/>
      <c r="CH66" s="51"/>
      <c r="CI66" s="51"/>
      <c r="CJ66" s="51"/>
      <c r="CK66" s="51"/>
      <c r="CL66" s="51"/>
      <c r="CM66" s="51"/>
      <c r="CN66" s="51"/>
      <c r="CO66" s="51"/>
      <c r="CP66" s="51"/>
      <c r="CQ66" s="51"/>
      <c r="CR66" s="51"/>
      <c r="CS66" s="51"/>
      <c r="CT66" s="51"/>
      <c r="CU66" s="51"/>
      <c r="CV66" s="51"/>
      <c r="CW66" s="51"/>
      <c r="CX66" s="51"/>
      <c r="CY66" s="51"/>
      <c r="CZ66" s="51"/>
      <c r="DA66" s="51"/>
      <c r="DB66" s="51"/>
      <c r="DC66" s="51"/>
      <c r="DD66" s="51"/>
      <c r="DE66" s="51"/>
      <c r="DF66" s="51"/>
      <c r="DG66" s="51"/>
      <c r="DH66" s="51"/>
      <c r="DI66" s="51"/>
      <c r="DJ66" s="51"/>
      <c r="DK66" s="51"/>
      <c r="DL66" s="51"/>
      <c r="DM66" s="51"/>
      <c r="DN66" s="51"/>
      <c r="DO66" s="51"/>
      <c r="DP66" s="51"/>
      <c r="DQ66" s="51"/>
    </row>
    <row r="67" spans="1:121">
      <c r="A67" s="85"/>
      <c r="B67" s="86"/>
      <c r="C67" s="86"/>
      <c r="D67" s="87"/>
      <c r="E67" s="87"/>
      <c r="F67" s="87"/>
      <c r="G67" s="87"/>
      <c r="H67" s="87"/>
      <c r="I67" s="87"/>
      <c r="J67" s="87"/>
      <c r="K67" s="87"/>
      <c r="L67" s="87"/>
      <c r="M67" s="87"/>
      <c r="N67" s="87"/>
      <c r="O67" s="87"/>
      <c r="P67" s="87"/>
      <c r="Q67" s="88"/>
    </row>
    <row r="68" spans="1:121">
      <c r="A68" s="89"/>
      <c r="B68" s="90"/>
      <c r="C68" s="90"/>
      <c r="D68" s="91"/>
      <c r="E68" s="91"/>
      <c r="F68" s="91"/>
      <c r="G68" s="91"/>
      <c r="H68" s="91"/>
      <c r="I68" s="91"/>
      <c r="J68" s="91"/>
      <c r="K68" s="91"/>
      <c r="L68" s="91"/>
      <c r="M68" s="91"/>
      <c r="N68" s="94" t="s">
        <v>170</v>
      </c>
      <c r="O68" s="94"/>
      <c r="P68" s="94"/>
      <c r="Q68" s="92">
        <v>18859</v>
      </c>
    </row>
    <row r="69" spans="1:121">
      <c r="A69" s="95"/>
      <c r="B69" s="96"/>
      <c r="C69" s="96"/>
      <c r="D69" s="96"/>
      <c r="E69" s="96"/>
      <c r="F69" s="96"/>
      <c r="G69" s="96"/>
      <c r="H69" s="96"/>
      <c r="I69" s="96"/>
      <c r="J69" s="96"/>
      <c r="K69" s="96"/>
      <c r="L69" s="96"/>
      <c r="M69" s="96"/>
      <c r="N69" s="96"/>
      <c r="O69" s="96"/>
      <c r="P69" s="96"/>
      <c r="Q69" s="97"/>
    </row>
    <row r="70" spans="1:121" ht="15.75" customHeight="1" thickBot="1">
      <c r="A70" s="98" t="s">
        <v>82</v>
      </c>
      <c r="B70" s="99"/>
      <c r="C70" s="99"/>
      <c r="D70" s="99"/>
      <c r="E70" s="99"/>
      <c r="F70" s="99"/>
      <c r="G70" s="99"/>
      <c r="H70" s="99"/>
      <c r="I70" s="99"/>
      <c r="J70" s="99"/>
      <c r="K70" s="99"/>
      <c r="L70" s="99"/>
      <c r="M70" s="99"/>
      <c r="N70" s="99"/>
      <c r="O70" s="99"/>
      <c r="P70" s="99"/>
      <c r="Q70" s="100"/>
    </row>
  </sheetData>
  <mergeCells count="10">
    <mergeCell ref="N68:P68"/>
    <mergeCell ref="A69:Q69"/>
    <mergeCell ref="A70:Q70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2" fitToHeight="0" orientation="landscape" verticalDpi="0" r:id="rId1"/>
  <headerFooter>
    <oddFooter>&amp;L&amp;14Office of Economic and Demographic Research&amp;R&amp;14Page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79E569-0994-4FFE-BC3F-1A3FD5D852DC}">
  <sheetPr>
    <pageSetUpPr fitToPage="1"/>
  </sheetPr>
  <dimension ref="A1:EE70"/>
  <sheetViews>
    <sheetView workbookViewId="0">
      <selection sqref="A1:Q1"/>
    </sheetView>
  </sheetViews>
  <sheetFormatPr defaultColWidth="9.77734375" defaultRowHeight="15"/>
  <cols>
    <col min="1" max="1" width="1.77734375" style="62" customWidth="1"/>
    <col min="2" max="2" width="6.77734375" style="62" customWidth="1"/>
    <col min="3" max="3" width="52.77734375" style="62" customWidth="1"/>
    <col min="4" max="10" width="14.77734375" style="93" customWidth="1"/>
    <col min="11" max="15" width="13.77734375" style="93" customWidth="1"/>
    <col min="16" max="16" width="16.77734375" style="93" customWidth="1"/>
    <col min="17" max="17" width="13.77734375" style="62" customWidth="1"/>
    <col min="18" max="19" width="9.77734375" style="62"/>
  </cols>
  <sheetData>
    <row r="1" spans="1:135" ht="27.75">
      <c r="A1" s="101" t="s">
        <v>70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3"/>
      <c r="R1" s="48"/>
      <c r="S1"/>
    </row>
    <row r="2" spans="1:135" ht="24" thickBot="1">
      <c r="A2" s="104" t="s">
        <v>165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6"/>
      <c r="R2" s="48"/>
      <c r="S2"/>
    </row>
    <row r="3" spans="1:135" ht="18" customHeight="1">
      <c r="A3" s="107" t="s">
        <v>12</v>
      </c>
      <c r="B3" s="108"/>
      <c r="C3" s="109"/>
      <c r="D3" s="113" t="s">
        <v>6</v>
      </c>
      <c r="E3" s="114"/>
      <c r="F3" s="114"/>
      <c r="G3" s="114"/>
      <c r="H3" s="115"/>
      <c r="I3" s="113" t="s">
        <v>7</v>
      </c>
      <c r="J3" s="115"/>
      <c r="K3" s="113" t="s">
        <v>9</v>
      </c>
      <c r="L3" s="114"/>
      <c r="M3" s="114"/>
      <c r="N3" s="115"/>
      <c r="O3" s="49"/>
      <c r="P3" s="50"/>
      <c r="Q3" s="116" t="s">
        <v>153</v>
      </c>
      <c r="R3" s="51"/>
      <c r="S3"/>
    </row>
    <row r="4" spans="1:135" ht="32.25" customHeight="1" thickBot="1">
      <c r="A4" s="110"/>
      <c r="B4" s="111"/>
      <c r="C4" s="112"/>
      <c r="D4" s="52" t="s">
        <v>0</v>
      </c>
      <c r="E4" s="52" t="s">
        <v>13</v>
      </c>
      <c r="F4" s="52" t="s">
        <v>14</v>
      </c>
      <c r="G4" s="52" t="s">
        <v>15</v>
      </c>
      <c r="H4" s="52" t="s">
        <v>1</v>
      </c>
      <c r="I4" s="52" t="s">
        <v>2</v>
      </c>
      <c r="J4" s="53" t="s">
        <v>16</v>
      </c>
      <c r="K4" s="53" t="s">
        <v>154</v>
      </c>
      <c r="L4" s="53" t="s">
        <v>3</v>
      </c>
      <c r="M4" s="53" t="s">
        <v>4</v>
      </c>
      <c r="N4" s="53" t="s">
        <v>168</v>
      </c>
      <c r="O4" s="53" t="s">
        <v>5</v>
      </c>
      <c r="P4" s="53" t="s">
        <v>155</v>
      </c>
      <c r="Q4" s="117"/>
      <c r="R4" s="54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  <c r="AE4" s="55"/>
      <c r="AF4" s="55"/>
      <c r="AG4" s="55"/>
      <c r="AH4" s="55"/>
      <c r="AI4" s="55"/>
      <c r="AJ4" s="55"/>
      <c r="AK4" s="55"/>
      <c r="AL4" s="55"/>
      <c r="AM4" s="55"/>
      <c r="AN4" s="55"/>
      <c r="AO4" s="55"/>
      <c r="AP4" s="55"/>
      <c r="AQ4" s="55"/>
      <c r="AR4" s="55"/>
      <c r="AS4" s="55"/>
      <c r="AT4" s="55"/>
      <c r="AU4" s="55"/>
      <c r="AV4" s="55"/>
      <c r="AW4" s="55"/>
      <c r="AX4" s="55"/>
      <c r="AY4" s="55"/>
      <c r="AZ4" s="55"/>
      <c r="BA4" s="55"/>
      <c r="BB4" s="55"/>
      <c r="BC4" s="55"/>
      <c r="BD4" s="55"/>
      <c r="BE4" s="55"/>
      <c r="BF4" s="55"/>
      <c r="BG4" s="55"/>
      <c r="BH4" s="55"/>
      <c r="BI4" s="55"/>
      <c r="BJ4" s="55"/>
      <c r="BK4" s="55"/>
      <c r="BL4" s="55"/>
      <c r="BM4" s="55"/>
      <c r="BN4" s="55"/>
      <c r="BO4" s="55"/>
      <c r="BP4" s="55"/>
      <c r="BQ4" s="55"/>
      <c r="BR4" s="55"/>
      <c r="BS4" s="55"/>
      <c r="BT4" s="55"/>
      <c r="BU4" s="55"/>
      <c r="BV4" s="55"/>
      <c r="BW4" s="55"/>
      <c r="BX4" s="55"/>
      <c r="BY4" s="55"/>
      <c r="BZ4" s="55"/>
      <c r="CA4" s="55"/>
      <c r="CB4" s="55"/>
      <c r="CC4" s="55"/>
      <c r="CD4" s="55"/>
      <c r="CE4" s="55"/>
      <c r="CF4" s="55"/>
      <c r="CG4" s="55"/>
      <c r="CH4" s="55"/>
      <c r="CI4" s="55"/>
      <c r="CJ4" s="55"/>
      <c r="CK4" s="55"/>
      <c r="CL4" s="55"/>
      <c r="CM4" s="55"/>
      <c r="CN4" s="55"/>
      <c r="CO4" s="55"/>
      <c r="CP4" s="55"/>
      <c r="CQ4" s="55"/>
      <c r="CR4" s="55"/>
      <c r="CS4" s="55"/>
      <c r="CT4" s="55"/>
      <c r="CU4" s="55"/>
      <c r="CV4" s="55"/>
      <c r="CW4" s="55"/>
      <c r="CX4" s="55"/>
      <c r="CY4" s="55"/>
      <c r="CZ4" s="55"/>
      <c r="DA4" s="55"/>
      <c r="DB4" s="55"/>
      <c r="DC4" s="55"/>
      <c r="DD4" s="55"/>
      <c r="DE4" s="55"/>
      <c r="DF4" s="55"/>
      <c r="DG4" s="55"/>
      <c r="DH4" s="55"/>
      <c r="DI4" s="55"/>
      <c r="DJ4" s="55"/>
      <c r="DK4" s="55"/>
      <c r="DL4" s="55"/>
      <c r="DM4" s="55"/>
      <c r="DN4" s="55"/>
      <c r="DO4" s="55"/>
      <c r="DP4" s="55"/>
      <c r="DQ4" s="55"/>
      <c r="DR4" s="55"/>
      <c r="DS4" s="55"/>
      <c r="DT4" s="55"/>
      <c r="DU4" s="55"/>
      <c r="DV4" s="55"/>
      <c r="DW4" s="55"/>
      <c r="DX4" s="55"/>
      <c r="DY4" s="55"/>
      <c r="DZ4" s="55"/>
      <c r="EA4" s="55"/>
      <c r="EB4" s="55"/>
      <c r="EC4" s="55"/>
      <c r="ED4" s="55"/>
      <c r="EE4" s="55"/>
    </row>
    <row r="5" spans="1:135" ht="15.75">
      <c r="A5" s="56" t="s">
        <v>19</v>
      </c>
      <c r="B5" s="57"/>
      <c r="C5" s="57"/>
      <c r="D5" s="58">
        <f>SUM(D6:D14)</f>
        <v>3523235</v>
      </c>
      <c r="E5" s="58">
        <f t="shared" ref="E5:O5" si="0">SUM(E6:E14)</f>
        <v>4977573</v>
      </c>
      <c r="F5" s="58">
        <f t="shared" si="0"/>
        <v>0</v>
      </c>
      <c r="G5" s="58">
        <f t="shared" si="0"/>
        <v>0</v>
      </c>
      <c r="H5" s="58">
        <f t="shared" si="0"/>
        <v>0</v>
      </c>
      <c r="I5" s="58">
        <f t="shared" si="0"/>
        <v>0</v>
      </c>
      <c r="J5" s="58">
        <f t="shared" si="0"/>
        <v>0</v>
      </c>
      <c r="K5" s="58">
        <f t="shared" ref="K5" si="1">SUM(K6:K14)</f>
        <v>24909424</v>
      </c>
      <c r="L5" s="58">
        <f t="shared" ref="L5" si="2">SUM(L6:L14)</f>
        <v>30582</v>
      </c>
      <c r="M5" s="58">
        <f>SUM(M6:M14)</f>
        <v>0</v>
      </c>
      <c r="N5" s="58">
        <f>SUM(N6:N14)</f>
        <v>0</v>
      </c>
      <c r="O5" s="58">
        <f t="shared" si="0"/>
        <v>0</v>
      </c>
      <c r="P5" s="59">
        <f>SUM(D5:O5)</f>
        <v>33440814</v>
      </c>
      <c r="Q5" s="60">
        <f t="shared" ref="Q5:Q36" si="3">(P5/Q$68)</f>
        <v>1793.1692852163656</v>
      </c>
      <c r="R5" s="61"/>
    </row>
    <row r="6" spans="1:135">
      <c r="A6" s="63"/>
      <c r="B6" s="64">
        <v>511</v>
      </c>
      <c r="C6" s="65" t="s">
        <v>20</v>
      </c>
      <c r="D6" s="66">
        <v>3118987</v>
      </c>
      <c r="E6" s="66">
        <v>0</v>
      </c>
      <c r="F6" s="66">
        <v>0</v>
      </c>
      <c r="G6" s="66">
        <v>0</v>
      </c>
      <c r="H6" s="66">
        <v>0</v>
      </c>
      <c r="I6" s="66">
        <v>0</v>
      </c>
      <c r="J6" s="66">
        <v>0</v>
      </c>
      <c r="K6" s="66">
        <v>0</v>
      </c>
      <c r="L6" s="66">
        <v>0</v>
      </c>
      <c r="M6" s="66">
        <v>0</v>
      </c>
      <c r="N6" s="66">
        <v>0</v>
      </c>
      <c r="O6" s="66">
        <v>0</v>
      </c>
      <c r="P6" s="66">
        <f>SUM(D6:O6)</f>
        <v>3118987</v>
      </c>
      <c r="Q6" s="67">
        <f t="shared" si="3"/>
        <v>167.24687650812376</v>
      </c>
      <c r="R6" s="68"/>
    </row>
    <row r="7" spans="1:135">
      <c r="A7" s="63"/>
      <c r="B7" s="64">
        <v>512</v>
      </c>
      <c r="C7" s="65" t="s">
        <v>75</v>
      </c>
      <c r="D7" s="66">
        <v>134622</v>
      </c>
      <c r="E7" s="66">
        <v>172497</v>
      </c>
      <c r="F7" s="66">
        <v>0</v>
      </c>
      <c r="G7" s="66">
        <v>0</v>
      </c>
      <c r="H7" s="66">
        <v>0</v>
      </c>
      <c r="I7" s="66">
        <v>0</v>
      </c>
      <c r="J7" s="66">
        <v>0</v>
      </c>
      <c r="K7" s="66">
        <v>0</v>
      </c>
      <c r="L7" s="66">
        <v>0</v>
      </c>
      <c r="M7" s="66">
        <v>0</v>
      </c>
      <c r="N7" s="66">
        <v>0</v>
      </c>
      <c r="O7" s="66">
        <v>0</v>
      </c>
      <c r="P7" s="66">
        <f t="shared" ref="P7:P14" si="4">SUM(D7:O7)</f>
        <v>307119</v>
      </c>
      <c r="Q7" s="67">
        <f t="shared" si="3"/>
        <v>16.468389725990669</v>
      </c>
      <c r="R7" s="68"/>
    </row>
    <row r="8" spans="1:135">
      <c r="A8" s="63"/>
      <c r="B8" s="64">
        <v>513</v>
      </c>
      <c r="C8" s="65" t="s">
        <v>21</v>
      </c>
      <c r="D8" s="66">
        <v>95000</v>
      </c>
      <c r="E8" s="66">
        <v>2295587</v>
      </c>
      <c r="F8" s="66">
        <v>0</v>
      </c>
      <c r="G8" s="66">
        <v>0</v>
      </c>
      <c r="H8" s="66">
        <v>0</v>
      </c>
      <c r="I8" s="66">
        <v>0</v>
      </c>
      <c r="J8" s="66">
        <v>0</v>
      </c>
      <c r="K8" s="66">
        <v>0</v>
      </c>
      <c r="L8" s="66">
        <v>0</v>
      </c>
      <c r="M8" s="66">
        <v>0</v>
      </c>
      <c r="N8" s="66">
        <v>0</v>
      </c>
      <c r="O8" s="66">
        <v>0</v>
      </c>
      <c r="P8" s="66">
        <f t="shared" si="4"/>
        <v>2390587</v>
      </c>
      <c r="Q8" s="67">
        <f t="shared" si="3"/>
        <v>128.18848195613705</v>
      </c>
      <c r="R8" s="68"/>
    </row>
    <row r="9" spans="1:135">
      <c r="A9" s="63"/>
      <c r="B9" s="64">
        <v>514</v>
      </c>
      <c r="C9" s="65" t="s">
        <v>22</v>
      </c>
      <c r="D9" s="66">
        <v>73343</v>
      </c>
      <c r="E9" s="66">
        <v>0</v>
      </c>
      <c r="F9" s="66">
        <v>0</v>
      </c>
      <c r="G9" s="66">
        <v>0</v>
      </c>
      <c r="H9" s="66">
        <v>0</v>
      </c>
      <c r="I9" s="66">
        <v>0</v>
      </c>
      <c r="J9" s="66">
        <v>0</v>
      </c>
      <c r="K9" s="66">
        <v>0</v>
      </c>
      <c r="L9" s="66">
        <v>0</v>
      </c>
      <c r="M9" s="66">
        <v>0</v>
      </c>
      <c r="N9" s="66">
        <v>0</v>
      </c>
      <c r="O9" s="66">
        <v>0</v>
      </c>
      <c r="P9" s="66">
        <f t="shared" si="4"/>
        <v>73343</v>
      </c>
      <c r="Q9" s="67">
        <f t="shared" si="3"/>
        <v>3.9328114107995065</v>
      </c>
      <c r="R9" s="68"/>
    </row>
    <row r="10" spans="1:135">
      <c r="A10" s="63"/>
      <c r="B10" s="64">
        <v>515</v>
      </c>
      <c r="C10" s="65" t="s">
        <v>76</v>
      </c>
      <c r="D10" s="66">
        <v>89663</v>
      </c>
      <c r="E10" s="66">
        <v>0</v>
      </c>
      <c r="F10" s="66">
        <v>0</v>
      </c>
      <c r="G10" s="66">
        <v>0</v>
      </c>
      <c r="H10" s="66">
        <v>0</v>
      </c>
      <c r="I10" s="66">
        <v>0</v>
      </c>
      <c r="J10" s="66">
        <v>0</v>
      </c>
      <c r="K10" s="66">
        <v>0</v>
      </c>
      <c r="L10" s="66">
        <v>0</v>
      </c>
      <c r="M10" s="66">
        <v>0</v>
      </c>
      <c r="N10" s="66">
        <v>0</v>
      </c>
      <c r="O10" s="66">
        <v>0</v>
      </c>
      <c r="P10" s="66">
        <f t="shared" si="4"/>
        <v>89663</v>
      </c>
      <c r="Q10" s="67">
        <f t="shared" si="3"/>
        <v>4.8079253579280392</v>
      </c>
      <c r="R10" s="68"/>
    </row>
    <row r="11" spans="1:135">
      <c r="A11" s="63"/>
      <c r="B11" s="64">
        <v>516</v>
      </c>
      <c r="C11" s="65" t="s">
        <v>77</v>
      </c>
      <c r="D11" s="66">
        <v>11620</v>
      </c>
      <c r="E11" s="66">
        <v>0</v>
      </c>
      <c r="F11" s="66">
        <v>0</v>
      </c>
      <c r="G11" s="66">
        <v>0</v>
      </c>
      <c r="H11" s="66">
        <v>0</v>
      </c>
      <c r="I11" s="66">
        <v>0</v>
      </c>
      <c r="J11" s="66">
        <v>0</v>
      </c>
      <c r="K11" s="66">
        <v>0</v>
      </c>
      <c r="L11" s="66">
        <v>0</v>
      </c>
      <c r="M11" s="66">
        <v>0</v>
      </c>
      <c r="N11" s="66">
        <v>0</v>
      </c>
      <c r="O11" s="66">
        <v>0</v>
      </c>
      <c r="P11" s="66">
        <f t="shared" si="4"/>
        <v>11620</v>
      </c>
      <c r="Q11" s="67">
        <f t="shared" si="3"/>
        <v>0.62308970990401635</v>
      </c>
      <c r="R11" s="68"/>
    </row>
    <row r="12" spans="1:135">
      <c r="A12" s="63"/>
      <c r="B12" s="64">
        <v>517</v>
      </c>
      <c r="C12" s="65" t="s">
        <v>78</v>
      </c>
      <c r="D12" s="66">
        <v>0</v>
      </c>
      <c r="E12" s="66">
        <v>897590</v>
      </c>
      <c r="F12" s="66">
        <v>0</v>
      </c>
      <c r="G12" s="66">
        <v>0</v>
      </c>
      <c r="H12" s="66">
        <v>0</v>
      </c>
      <c r="I12" s="66">
        <v>0</v>
      </c>
      <c r="J12" s="66">
        <v>0</v>
      </c>
      <c r="K12" s="66">
        <v>0</v>
      </c>
      <c r="L12" s="66">
        <v>0</v>
      </c>
      <c r="M12" s="66">
        <v>0</v>
      </c>
      <c r="N12" s="66">
        <v>0</v>
      </c>
      <c r="O12" s="66">
        <v>0</v>
      </c>
      <c r="P12" s="66">
        <f t="shared" si="4"/>
        <v>897590</v>
      </c>
      <c r="Q12" s="67">
        <f t="shared" si="3"/>
        <v>48.130730870287948</v>
      </c>
      <c r="R12" s="68"/>
    </row>
    <row r="13" spans="1:135">
      <c r="A13" s="63"/>
      <c r="B13" s="64">
        <v>518</v>
      </c>
      <c r="C13" s="65" t="s">
        <v>166</v>
      </c>
      <c r="D13" s="66">
        <v>0</v>
      </c>
      <c r="E13" s="66">
        <v>0</v>
      </c>
      <c r="F13" s="66">
        <v>0</v>
      </c>
      <c r="G13" s="66">
        <v>0</v>
      </c>
      <c r="H13" s="66">
        <v>0</v>
      </c>
      <c r="I13" s="66">
        <v>0</v>
      </c>
      <c r="J13" s="66">
        <v>0</v>
      </c>
      <c r="K13" s="66">
        <v>0</v>
      </c>
      <c r="L13" s="66">
        <v>30582</v>
      </c>
      <c r="M13" s="66">
        <v>0</v>
      </c>
      <c r="N13" s="66">
        <v>0</v>
      </c>
      <c r="O13" s="66">
        <v>0</v>
      </c>
      <c r="P13" s="66">
        <f t="shared" si="4"/>
        <v>30582</v>
      </c>
      <c r="Q13" s="67">
        <f t="shared" si="3"/>
        <v>1.6398734516596065</v>
      </c>
      <c r="R13" s="68"/>
    </row>
    <row r="14" spans="1:135">
      <c r="A14" s="63"/>
      <c r="B14" s="64">
        <v>519</v>
      </c>
      <c r="C14" s="65" t="s">
        <v>23</v>
      </c>
      <c r="D14" s="66">
        <v>0</v>
      </c>
      <c r="E14" s="66">
        <v>1611899</v>
      </c>
      <c r="F14" s="66">
        <v>0</v>
      </c>
      <c r="G14" s="66">
        <v>0</v>
      </c>
      <c r="H14" s="66">
        <v>0</v>
      </c>
      <c r="I14" s="66">
        <v>0</v>
      </c>
      <c r="J14" s="66">
        <v>0</v>
      </c>
      <c r="K14" s="66">
        <v>24909424</v>
      </c>
      <c r="L14" s="66">
        <v>0</v>
      </c>
      <c r="M14" s="66">
        <v>0</v>
      </c>
      <c r="N14" s="66">
        <v>0</v>
      </c>
      <c r="O14" s="66">
        <v>0</v>
      </c>
      <c r="P14" s="66">
        <f t="shared" si="4"/>
        <v>26521323</v>
      </c>
      <c r="Q14" s="67">
        <f t="shared" si="3"/>
        <v>1422.1311062255349</v>
      </c>
      <c r="R14" s="68"/>
    </row>
    <row r="15" spans="1:135" ht="15.75">
      <c r="A15" s="69" t="s">
        <v>24</v>
      </c>
      <c r="B15" s="70"/>
      <c r="C15" s="71"/>
      <c r="D15" s="72">
        <f t="shared" ref="D15:O15" si="5">SUM(D16:D23)</f>
        <v>464134</v>
      </c>
      <c r="E15" s="72">
        <f t="shared" si="5"/>
        <v>12247447</v>
      </c>
      <c r="F15" s="72">
        <f t="shared" si="5"/>
        <v>0</v>
      </c>
      <c r="G15" s="72">
        <f t="shared" si="5"/>
        <v>0</v>
      </c>
      <c r="H15" s="72">
        <f t="shared" si="5"/>
        <v>0</v>
      </c>
      <c r="I15" s="72">
        <f t="shared" si="5"/>
        <v>4679239</v>
      </c>
      <c r="J15" s="72">
        <f t="shared" si="5"/>
        <v>0</v>
      </c>
      <c r="K15" s="72">
        <f t="shared" si="5"/>
        <v>207441</v>
      </c>
      <c r="L15" s="72">
        <f t="shared" si="5"/>
        <v>550</v>
      </c>
      <c r="M15" s="72">
        <f t="shared" si="5"/>
        <v>0</v>
      </c>
      <c r="N15" s="72">
        <f t="shared" si="5"/>
        <v>0</v>
      </c>
      <c r="O15" s="72">
        <f t="shared" si="5"/>
        <v>0</v>
      </c>
      <c r="P15" s="73">
        <f>SUM(D15:O15)</f>
        <v>17598811</v>
      </c>
      <c r="Q15" s="74">
        <f t="shared" si="3"/>
        <v>943.68657836881334</v>
      </c>
      <c r="R15" s="75"/>
    </row>
    <row r="16" spans="1:135">
      <c r="A16" s="63"/>
      <c r="B16" s="64">
        <v>521</v>
      </c>
      <c r="C16" s="65" t="s">
        <v>25</v>
      </c>
      <c r="D16" s="66">
        <v>0</v>
      </c>
      <c r="E16" s="66">
        <v>7493295</v>
      </c>
      <c r="F16" s="66">
        <v>0</v>
      </c>
      <c r="G16" s="66">
        <v>0</v>
      </c>
      <c r="H16" s="66">
        <v>0</v>
      </c>
      <c r="I16" s="66">
        <v>0</v>
      </c>
      <c r="J16" s="66">
        <v>0</v>
      </c>
      <c r="K16" s="66">
        <v>0</v>
      </c>
      <c r="L16" s="66">
        <v>0</v>
      </c>
      <c r="M16" s="66">
        <v>0</v>
      </c>
      <c r="N16" s="66">
        <v>0</v>
      </c>
      <c r="O16" s="66">
        <v>0</v>
      </c>
      <c r="P16" s="66">
        <f>SUM(D16:O16)</f>
        <v>7493295</v>
      </c>
      <c r="Q16" s="67">
        <f t="shared" si="3"/>
        <v>401.80679929218724</v>
      </c>
      <c r="R16" s="68"/>
    </row>
    <row r="17" spans="1:18">
      <c r="A17" s="63"/>
      <c r="B17" s="64">
        <v>522</v>
      </c>
      <c r="C17" s="65" t="s">
        <v>26</v>
      </c>
      <c r="D17" s="66">
        <v>0</v>
      </c>
      <c r="E17" s="66">
        <v>1691274</v>
      </c>
      <c r="F17" s="66">
        <v>0</v>
      </c>
      <c r="G17" s="66">
        <v>0</v>
      </c>
      <c r="H17" s="66">
        <v>0</v>
      </c>
      <c r="I17" s="66">
        <v>0</v>
      </c>
      <c r="J17" s="66">
        <v>0</v>
      </c>
      <c r="K17" s="66">
        <v>0</v>
      </c>
      <c r="L17" s="66">
        <v>0</v>
      </c>
      <c r="M17" s="66">
        <v>0</v>
      </c>
      <c r="N17" s="66">
        <v>0</v>
      </c>
      <c r="O17" s="66">
        <v>0</v>
      </c>
      <c r="P17" s="66">
        <f t="shared" ref="P17:P23" si="6">SUM(D17:O17)</f>
        <v>1691274</v>
      </c>
      <c r="Q17" s="67">
        <f t="shared" si="3"/>
        <v>90.689795699501317</v>
      </c>
      <c r="R17" s="68"/>
    </row>
    <row r="18" spans="1:18">
      <c r="A18" s="63"/>
      <c r="B18" s="64">
        <v>523</v>
      </c>
      <c r="C18" s="65" t="s">
        <v>27</v>
      </c>
      <c r="D18" s="66">
        <v>0</v>
      </c>
      <c r="E18" s="66">
        <v>2497920</v>
      </c>
      <c r="F18" s="66">
        <v>0</v>
      </c>
      <c r="G18" s="66">
        <v>0</v>
      </c>
      <c r="H18" s="66">
        <v>0</v>
      </c>
      <c r="I18" s="66">
        <v>0</v>
      </c>
      <c r="J18" s="66">
        <v>0</v>
      </c>
      <c r="K18" s="66">
        <v>0</v>
      </c>
      <c r="L18" s="66">
        <v>0</v>
      </c>
      <c r="M18" s="66">
        <v>0</v>
      </c>
      <c r="N18" s="66">
        <v>0</v>
      </c>
      <c r="O18" s="66">
        <v>0</v>
      </c>
      <c r="P18" s="66">
        <f t="shared" si="6"/>
        <v>2497920</v>
      </c>
      <c r="Q18" s="67">
        <f t="shared" si="3"/>
        <v>133.94391120167302</v>
      </c>
      <c r="R18" s="68"/>
    </row>
    <row r="19" spans="1:18">
      <c r="A19" s="63"/>
      <c r="B19" s="64">
        <v>524</v>
      </c>
      <c r="C19" s="65" t="s">
        <v>28</v>
      </c>
      <c r="D19" s="66">
        <v>392266</v>
      </c>
      <c r="E19" s="66">
        <v>0</v>
      </c>
      <c r="F19" s="66">
        <v>0</v>
      </c>
      <c r="G19" s="66">
        <v>0</v>
      </c>
      <c r="H19" s="66">
        <v>0</v>
      </c>
      <c r="I19" s="66">
        <v>0</v>
      </c>
      <c r="J19" s="66">
        <v>0</v>
      </c>
      <c r="K19" s="66">
        <v>0</v>
      </c>
      <c r="L19" s="66">
        <v>0</v>
      </c>
      <c r="M19" s="66">
        <v>0</v>
      </c>
      <c r="N19" s="66">
        <v>0</v>
      </c>
      <c r="O19" s="66">
        <v>0</v>
      </c>
      <c r="P19" s="66">
        <f t="shared" si="6"/>
        <v>392266</v>
      </c>
      <c r="Q19" s="67">
        <f t="shared" si="3"/>
        <v>21.034157327470641</v>
      </c>
      <c r="R19" s="68"/>
    </row>
    <row r="20" spans="1:18">
      <c r="A20" s="63"/>
      <c r="B20" s="64">
        <v>525</v>
      </c>
      <c r="C20" s="65" t="s">
        <v>29</v>
      </c>
      <c r="D20" s="66">
        <v>0</v>
      </c>
      <c r="E20" s="66">
        <v>395411</v>
      </c>
      <c r="F20" s="66">
        <v>0</v>
      </c>
      <c r="G20" s="66">
        <v>0</v>
      </c>
      <c r="H20" s="66">
        <v>0</v>
      </c>
      <c r="I20" s="66">
        <v>0</v>
      </c>
      <c r="J20" s="66">
        <v>0</v>
      </c>
      <c r="K20" s="66">
        <v>0</v>
      </c>
      <c r="L20" s="66">
        <v>0</v>
      </c>
      <c r="M20" s="66">
        <v>0</v>
      </c>
      <c r="N20" s="66">
        <v>0</v>
      </c>
      <c r="O20" s="66">
        <v>0</v>
      </c>
      <c r="P20" s="66">
        <f t="shared" si="6"/>
        <v>395411</v>
      </c>
      <c r="Q20" s="67">
        <f t="shared" si="3"/>
        <v>21.202799077698536</v>
      </c>
      <c r="R20" s="68"/>
    </row>
    <row r="21" spans="1:18">
      <c r="A21" s="63"/>
      <c r="B21" s="64">
        <v>526</v>
      </c>
      <c r="C21" s="65" t="s">
        <v>30</v>
      </c>
      <c r="D21" s="66">
        <v>0</v>
      </c>
      <c r="E21" s="66">
        <v>0</v>
      </c>
      <c r="F21" s="66">
        <v>0</v>
      </c>
      <c r="G21" s="66">
        <v>0</v>
      </c>
      <c r="H21" s="66">
        <v>0</v>
      </c>
      <c r="I21" s="66">
        <v>4679239</v>
      </c>
      <c r="J21" s="66">
        <v>0</v>
      </c>
      <c r="K21" s="66">
        <v>0</v>
      </c>
      <c r="L21" s="66">
        <v>0</v>
      </c>
      <c r="M21" s="66">
        <v>0</v>
      </c>
      <c r="N21" s="66">
        <v>0</v>
      </c>
      <c r="O21" s="66">
        <v>0</v>
      </c>
      <c r="P21" s="66">
        <f t="shared" si="6"/>
        <v>4679239</v>
      </c>
      <c r="Q21" s="67">
        <f t="shared" si="3"/>
        <v>250.91098718429942</v>
      </c>
      <c r="R21" s="68"/>
    </row>
    <row r="22" spans="1:18">
      <c r="A22" s="63"/>
      <c r="B22" s="64">
        <v>527</v>
      </c>
      <c r="C22" s="65" t="s">
        <v>31</v>
      </c>
      <c r="D22" s="66">
        <v>71218</v>
      </c>
      <c r="E22" s="66">
        <v>0</v>
      </c>
      <c r="F22" s="66">
        <v>0</v>
      </c>
      <c r="G22" s="66">
        <v>0</v>
      </c>
      <c r="H22" s="66">
        <v>0</v>
      </c>
      <c r="I22" s="66">
        <v>0</v>
      </c>
      <c r="J22" s="66">
        <v>0</v>
      </c>
      <c r="K22" s="66">
        <v>0</v>
      </c>
      <c r="L22" s="66">
        <v>0</v>
      </c>
      <c r="M22" s="66">
        <v>0</v>
      </c>
      <c r="N22" s="66">
        <v>0</v>
      </c>
      <c r="O22" s="66">
        <v>0</v>
      </c>
      <c r="P22" s="66">
        <f t="shared" si="6"/>
        <v>71218</v>
      </c>
      <c r="Q22" s="67">
        <f t="shared" si="3"/>
        <v>3.8188642822671457</v>
      </c>
      <c r="R22" s="68"/>
    </row>
    <row r="23" spans="1:18">
      <c r="A23" s="63"/>
      <c r="B23" s="64">
        <v>529</v>
      </c>
      <c r="C23" s="65" t="s">
        <v>90</v>
      </c>
      <c r="D23" s="66">
        <v>650</v>
      </c>
      <c r="E23" s="66">
        <v>169547</v>
      </c>
      <c r="F23" s="66">
        <v>0</v>
      </c>
      <c r="G23" s="66">
        <v>0</v>
      </c>
      <c r="H23" s="66">
        <v>0</v>
      </c>
      <c r="I23" s="66">
        <v>0</v>
      </c>
      <c r="J23" s="66">
        <v>0</v>
      </c>
      <c r="K23" s="66">
        <v>207441</v>
      </c>
      <c r="L23" s="66">
        <v>550</v>
      </c>
      <c r="M23" s="66">
        <v>0</v>
      </c>
      <c r="N23" s="66">
        <v>0</v>
      </c>
      <c r="O23" s="66">
        <v>0</v>
      </c>
      <c r="P23" s="66">
        <f t="shared" si="6"/>
        <v>378188</v>
      </c>
      <c r="Q23" s="67">
        <f t="shared" si="3"/>
        <v>20.279264303716015</v>
      </c>
      <c r="R23" s="68"/>
    </row>
    <row r="24" spans="1:18" ht="15.75">
      <c r="A24" s="69" t="s">
        <v>32</v>
      </c>
      <c r="B24" s="70"/>
      <c r="C24" s="71"/>
      <c r="D24" s="72">
        <f t="shared" ref="D24:O24" si="7">SUM(D25:D27)</f>
        <v>192625</v>
      </c>
      <c r="E24" s="72">
        <f t="shared" si="7"/>
        <v>257839</v>
      </c>
      <c r="F24" s="72">
        <f t="shared" si="7"/>
        <v>0</v>
      </c>
      <c r="G24" s="72">
        <f t="shared" si="7"/>
        <v>0</v>
      </c>
      <c r="H24" s="72">
        <f t="shared" si="7"/>
        <v>0</v>
      </c>
      <c r="I24" s="72">
        <f t="shared" si="7"/>
        <v>2334886</v>
      </c>
      <c r="J24" s="72">
        <f t="shared" si="7"/>
        <v>0</v>
      </c>
      <c r="K24" s="72">
        <f t="shared" si="7"/>
        <v>0</v>
      </c>
      <c r="L24" s="72">
        <f t="shared" si="7"/>
        <v>0</v>
      </c>
      <c r="M24" s="72">
        <f t="shared" si="7"/>
        <v>0</v>
      </c>
      <c r="N24" s="72">
        <f t="shared" si="7"/>
        <v>0</v>
      </c>
      <c r="O24" s="72">
        <f t="shared" si="7"/>
        <v>0</v>
      </c>
      <c r="P24" s="73">
        <f>SUM(D24:O24)</f>
        <v>2785350</v>
      </c>
      <c r="Q24" s="74">
        <f t="shared" si="3"/>
        <v>149.35653386240548</v>
      </c>
      <c r="R24" s="75"/>
    </row>
    <row r="25" spans="1:18">
      <c r="A25" s="63"/>
      <c r="B25" s="64">
        <v>534</v>
      </c>
      <c r="C25" s="65" t="s">
        <v>33</v>
      </c>
      <c r="D25" s="66">
        <v>0</v>
      </c>
      <c r="E25" s="66">
        <v>136911</v>
      </c>
      <c r="F25" s="66">
        <v>0</v>
      </c>
      <c r="G25" s="66">
        <v>0</v>
      </c>
      <c r="H25" s="66">
        <v>0</v>
      </c>
      <c r="I25" s="66">
        <v>2334886</v>
      </c>
      <c r="J25" s="66">
        <v>0</v>
      </c>
      <c r="K25" s="66">
        <v>0</v>
      </c>
      <c r="L25" s="66">
        <v>0</v>
      </c>
      <c r="M25" s="66">
        <v>0</v>
      </c>
      <c r="N25" s="66">
        <v>0</v>
      </c>
      <c r="O25" s="66">
        <v>0</v>
      </c>
      <c r="P25" s="66">
        <f t="shared" ref="P25:P45" si="8">SUM(D25:O25)</f>
        <v>2471797</v>
      </c>
      <c r="Q25" s="67">
        <f t="shared" si="3"/>
        <v>132.5431390423079</v>
      </c>
      <c r="R25" s="68"/>
    </row>
    <row r="26" spans="1:18">
      <c r="A26" s="63"/>
      <c r="B26" s="64">
        <v>537</v>
      </c>
      <c r="C26" s="65" t="s">
        <v>34</v>
      </c>
      <c r="D26" s="66">
        <v>174551</v>
      </c>
      <c r="E26" s="66">
        <v>120928</v>
      </c>
      <c r="F26" s="66">
        <v>0</v>
      </c>
      <c r="G26" s="66">
        <v>0</v>
      </c>
      <c r="H26" s="66">
        <v>0</v>
      </c>
      <c r="I26" s="66">
        <v>0</v>
      </c>
      <c r="J26" s="66">
        <v>0</v>
      </c>
      <c r="K26" s="66">
        <v>0</v>
      </c>
      <c r="L26" s="66">
        <v>0</v>
      </c>
      <c r="M26" s="66">
        <v>0</v>
      </c>
      <c r="N26" s="66">
        <v>0</v>
      </c>
      <c r="O26" s="66">
        <v>0</v>
      </c>
      <c r="P26" s="66">
        <f t="shared" si="8"/>
        <v>295479</v>
      </c>
      <c r="Q26" s="67">
        <f t="shared" si="3"/>
        <v>15.844227572523996</v>
      </c>
      <c r="R26" s="68"/>
    </row>
    <row r="27" spans="1:18">
      <c r="A27" s="63"/>
      <c r="B27" s="64">
        <v>539</v>
      </c>
      <c r="C27" s="65" t="s">
        <v>140</v>
      </c>
      <c r="D27" s="66">
        <v>18074</v>
      </c>
      <c r="E27" s="66">
        <v>0</v>
      </c>
      <c r="F27" s="66">
        <v>0</v>
      </c>
      <c r="G27" s="66">
        <v>0</v>
      </c>
      <c r="H27" s="66">
        <v>0</v>
      </c>
      <c r="I27" s="66">
        <v>0</v>
      </c>
      <c r="J27" s="66">
        <v>0</v>
      </c>
      <c r="K27" s="66">
        <v>0</v>
      </c>
      <c r="L27" s="66">
        <v>0</v>
      </c>
      <c r="M27" s="66">
        <v>0</v>
      </c>
      <c r="N27" s="66">
        <v>0</v>
      </c>
      <c r="O27" s="66">
        <v>0</v>
      </c>
      <c r="P27" s="66">
        <f t="shared" si="8"/>
        <v>18074</v>
      </c>
      <c r="Q27" s="67">
        <f t="shared" si="3"/>
        <v>0.9691672475735964</v>
      </c>
      <c r="R27" s="68"/>
    </row>
    <row r="28" spans="1:18" ht="15.75">
      <c r="A28" s="69" t="s">
        <v>35</v>
      </c>
      <c r="B28" s="70"/>
      <c r="C28" s="71"/>
      <c r="D28" s="72">
        <f t="shared" ref="D28:O28" si="9">SUM(D29:D30)</f>
        <v>0</v>
      </c>
      <c r="E28" s="72">
        <f t="shared" si="9"/>
        <v>4399007</v>
      </c>
      <c r="F28" s="72">
        <f t="shared" si="9"/>
        <v>0</v>
      </c>
      <c r="G28" s="72">
        <f t="shared" si="9"/>
        <v>540529</v>
      </c>
      <c r="H28" s="72">
        <f t="shared" si="9"/>
        <v>0</v>
      </c>
      <c r="I28" s="72">
        <f t="shared" si="9"/>
        <v>0</v>
      </c>
      <c r="J28" s="72">
        <f t="shared" si="9"/>
        <v>0</v>
      </c>
      <c r="K28" s="72">
        <f t="shared" si="9"/>
        <v>0</v>
      </c>
      <c r="L28" s="72">
        <f t="shared" si="9"/>
        <v>0</v>
      </c>
      <c r="M28" s="72">
        <f t="shared" si="9"/>
        <v>0</v>
      </c>
      <c r="N28" s="72">
        <f t="shared" si="9"/>
        <v>0</v>
      </c>
      <c r="O28" s="72">
        <f t="shared" si="9"/>
        <v>0</v>
      </c>
      <c r="P28" s="72">
        <f t="shared" si="8"/>
        <v>4939536</v>
      </c>
      <c r="Q28" s="74">
        <f t="shared" si="3"/>
        <v>264.86867928575259</v>
      </c>
      <c r="R28" s="75"/>
    </row>
    <row r="29" spans="1:18">
      <c r="A29" s="63"/>
      <c r="B29" s="64">
        <v>541</v>
      </c>
      <c r="C29" s="65" t="s">
        <v>36</v>
      </c>
      <c r="D29" s="66">
        <v>0</v>
      </c>
      <c r="E29" s="66">
        <v>4382842</v>
      </c>
      <c r="F29" s="66">
        <v>0</v>
      </c>
      <c r="G29" s="66">
        <v>540529</v>
      </c>
      <c r="H29" s="66">
        <v>0</v>
      </c>
      <c r="I29" s="66">
        <v>0</v>
      </c>
      <c r="J29" s="66">
        <v>0</v>
      </c>
      <c r="K29" s="66">
        <v>0</v>
      </c>
      <c r="L29" s="66">
        <v>0</v>
      </c>
      <c r="M29" s="66">
        <v>0</v>
      </c>
      <c r="N29" s="66">
        <v>0</v>
      </c>
      <c r="O29" s="66">
        <v>0</v>
      </c>
      <c r="P29" s="66">
        <f t="shared" si="8"/>
        <v>4923371</v>
      </c>
      <c r="Q29" s="67">
        <f t="shared" si="3"/>
        <v>264.00187677623467</v>
      </c>
      <c r="R29" s="68"/>
    </row>
    <row r="30" spans="1:18">
      <c r="A30" s="63"/>
      <c r="B30" s="64">
        <v>549</v>
      </c>
      <c r="C30" s="65" t="s">
        <v>156</v>
      </c>
      <c r="D30" s="66">
        <v>0</v>
      </c>
      <c r="E30" s="66">
        <v>16165</v>
      </c>
      <c r="F30" s="66">
        <v>0</v>
      </c>
      <c r="G30" s="66">
        <v>0</v>
      </c>
      <c r="H30" s="66">
        <v>0</v>
      </c>
      <c r="I30" s="66">
        <v>0</v>
      </c>
      <c r="J30" s="66">
        <v>0</v>
      </c>
      <c r="K30" s="66">
        <v>0</v>
      </c>
      <c r="L30" s="66">
        <v>0</v>
      </c>
      <c r="M30" s="66">
        <v>0</v>
      </c>
      <c r="N30" s="66">
        <v>0</v>
      </c>
      <c r="O30" s="66">
        <v>0</v>
      </c>
      <c r="P30" s="66">
        <f t="shared" si="8"/>
        <v>16165</v>
      </c>
      <c r="Q30" s="67">
        <f t="shared" si="3"/>
        <v>0.86680250951793658</v>
      </c>
      <c r="R30" s="68"/>
    </row>
    <row r="31" spans="1:18" ht="15.75">
      <c r="A31" s="69" t="s">
        <v>38</v>
      </c>
      <c r="B31" s="70"/>
      <c r="C31" s="71"/>
      <c r="D31" s="72">
        <f t="shared" ref="D31:O31" si="10">SUM(D32:D35)</f>
        <v>647553</v>
      </c>
      <c r="E31" s="72">
        <f t="shared" si="10"/>
        <v>592922</v>
      </c>
      <c r="F31" s="72">
        <f t="shared" si="10"/>
        <v>0</v>
      </c>
      <c r="G31" s="72">
        <f t="shared" si="10"/>
        <v>0</v>
      </c>
      <c r="H31" s="72">
        <f t="shared" si="10"/>
        <v>0</v>
      </c>
      <c r="I31" s="72">
        <f t="shared" si="10"/>
        <v>0</v>
      </c>
      <c r="J31" s="72">
        <f t="shared" si="10"/>
        <v>0</v>
      </c>
      <c r="K31" s="72">
        <f t="shared" si="10"/>
        <v>0</v>
      </c>
      <c r="L31" s="72">
        <f t="shared" si="10"/>
        <v>0</v>
      </c>
      <c r="M31" s="72">
        <f t="shared" si="10"/>
        <v>0</v>
      </c>
      <c r="N31" s="72">
        <f t="shared" si="10"/>
        <v>0</v>
      </c>
      <c r="O31" s="72">
        <f t="shared" si="10"/>
        <v>0</v>
      </c>
      <c r="P31" s="72">
        <f t="shared" si="8"/>
        <v>1240475</v>
      </c>
      <c r="Q31" s="74">
        <f t="shared" si="3"/>
        <v>66.516971419379061</v>
      </c>
      <c r="R31" s="75"/>
    </row>
    <row r="32" spans="1:18">
      <c r="A32" s="76"/>
      <c r="B32" s="77">
        <v>552</v>
      </c>
      <c r="C32" s="78" t="s">
        <v>39</v>
      </c>
      <c r="D32" s="66">
        <v>0</v>
      </c>
      <c r="E32" s="66">
        <v>13570</v>
      </c>
      <c r="F32" s="66">
        <v>0</v>
      </c>
      <c r="G32" s="66">
        <v>0</v>
      </c>
      <c r="H32" s="66">
        <v>0</v>
      </c>
      <c r="I32" s="66">
        <v>0</v>
      </c>
      <c r="J32" s="66">
        <v>0</v>
      </c>
      <c r="K32" s="66">
        <v>0</v>
      </c>
      <c r="L32" s="66">
        <v>0</v>
      </c>
      <c r="M32" s="66">
        <v>0</v>
      </c>
      <c r="N32" s="66">
        <v>0</v>
      </c>
      <c r="O32" s="66">
        <v>0</v>
      </c>
      <c r="P32" s="66">
        <f t="shared" si="8"/>
        <v>13570</v>
      </c>
      <c r="Q32" s="67">
        <f t="shared" si="3"/>
        <v>0.72765295726312407</v>
      </c>
      <c r="R32" s="68"/>
    </row>
    <row r="33" spans="1:18">
      <c r="A33" s="76"/>
      <c r="B33" s="77">
        <v>553</v>
      </c>
      <c r="C33" s="78" t="s">
        <v>40</v>
      </c>
      <c r="D33" s="66">
        <v>61264</v>
      </c>
      <c r="E33" s="66">
        <v>0</v>
      </c>
      <c r="F33" s="66">
        <v>0</v>
      </c>
      <c r="G33" s="66">
        <v>0</v>
      </c>
      <c r="H33" s="66">
        <v>0</v>
      </c>
      <c r="I33" s="66">
        <v>0</v>
      </c>
      <c r="J33" s="66">
        <v>0</v>
      </c>
      <c r="K33" s="66">
        <v>0</v>
      </c>
      <c r="L33" s="66">
        <v>0</v>
      </c>
      <c r="M33" s="66">
        <v>0</v>
      </c>
      <c r="N33" s="66">
        <v>0</v>
      </c>
      <c r="O33" s="66">
        <v>0</v>
      </c>
      <c r="P33" s="66">
        <f t="shared" si="8"/>
        <v>61264</v>
      </c>
      <c r="Q33" s="67">
        <f t="shared" si="3"/>
        <v>3.2851091211325003</v>
      </c>
      <c r="R33" s="68"/>
    </row>
    <row r="34" spans="1:18">
      <c r="A34" s="76"/>
      <c r="B34" s="77">
        <v>554</v>
      </c>
      <c r="C34" s="78" t="s">
        <v>41</v>
      </c>
      <c r="D34" s="66">
        <v>559289</v>
      </c>
      <c r="E34" s="66">
        <v>452965</v>
      </c>
      <c r="F34" s="66">
        <v>0</v>
      </c>
      <c r="G34" s="66">
        <v>0</v>
      </c>
      <c r="H34" s="66">
        <v>0</v>
      </c>
      <c r="I34" s="66">
        <v>0</v>
      </c>
      <c r="J34" s="66">
        <v>0</v>
      </c>
      <c r="K34" s="66">
        <v>0</v>
      </c>
      <c r="L34" s="66">
        <v>0</v>
      </c>
      <c r="M34" s="66">
        <v>0</v>
      </c>
      <c r="N34" s="66">
        <v>0</v>
      </c>
      <c r="O34" s="66">
        <v>0</v>
      </c>
      <c r="P34" s="66">
        <f t="shared" si="8"/>
        <v>1012254</v>
      </c>
      <c r="Q34" s="67">
        <f t="shared" si="3"/>
        <v>54.279264303716019</v>
      </c>
      <c r="R34" s="68"/>
    </row>
    <row r="35" spans="1:18">
      <c r="A35" s="76"/>
      <c r="B35" s="77">
        <v>559</v>
      </c>
      <c r="C35" s="78" t="s">
        <v>42</v>
      </c>
      <c r="D35" s="66">
        <v>27000</v>
      </c>
      <c r="E35" s="66">
        <v>126387</v>
      </c>
      <c r="F35" s="66">
        <v>0</v>
      </c>
      <c r="G35" s="66">
        <v>0</v>
      </c>
      <c r="H35" s="66">
        <v>0</v>
      </c>
      <c r="I35" s="66">
        <v>0</v>
      </c>
      <c r="J35" s="66">
        <v>0</v>
      </c>
      <c r="K35" s="66">
        <v>0</v>
      </c>
      <c r="L35" s="66">
        <v>0</v>
      </c>
      <c r="M35" s="66">
        <v>0</v>
      </c>
      <c r="N35" s="66">
        <v>0</v>
      </c>
      <c r="O35" s="66">
        <v>0</v>
      </c>
      <c r="P35" s="66">
        <f t="shared" si="8"/>
        <v>153387</v>
      </c>
      <c r="Q35" s="67">
        <f t="shared" si="3"/>
        <v>8.224945037267414</v>
      </c>
      <c r="R35" s="68"/>
    </row>
    <row r="36" spans="1:18" ht="15.75">
      <c r="A36" s="69" t="s">
        <v>43</v>
      </c>
      <c r="B36" s="70"/>
      <c r="C36" s="71"/>
      <c r="D36" s="72">
        <f t="shared" ref="D36:O36" si="11">SUM(D37:D40)</f>
        <v>475534</v>
      </c>
      <c r="E36" s="72">
        <f t="shared" si="11"/>
        <v>1162939</v>
      </c>
      <c r="F36" s="72">
        <f t="shared" si="11"/>
        <v>0</v>
      </c>
      <c r="G36" s="72">
        <f t="shared" si="11"/>
        <v>0</v>
      </c>
      <c r="H36" s="72">
        <f t="shared" si="11"/>
        <v>0</v>
      </c>
      <c r="I36" s="72">
        <f t="shared" si="11"/>
        <v>0</v>
      </c>
      <c r="J36" s="72">
        <f t="shared" si="11"/>
        <v>0</v>
      </c>
      <c r="K36" s="72">
        <f t="shared" si="11"/>
        <v>0</v>
      </c>
      <c r="L36" s="72">
        <f t="shared" si="11"/>
        <v>0</v>
      </c>
      <c r="M36" s="72">
        <f t="shared" si="11"/>
        <v>0</v>
      </c>
      <c r="N36" s="72">
        <f t="shared" si="11"/>
        <v>0</v>
      </c>
      <c r="O36" s="72">
        <f t="shared" si="11"/>
        <v>0</v>
      </c>
      <c r="P36" s="72">
        <f t="shared" si="8"/>
        <v>1638473</v>
      </c>
      <c r="Q36" s="74">
        <f t="shared" si="3"/>
        <v>87.858491071907338</v>
      </c>
      <c r="R36" s="75"/>
    </row>
    <row r="37" spans="1:18">
      <c r="A37" s="63"/>
      <c r="B37" s="64">
        <v>562</v>
      </c>
      <c r="C37" s="65" t="s">
        <v>44</v>
      </c>
      <c r="D37" s="66">
        <v>67417</v>
      </c>
      <c r="E37" s="66">
        <v>0</v>
      </c>
      <c r="F37" s="66">
        <v>0</v>
      </c>
      <c r="G37" s="66">
        <v>0</v>
      </c>
      <c r="H37" s="66">
        <v>0</v>
      </c>
      <c r="I37" s="66">
        <v>0</v>
      </c>
      <c r="J37" s="66">
        <v>0</v>
      </c>
      <c r="K37" s="66">
        <v>0</v>
      </c>
      <c r="L37" s="66">
        <v>0</v>
      </c>
      <c r="M37" s="66">
        <v>0</v>
      </c>
      <c r="N37" s="66">
        <v>0</v>
      </c>
      <c r="O37" s="66">
        <v>0</v>
      </c>
      <c r="P37" s="66">
        <f t="shared" si="8"/>
        <v>67417</v>
      </c>
      <c r="Q37" s="67">
        <f t="shared" ref="Q37:Q66" si="12">(P37/Q$68)</f>
        <v>3.6150463831840849</v>
      </c>
      <c r="R37" s="68"/>
    </row>
    <row r="38" spans="1:18">
      <c r="A38" s="63"/>
      <c r="B38" s="64">
        <v>563</v>
      </c>
      <c r="C38" s="65" t="s">
        <v>80</v>
      </c>
      <c r="D38" s="66">
        <v>55860</v>
      </c>
      <c r="E38" s="66">
        <v>0</v>
      </c>
      <c r="F38" s="66">
        <v>0</v>
      </c>
      <c r="G38" s="66">
        <v>0</v>
      </c>
      <c r="H38" s="66">
        <v>0</v>
      </c>
      <c r="I38" s="66">
        <v>0</v>
      </c>
      <c r="J38" s="66">
        <v>0</v>
      </c>
      <c r="K38" s="66">
        <v>0</v>
      </c>
      <c r="L38" s="66">
        <v>0</v>
      </c>
      <c r="M38" s="66">
        <v>0</v>
      </c>
      <c r="N38" s="66">
        <v>0</v>
      </c>
      <c r="O38" s="66">
        <v>0</v>
      </c>
      <c r="P38" s="66">
        <f t="shared" si="8"/>
        <v>55860</v>
      </c>
      <c r="Q38" s="67">
        <f t="shared" si="12"/>
        <v>2.9953348705024396</v>
      </c>
      <c r="R38" s="68"/>
    </row>
    <row r="39" spans="1:18">
      <c r="A39" s="63"/>
      <c r="B39" s="64">
        <v>564</v>
      </c>
      <c r="C39" s="65" t="s">
        <v>45</v>
      </c>
      <c r="D39" s="66">
        <v>352257</v>
      </c>
      <c r="E39" s="66">
        <v>0</v>
      </c>
      <c r="F39" s="66">
        <v>0</v>
      </c>
      <c r="G39" s="66">
        <v>0</v>
      </c>
      <c r="H39" s="66">
        <v>0</v>
      </c>
      <c r="I39" s="66">
        <v>0</v>
      </c>
      <c r="J39" s="66">
        <v>0</v>
      </c>
      <c r="K39" s="66">
        <v>0</v>
      </c>
      <c r="L39" s="66">
        <v>0</v>
      </c>
      <c r="M39" s="66">
        <v>0</v>
      </c>
      <c r="N39" s="66">
        <v>0</v>
      </c>
      <c r="O39" s="66">
        <v>0</v>
      </c>
      <c r="P39" s="66">
        <f t="shared" si="8"/>
        <v>352257</v>
      </c>
      <c r="Q39" s="67">
        <f t="shared" si="12"/>
        <v>18.888787602552416</v>
      </c>
      <c r="R39" s="68"/>
    </row>
    <row r="40" spans="1:18">
      <c r="A40" s="63"/>
      <c r="B40" s="64">
        <v>569</v>
      </c>
      <c r="C40" s="65" t="s">
        <v>47</v>
      </c>
      <c r="D40" s="66">
        <v>0</v>
      </c>
      <c r="E40" s="66">
        <v>1162939</v>
      </c>
      <c r="F40" s="66">
        <v>0</v>
      </c>
      <c r="G40" s="66">
        <v>0</v>
      </c>
      <c r="H40" s="66">
        <v>0</v>
      </c>
      <c r="I40" s="66">
        <v>0</v>
      </c>
      <c r="J40" s="66">
        <v>0</v>
      </c>
      <c r="K40" s="66">
        <v>0</v>
      </c>
      <c r="L40" s="66">
        <v>0</v>
      </c>
      <c r="M40" s="66">
        <v>0</v>
      </c>
      <c r="N40" s="66">
        <v>0</v>
      </c>
      <c r="O40" s="66">
        <v>0</v>
      </c>
      <c r="P40" s="66">
        <f t="shared" si="8"/>
        <v>1162939</v>
      </c>
      <c r="Q40" s="67">
        <f t="shared" si="12"/>
        <v>62.359322215668399</v>
      </c>
      <c r="R40" s="68"/>
    </row>
    <row r="41" spans="1:18" ht="15.75">
      <c r="A41" s="69" t="s">
        <v>48</v>
      </c>
      <c r="B41" s="70"/>
      <c r="C41" s="71"/>
      <c r="D41" s="72">
        <f t="shared" ref="D41:O41" si="13">SUM(D42:D45)</f>
        <v>1140372</v>
      </c>
      <c r="E41" s="72">
        <f t="shared" si="13"/>
        <v>0</v>
      </c>
      <c r="F41" s="72">
        <f t="shared" si="13"/>
        <v>0</v>
      </c>
      <c r="G41" s="72">
        <f t="shared" si="13"/>
        <v>0</v>
      </c>
      <c r="H41" s="72">
        <f t="shared" si="13"/>
        <v>0</v>
      </c>
      <c r="I41" s="72">
        <f t="shared" si="13"/>
        <v>0</v>
      </c>
      <c r="J41" s="72">
        <f t="shared" si="13"/>
        <v>0</v>
      </c>
      <c r="K41" s="72">
        <f t="shared" si="13"/>
        <v>0</v>
      </c>
      <c r="L41" s="72">
        <f t="shared" si="13"/>
        <v>0</v>
      </c>
      <c r="M41" s="72">
        <f t="shared" si="13"/>
        <v>0</v>
      </c>
      <c r="N41" s="72">
        <f t="shared" si="13"/>
        <v>0</v>
      </c>
      <c r="O41" s="72">
        <f t="shared" si="13"/>
        <v>0</v>
      </c>
      <c r="P41" s="72">
        <f>SUM(D41:O41)</f>
        <v>1140372</v>
      </c>
      <c r="Q41" s="74">
        <f t="shared" si="12"/>
        <v>61.149230521743796</v>
      </c>
      <c r="R41" s="68"/>
    </row>
    <row r="42" spans="1:18">
      <c r="A42" s="63"/>
      <c r="B42" s="64">
        <v>571</v>
      </c>
      <c r="C42" s="65" t="s">
        <v>49</v>
      </c>
      <c r="D42" s="66">
        <v>942889</v>
      </c>
      <c r="E42" s="66">
        <v>0</v>
      </c>
      <c r="F42" s="66">
        <v>0</v>
      </c>
      <c r="G42" s="66">
        <v>0</v>
      </c>
      <c r="H42" s="66">
        <v>0</v>
      </c>
      <c r="I42" s="66">
        <v>0</v>
      </c>
      <c r="J42" s="66">
        <v>0</v>
      </c>
      <c r="K42" s="66">
        <v>0</v>
      </c>
      <c r="L42" s="66">
        <v>0</v>
      </c>
      <c r="M42" s="66">
        <v>0</v>
      </c>
      <c r="N42" s="66">
        <v>0</v>
      </c>
      <c r="O42" s="66">
        <v>0</v>
      </c>
      <c r="P42" s="66">
        <f t="shared" si="8"/>
        <v>942889</v>
      </c>
      <c r="Q42" s="67">
        <f t="shared" si="12"/>
        <v>50.559761917529087</v>
      </c>
      <c r="R42" s="68"/>
    </row>
    <row r="43" spans="1:18">
      <c r="A43" s="63"/>
      <c r="B43" s="64">
        <v>572</v>
      </c>
      <c r="C43" s="65" t="s">
        <v>50</v>
      </c>
      <c r="D43" s="66">
        <v>1976</v>
      </c>
      <c r="E43" s="66">
        <v>0</v>
      </c>
      <c r="F43" s="66">
        <v>0</v>
      </c>
      <c r="G43" s="66">
        <v>0</v>
      </c>
      <c r="H43" s="66">
        <v>0</v>
      </c>
      <c r="I43" s="66">
        <v>0</v>
      </c>
      <c r="J43" s="66">
        <v>0</v>
      </c>
      <c r="K43" s="66">
        <v>0</v>
      </c>
      <c r="L43" s="66">
        <v>0</v>
      </c>
      <c r="M43" s="66">
        <v>0</v>
      </c>
      <c r="N43" s="66">
        <v>0</v>
      </c>
      <c r="O43" s="66">
        <v>0</v>
      </c>
      <c r="P43" s="66">
        <f t="shared" si="8"/>
        <v>1976</v>
      </c>
      <c r="Q43" s="67">
        <f t="shared" si="12"/>
        <v>0.1059574239905625</v>
      </c>
      <c r="R43" s="68"/>
    </row>
    <row r="44" spans="1:18">
      <c r="A44" s="63"/>
      <c r="B44" s="64">
        <v>573</v>
      </c>
      <c r="C44" s="65" t="s">
        <v>51</v>
      </c>
      <c r="D44" s="66">
        <v>35000</v>
      </c>
      <c r="E44" s="66">
        <v>0</v>
      </c>
      <c r="F44" s="66">
        <v>0</v>
      </c>
      <c r="G44" s="66">
        <v>0</v>
      </c>
      <c r="H44" s="66">
        <v>0</v>
      </c>
      <c r="I44" s="66">
        <v>0</v>
      </c>
      <c r="J44" s="66">
        <v>0</v>
      </c>
      <c r="K44" s="66">
        <v>0</v>
      </c>
      <c r="L44" s="66">
        <v>0</v>
      </c>
      <c r="M44" s="66">
        <v>0</v>
      </c>
      <c r="N44" s="66">
        <v>0</v>
      </c>
      <c r="O44" s="66">
        <v>0</v>
      </c>
      <c r="P44" s="66">
        <f t="shared" si="8"/>
        <v>35000</v>
      </c>
      <c r="Q44" s="67">
        <f t="shared" si="12"/>
        <v>1.8767762346506516</v>
      </c>
      <c r="R44" s="68"/>
    </row>
    <row r="45" spans="1:18">
      <c r="A45" s="63"/>
      <c r="B45" s="64">
        <v>575</v>
      </c>
      <c r="C45" s="65" t="s">
        <v>52</v>
      </c>
      <c r="D45" s="66">
        <v>160507</v>
      </c>
      <c r="E45" s="66">
        <v>0</v>
      </c>
      <c r="F45" s="66">
        <v>0</v>
      </c>
      <c r="G45" s="66">
        <v>0</v>
      </c>
      <c r="H45" s="66">
        <v>0</v>
      </c>
      <c r="I45" s="66">
        <v>0</v>
      </c>
      <c r="J45" s="66">
        <v>0</v>
      </c>
      <c r="K45" s="66">
        <v>0</v>
      </c>
      <c r="L45" s="66">
        <v>0</v>
      </c>
      <c r="M45" s="66">
        <v>0</v>
      </c>
      <c r="N45" s="66">
        <v>0</v>
      </c>
      <c r="O45" s="66">
        <v>0</v>
      </c>
      <c r="P45" s="66">
        <f t="shared" si="8"/>
        <v>160507</v>
      </c>
      <c r="Q45" s="67">
        <f t="shared" si="12"/>
        <v>8.6067349455734892</v>
      </c>
      <c r="R45" s="68"/>
    </row>
    <row r="46" spans="1:18" ht="15.75">
      <c r="A46" s="69" t="s">
        <v>67</v>
      </c>
      <c r="B46" s="70"/>
      <c r="C46" s="71"/>
      <c r="D46" s="72">
        <f t="shared" ref="D46:O46" si="14">SUM(D47:D48)</f>
        <v>11856048</v>
      </c>
      <c r="E46" s="72">
        <f t="shared" si="14"/>
        <v>12167903</v>
      </c>
      <c r="F46" s="72">
        <f t="shared" si="14"/>
        <v>0</v>
      </c>
      <c r="G46" s="72">
        <f t="shared" si="14"/>
        <v>0</v>
      </c>
      <c r="H46" s="72">
        <f t="shared" si="14"/>
        <v>0</v>
      </c>
      <c r="I46" s="72">
        <f t="shared" si="14"/>
        <v>2391</v>
      </c>
      <c r="J46" s="72">
        <f t="shared" si="14"/>
        <v>0</v>
      </c>
      <c r="K46" s="72">
        <f t="shared" si="14"/>
        <v>0</v>
      </c>
      <c r="L46" s="72">
        <f t="shared" si="14"/>
        <v>0</v>
      </c>
      <c r="M46" s="72">
        <f t="shared" si="14"/>
        <v>0</v>
      </c>
      <c r="N46" s="72">
        <f t="shared" si="14"/>
        <v>0</v>
      </c>
      <c r="O46" s="72">
        <f t="shared" si="14"/>
        <v>0</v>
      </c>
      <c r="P46" s="72">
        <f>SUM(D46:O46)</f>
        <v>24026342</v>
      </c>
      <c r="Q46" s="74">
        <f t="shared" si="12"/>
        <v>1288.3447906053943</v>
      </c>
      <c r="R46" s="68"/>
    </row>
    <row r="47" spans="1:18">
      <c r="A47" s="63"/>
      <c r="B47" s="64">
        <v>581</v>
      </c>
      <c r="C47" s="65" t="s">
        <v>157</v>
      </c>
      <c r="D47" s="66">
        <v>11850450</v>
      </c>
      <c r="E47" s="66">
        <v>12167903</v>
      </c>
      <c r="F47" s="66">
        <v>0</v>
      </c>
      <c r="G47" s="66">
        <v>0</v>
      </c>
      <c r="H47" s="66">
        <v>0</v>
      </c>
      <c r="I47" s="66">
        <v>0</v>
      </c>
      <c r="J47" s="66">
        <v>0</v>
      </c>
      <c r="K47" s="66">
        <v>0</v>
      </c>
      <c r="L47" s="66">
        <v>0</v>
      </c>
      <c r="M47" s="66">
        <v>0</v>
      </c>
      <c r="N47" s="66">
        <v>0</v>
      </c>
      <c r="O47" s="66">
        <v>0</v>
      </c>
      <c r="P47" s="66">
        <f>SUM(D47:O47)</f>
        <v>24018353</v>
      </c>
      <c r="Q47" s="67">
        <f t="shared" si="12"/>
        <v>1287.916403024291</v>
      </c>
      <c r="R47" s="68"/>
    </row>
    <row r="48" spans="1:18">
      <c r="A48" s="63"/>
      <c r="B48" s="64">
        <v>584</v>
      </c>
      <c r="C48" s="65" t="s">
        <v>158</v>
      </c>
      <c r="D48" s="66">
        <v>5598</v>
      </c>
      <c r="E48" s="66">
        <v>0</v>
      </c>
      <c r="F48" s="66">
        <v>0</v>
      </c>
      <c r="G48" s="66">
        <v>0</v>
      </c>
      <c r="H48" s="66">
        <v>0</v>
      </c>
      <c r="I48" s="66">
        <v>2391</v>
      </c>
      <c r="J48" s="66">
        <v>0</v>
      </c>
      <c r="K48" s="66">
        <v>0</v>
      </c>
      <c r="L48" s="66">
        <v>0</v>
      </c>
      <c r="M48" s="66">
        <v>0</v>
      </c>
      <c r="N48" s="66">
        <v>0</v>
      </c>
      <c r="O48" s="66">
        <v>0</v>
      </c>
      <c r="P48" s="66">
        <f t="shared" ref="P48:P51" si="15">SUM(D48:O48)</f>
        <v>7989</v>
      </c>
      <c r="Q48" s="67">
        <f t="shared" si="12"/>
        <v>0.42838758110354441</v>
      </c>
      <c r="R48" s="68"/>
    </row>
    <row r="49" spans="1:18" ht="15.75">
      <c r="A49" s="69" t="s">
        <v>54</v>
      </c>
      <c r="B49" s="70"/>
      <c r="C49" s="71"/>
      <c r="D49" s="72">
        <f t="shared" ref="D49:O49" si="16">SUM(D50:D65)</f>
        <v>444897</v>
      </c>
      <c r="E49" s="72">
        <f t="shared" si="16"/>
        <v>730428</v>
      </c>
      <c r="F49" s="72">
        <f t="shared" si="16"/>
        <v>0</v>
      </c>
      <c r="G49" s="72">
        <f t="shared" si="16"/>
        <v>0</v>
      </c>
      <c r="H49" s="72">
        <f t="shared" si="16"/>
        <v>0</v>
      </c>
      <c r="I49" s="72">
        <f t="shared" si="16"/>
        <v>0</v>
      </c>
      <c r="J49" s="72">
        <f t="shared" si="16"/>
        <v>0</v>
      </c>
      <c r="K49" s="72">
        <f t="shared" si="16"/>
        <v>142167</v>
      </c>
      <c r="L49" s="72">
        <f t="shared" si="16"/>
        <v>0</v>
      </c>
      <c r="M49" s="72">
        <f t="shared" si="16"/>
        <v>0</v>
      </c>
      <c r="N49" s="72">
        <f t="shared" si="16"/>
        <v>0</v>
      </c>
      <c r="O49" s="72">
        <f t="shared" si="16"/>
        <v>0</v>
      </c>
      <c r="P49" s="72">
        <f>SUM(D49:O49)</f>
        <v>1317492</v>
      </c>
      <c r="Q49" s="74">
        <f t="shared" si="12"/>
        <v>70.646790712638747</v>
      </c>
      <c r="R49" s="68"/>
    </row>
    <row r="50" spans="1:18">
      <c r="A50" s="63"/>
      <c r="B50" s="64">
        <v>604</v>
      </c>
      <c r="C50" s="65" t="s">
        <v>55</v>
      </c>
      <c r="D50" s="66">
        <v>0</v>
      </c>
      <c r="E50" s="66">
        <v>192927</v>
      </c>
      <c r="F50" s="66">
        <v>0</v>
      </c>
      <c r="G50" s="66">
        <v>0</v>
      </c>
      <c r="H50" s="66">
        <v>0</v>
      </c>
      <c r="I50" s="66">
        <v>0</v>
      </c>
      <c r="J50" s="66">
        <v>0</v>
      </c>
      <c r="K50" s="66">
        <v>0</v>
      </c>
      <c r="L50" s="66">
        <v>0</v>
      </c>
      <c r="M50" s="66">
        <v>0</v>
      </c>
      <c r="N50" s="66">
        <v>0</v>
      </c>
      <c r="O50" s="66">
        <v>0</v>
      </c>
      <c r="P50" s="66">
        <f t="shared" si="15"/>
        <v>192927</v>
      </c>
      <c r="Q50" s="67">
        <f t="shared" si="12"/>
        <v>10.345165960641321</v>
      </c>
      <c r="R50" s="68"/>
    </row>
    <row r="51" spans="1:18">
      <c r="A51" s="63"/>
      <c r="B51" s="64">
        <v>608</v>
      </c>
      <c r="C51" s="65" t="s">
        <v>160</v>
      </c>
      <c r="D51" s="66">
        <v>0</v>
      </c>
      <c r="E51" s="66">
        <v>15608</v>
      </c>
      <c r="F51" s="66">
        <v>0</v>
      </c>
      <c r="G51" s="66">
        <v>0</v>
      </c>
      <c r="H51" s="66">
        <v>0</v>
      </c>
      <c r="I51" s="66">
        <v>0</v>
      </c>
      <c r="J51" s="66">
        <v>0</v>
      </c>
      <c r="K51" s="66">
        <v>0</v>
      </c>
      <c r="L51" s="66">
        <v>0</v>
      </c>
      <c r="M51" s="66">
        <v>0</v>
      </c>
      <c r="N51" s="66">
        <v>0</v>
      </c>
      <c r="O51" s="66">
        <v>0</v>
      </c>
      <c r="P51" s="66">
        <f t="shared" si="15"/>
        <v>15608</v>
      </c>
      <c r="Q51" s="67">
        <f t="shared" si="12"/>
        <v>0.8369349562979248</v>
      </c>
      <c r="R51" s="68"/>
    </row>
    <row r="52" spans="1:18">
      <c r="A52" s="63"/>
      <c r="B52" s="64">
        <v>614</v>
      </c>
      <c r="C52" s="65" t="s">
        <v>57</v>
      </c>
      <c r="D52" s="66">
        <v>0</v>
      </c>
      <c r="E52" s="66">
        <v>37059</v>
      </c>
      <c r="F52" s="66">
        <v>0</v>
      </c>
      <c r="G52" s="66">
        <v>0</v>
      </c>
      <c r="H52" s="66">
        <v>0</v>
      </c>
      <c r="I52" s="66">
        <v>0</v>
      </c>
      <c r="J52" s="66">
        <v>0</v>
      </c>
      <c r="K52" s="66">
        <v>0</v>
      </c>
      <c r="L52" s="66">
        <v>0</v>
      </c>
      <c r="M52" s="66">
        <v>0</v>
      </c>
      <c r="N52" s="66">
        <v>0</v>
      </c>
      <c r="O52" s="66">
        <v>0</v>
      </c>
      <c r="P52" s="66">
        <f t="shared" ref="P52:P60" si="17">SUM(D52:O52)</f>
        <v>37059</v>
      </c>
      <c r="Q52" s="67">
        <f t="shared" si="12"/>
        <v>1.9871842994262428</v>
      </c>
      <c r="R52" s="68"/>
    </row>
    <row r="53" spans="1:18">
      <c r="A53" s="63"/>
      <c r="B53" s="64">
        <v>634</v>
      </c>
      <c r="C53" s="65" t="s">
        <v>58</v>
      </c>
      <c r="D53" s="66">
        <v>0</v>
      </c>
      <c r="E53" s="66">
        <v>58873</v>
      </c>
      <c r="F53" s="66">
        <v>0</v>
      </c>
      <c r="G53" s="66">
        <v>0</v>
      </c>
      <c r="H53" s="66">
        <v>0</v>
      </c>
      <c r="I53" s="66">
        <v>0</v>
      </c>
      <c r="J53" s="66">
        <v>0</v>
      </c>
      <c r="K53" s="66">
        <v>0</v>
      </c>
      <c r="L53" s="66">
        <v>0</v>
      </c>
      <c r="M53" s="66">
        <v>0</v>
      </c>
      <c r="N53" s="66">
        <v>0</v>
      </c>
      <c r="O53" s="66">
        <v>0</v>
      </c>
      <c r="P53" s="66">
        <f t="shared" si="17"/>
        <v>58873</v>
      </c>
      <c r="Q53" s="67">
        <f t="shared" si="12"/>
        <v>3.1568984932167945</v>
      </c>
      <c r="R53" s="68"/>
    </row>
    <row r="54" spans="1:18">
      <c r="A54" s="63"/>
      <c r="B54" s="64">
        <v>654</v>
      </c>
      <c r="C54" s="65" t="s">
        <v>95</v>
      </c>
      <c r="D54" s="66">
        <v>0</v>
      </c>
      <c r="E54" s="66">
        <v>56322</v>
      </c>
      <c r="F54" s="66">
        <v>0</v>
      </c>
      <c r="G54" s="66">
        <v>0</v>
      </c>
      <c r="H54" s="66">
        <v>0</v>
      </c>
      <c r="I54" s="66">
        <v>0</v>
      </c>
      <c r="J54" s="66">
        <v>0</v>
      </c>
      <c r="K54" s="66">
        <v>0</v>
      </c>
      <c r="L54" s="66">
        <v>0</v>
      </c>
      <c r="M54" s="66">
        <v>0</v>
      </c>
      <c r="N54" s="66">
        <v>0</v>
      </c>
      <c r="O54" s="66">
        <v>0</v>
      </c>
      <c r="P54" s="66">
        <f t="shared" si="17"/>
        <v>56322</v>
      </c>
      <c r="Q54" s="67">
        <f t="shared" si="12"/>
        <v>3.0201083167998286</v>
      </c>
      <c r="R54" s="68"/>
    </row>
    <row r="55" spans="1:18">
      <c r="A55" s="63"/>
      <c r="B55" s="64">
        <v>674</v>
      </c>
      <c r="C55" s="65" t="s">
        <v>60</v>
      </c>
      <c r="D55" s="66">
        <v>0</v>
      </c>
      <c r="E55" s="66">
        <v>11217</v>
      </c>
      <c r="F55" s="66">
        <v>0</v>
      </c>
      <c r="G55" s="66">
        <v>0</v>
      </c>
      <c r="H55" s="66">
        <v>0</v>
      </c>
      <c r="I55" s="66">
        <v>0</v>
      </c>
      <c r="J55" s="66">
        <v>0</v>
      </c>
      <c r="K55" s="66">
        <v>0</v>
      </c>
      <c r="L55" s="66">
        <v>0</v>
      </c>
      <c r="M55" s="66">
        <v>0</v>
      </c>
      <c r="N55" s="66">
        <v>0</v>
      </c>
      <c r="O55" s="66">
        <v>0</v>
      </c>
      <c r="P55" s="66">
        <f t="shared" si="17"/>
        <v>11217</v>
      </c>
      <c r="Q55" s="67">
        <f t="shared" si="12"/>
        <v>0.60147997211646742</v>
      </c>
      <c r="R55" s="68"/>
    </row>
    <row r="56" spans="1:18">
      <c r="A56" s="63"/>
      <c r="B56" s="64">
        <v>685</v>
      </c>
      <c r="C56" s="65" t="s">
        <v>61</v>
      </c>
      <c r="D56" s="66">
        <v>14146</v>
      </c>
      <c r="E56" s="66">
        <v>0</v>
      </c>
      <c r="F56" s="66">
        <v>0</v>
      </c>
      <c r="G56" s="66">
        <v>0</v>
      </c>
      <c r="H56" s="66">
        <v>0</v>
      </c>
      <c r="I56" s="66">
        <v>0</v>
      </c>
      <c r="J56" s="66">
        <v>0</v>
      </c>
      <c r="K56" s="66">
        <v>0</v>
      </c>
      <c r="L56" s="66">
        <v>0</v>
      </c>
      <c r="M56" s="66">
        <v>0</v>
      </c>
      <c r="N56" s="66">
        <v>0</v>
      </c>
      <c r="O56" s="66">
        <v>0</v>
      </c>
      <c r="P56" s="66">
        <f t="shared" si="17"/>
        <v>14146</v>
      </c>
      <c r="Q56" s="67">
        <f t="shared" si="12"/>
        <v>0.75853933186766043</v>
      </c>
      <c r="R56" s="68"/>
    </row>
    <row r="57" spans="1:18">
      <c r="A57" s="63"/>
      <c r="B57" s="64">
        <v>691</v>
      </c>
      <c r="C57" s="65" t="s">
        <v>62</v>
      </c>
      <c r="D57" s="66">
        <v>21808</v>
      </c>
      <c r="E57" s="66">
        <v>0</v>
      </c>
      <c r="F57" s="66">
        <v>0</v>
      </c>
      <c r="G57" s="66">
        <v>0</v>
      </c>
      <c r="H57" s="66">
        <v>0</v>
      </c>
      <c r="I57" s="66">
        <v>0</v>
      </c>
      <c r="J57" s="66">
        <v>0</v>
      </c>
      <c r="K57" s="66">
        <v>0</v>
      </c>
      <c r="L57" s="66">
        <v>0</v>
      </c>
      <c r="M57" s="66">
        <v>0</v>
      </c>
      <c r="N57" s="66">
        <v>0</v>
      </c>
      <c r="O57" s="66">
        <v>0</v>
      </c>
      <c r="P57" s="66">
        <f t="shared" si="17"/>
        <v>21808</v>
      </c>
      <c r="Q57" s="67">
        <f t="shared" si="12"/>
        <v>1.1693924607217545</v>
      </c>
      <c r="R57" s="68"/>
    </row>
    <row r="58" spans="1:18">
      <c r="A58" s="63"/>
      <c r="B58" s="64">
        <v>694</v>
      </c>
      <c r="C58" s="65" t="s">
        <v>63</v>
      </c>
      <c r="D58" s="66">
        <v>0</v>
      </c>
      <c r="E58" s="66">
        <v>14367</v>
      </c>
      <c r="F58" s="66">
        <v>0</v>
      </c>
      <c r="G58" s="66">
        <v>0</v>
      </c>
      <c r="H58" s="66">
        <v>0</v>
      </c>
      <c r="I58" s="66">
        <v>0</v>
      </c>
      <c r="J58" s="66">
        <v>0</v>
      </c>
      <c r="K58" s="66">
        <v>0</v>
      </c>
      <c r="L58" s="66">
        <v>0</v>
      </c>
      <c r="M58" s="66">
        <v>0</v>
      </c>
      <c r="N58" s="66">
        <v>0</v>
      </c>
      <c r="O58" s="66">
        <v>0</v>
      </c>
      <c r="P58" s="66">
        <f t="shared" si="17"/>
        <v>14367</v>
      </c>
      <c r="Q58" s="67">
        <f t="shared" si="12"/>
        <v>0.77038983323502597</v>
      </c>
      <c r="R58" s="68"/>
    </row>
    <row r="59" spans="1:18">
      <c r="A59" s="63"/>
      <c r="B59" s="64">
        <v>712</v>
      </c>
      <c r="C59" s="65" t="s">
        <v>64</v>
      </c>
      <c r="D59" s="66">
        <v>361243</v>
      </c>
      <c r="E59" s="66">
        <v>48442</v>
      </c>
      <c r="F59" s="66">
        <v>0</v>
      </c>
      <c r="G59" s="66">
        <v>0</v>
      </c>
      <c r="H59" s="66">
        <v>0</v>
      </c>
      <c r="I59" s="66">
        <v>0</v>
      </c>
      <c r="J59" s="66">
        <v>0</v>
      </c>
      <c r="K59" s="66">
        <v>0</v>
      </c>
      <c r="L59" s="66">
        <v>0</v>
      </c>
      <c r="M59" s="66">
        <v>0</v>
      </c>
      <c r="N59" s="66">
        <v>0</v>
      </c>
      <c r="O59" s="66">
        <v>0</v>
      </c>
      <c r="P59" s="66">
        <f t="shared" si="17"/>
        <v>409685</v>
      </c>
      <c r="Q59" s="67">
        <f t="shared" si="12"/>
        <v>21.968202048367203</v>
      </c>
      <c r="R59" s="68"/>
    </row>
    <row r="60" spans="1:18">
      <c r="A60" s="63"/>
      <c r="B60" s="64">
        <v>714</v>
      </c>
      <c r="C60" s="65" t="s">
        <v>72</v>
      </c>
      <c r="D60" s="66">
        <v>0</v>
      </c>
      <c r="E60" s="66">
        <v>1779</v>
      </c>
      <c r="F60" s="66">
        <v>0</v>
      </c>
      <c r="G60" s="66">
        <v>0</v>
      </c>
      <c r="H60" s="66">
        <v>0</v>
      </c>
      <c r="I60" s="66">
        <v>0</v>
      </c>
      <c r="J60" s="66">
        <v>0</v>
      </c>
      <c r="K60" s="66">
        <v>0</v>
      </c>
      <c r="L60" s="66">
        <v>0</v>
      </c>
      <c r="M60" s="66">
        <v>0</v>
      </c>
      <c r="N60" s="66">
        <v>0</v>
      </c>
      <c r="O60" s="66">
        <v>0</v>
      </c>
      <c r="P60" s="66">
        <f t="shared" si="17"/>
        <v>1779</v>
      </c>
      <c r="Q60" s="67">
        <f t="shared" si="12"/>
        <v>9.5393854898385977E-2</v>
      </c>
      <c r="R60" s="68"/>
    </row>
    <row r="61" spans="1:18">
      <c r="A61" s="63"/>
      <c r="B61" s="64">
        <v>715</v>
      </c>
      <c r="C61" s="65" t="s">
        <v>91</v>
      </c>
      <c r="D61" s="66">
        <v>0</v>
      </c>
      <c r="E61" s="66">
        <v>4818</v>
      </c>
      <c r="F61" s="66">
        <v>0</v>
      </c>
      <c r="G61" s="66">
        <v>0</v>
      </c>
      <c r="H61" s="66">
        <v>0</v>
      </c>
      <c r="I61" s="66">
        <v>0</v>
      </c>
      <c r="J61" s="66">
        <v>0</v>
      </c>
      <c r="K61" s="66">
        <v>0</v>
      </c>
      <c r="L61" s="66">
        <v>0</v>
      </c>
      <c r="M61" s="66">
        <v>0</v>
      </c>
      <c r="N61" s="66">
        <v>0</v>
      </c>
      <c r="O61" s="66">
        <v>0</v>
      </c>
      <c r="P61" s="66">
        <f t="shared" ref="P61:P65" si="18">SUM(D61:O61)</f>
        <v>4818</v>
      </c>
      <c r="Q61" s="67">
        <f t="shared" si="12"/>
        <v>0.25835165424419537</v>
      </c>
      <c r="R61" s="68"/>
    </row>
    <row r="62" spans="1:18">
      <c r="A62" s="63"/>
      <c r="B62" s="64">
        <v>719</v>
      </c>
      <c r="C62" s="65" t="s">
        <v>65</v>
      </c>
      <c r="D62" s="66">
        <v>47700</v>
      </c>
      <c r="E62" s="66">
        <v>71197</v>
      </c>
      <c r="F62" s="66">
        <v>0</v>
      </c>
      <c r="G62" s="66">
        <v>0</v>
      </c>
      <c r="H62" s="66">
        <v>0</v>
      </c>
      <c r="I62" s="66">
        <v>0</v>
      </c>
      <c r="J62" s="66">
        <v>0</v>
      </c>
      <c r="K62" s="66">
        <v>142167</v>
      </c>
      <c r="L62" s="66">
        <v>0</v>
      </c>
      <c r="M62" s="66">
        <v>0</v>
      </c>
      <c r="N62" s="66">
        <v>0</v>
      </c>
      <c r="O62" s="66">
        <v>0</v>
      </c>
      <c r="P62" s="66">
        <f t="shared" si="18"/>
        <v>261064</v>
      </c>
      <c r="Q62" s="67">
        <f t="shared" si="12"/>
        <v>13.998820312081076</v>
      </c>
      <c r="R62" s="68"/>
    </row>
    <row r="63" spans="1:18">
      <c r="A63" s="63"/>
      <c r="B63" s="64">
        <v>724</v>
      </c>
      <c r="C63" s="65" t="s">
        <v>66</v>
      </c>
      <c r="D63" s="66">
        <v>0</v>
      </c>
      <c r="E63" s="66">
        <v>63732</v>
      </c>
      <c r="F63" s="66">
        <v>0</v>
      </c>
      <c r="G63" s="66">
        <v>0</v>
      </c>
      <c r="H63" s="66">
        <v>0</v>
      </c>
      <c r="I63" s="66">
        <v>0</v>
      </c>
      <c r="J63" s="66">
        <v>0</v>
      </c>
      <c r="K63" s="66">
        <v>0</v>
      </c>
      <c r="L63" s="66">
        <v>0</v>
      </c>
      <c r="M63" s="66">
        <v>0</v>
      </c>
      <c r="N63" s="66">
        <v>0</v>
      </c>
      <c r="O63" s="66">
        <v>0</v>
      </c>
      <c r="P63" s="66">
        <f t="shared" si="18"/>
        <v>63732</v>
      </c>
      <c r="Q63" s="67">
        <f t="shared" si="12"/>
        <v>3.4174486567644378</v>
      </c>
      <c r="R63" s="68"/>
    </row>
    <row r="64" spans="1:18">
      <c r="A64" s="63"/>
      <c r="B64" s="64">
        <v>744</v>
      </c>
      <c r="C64" s="65" t="s">
        <v>68</v>
      </c>
      <c r="D64" s="66">
        <v>0</v>
      </c>
      <c r="E64" s="66">
        <v>48926</v>
      </c>
      <c r="F64" s="66">
        <v>0</v>
      </c>
      <c r="G64" s="66">
        <v>0</v>
      </c>
      <c r="H64" s="66">
        <v>0</v>
      </c>
      <c r="I64" s="66">
        <v>0</v>
      </c>
      <c r="J64" s="66">
        <v>0</v>
      </c>
      <c r="K64" s="66">
        <v>0</v>
      </c>
      <c r="L64" s="66">
        <v>0</v>
      </c>
      <c r="M64" s="66">
        <v>0</v>
      </c>
      <c r="N64" s="66">
        <v>0</v>
      </c>
      <c r="O64" s="66">
        <v>0</v>
      </c>
      <c r="P64" s="66">
        <f t="shared" si="18"/>
        <v>48926</v>
      </c>
      <c r="Q64" s="67">
        <f t="shared" si="12"/>
        <v>2.6235186873290792</v>
      </c>
      <c r="R64" s="68"/>
    </row>
    <row r="65" spans="1:121" ht="15.75" thickBot="1">
      <c r="A65" s="63"/>
      <c r="B65" s="64">
        <v>764</v>
      </c>
      <c r="C65" s="65" t="s">
        <v>69</v>
      </c>
      <c r="D65" s="66">
        <v>0</v>
      </c>
      <c r="E65" s="66">
        <v>105161</v>
      </c>
      <c r="F65" s="66">
        <v>0</v>
      </c>
      <c r="G65" s="66">
        <v>0</v>
      </c>
      <c r="H65" s="66">
        <v>0</v>
      </c>
      <c r="I65" s="66">
        <v>0</v>
      </c>
      <c r="J65" s="66">
        <v>0</v>
      </c>
      <c r="K65" s="66">
        <v>0</v>
      </c>
      <c r="L65" s="66">
        <v>0</v>
      </c>
      <c r="M65" s="66">
        <v>0</v>
      </c>
      <c r="N65" s="66">
        <v>0</v>
      </c>
      <c r="O65" s="66">
        <v>0</v>
      </c>
      <c r="P65" s="66">
        <f t="shared" si="18"/>
        <v>105161</v>
      </c>
      <c r="Q65" s="67">
        <f t="shared" si="12"/>
        <v>5.6389618746313479</v>
      </c>
      <c r="R65" s="68"/>
    </row>
    <row r="66" spans="1:121" ht="16.5" thickBot="1">
      <c r="A66" s="79" t="s">
        <v>10</v>
      </c>
      <c r="B66" s="80"/>
      <c r="C66" s="81"/>
      <c r="D66" s="82">
        <f t="shared" ref="D66:O66" si="19">SUM(D5,D15,D24,D28,D31,D36,D41,D46,D49)</f>
        <v>18744398</v>
      </c>
      <c r="E66" s="82">
        <f t="shared" si="19"/>
        <v>36536058</v>
      </c>
      <c r="F66" s="82">
        <f t="shared" si="19"/>
        <v>0</v>
      </c>
      <c r="G66" s="82">
        <f t="shared" si="19"/>
        <v>540529</v>
      </c>
      <c r="H66" s="82">
        <f t="shared" si="19"/>
        <v>0</v>
      </c>
      <c r="I66" s="82">
        <f t="shared" si="19"/>
        <v>7016516</v>
      </c>
      <c r="J66" s="82">
        <f t="shared" si="19"/>
        <v>0</v>
      </c>
      <c r="K66" s="82">
        <f t="shared" ref="K66" si="20">SUM(K5,K15,K24,K28,K31,K36,K41,K46,K49)</f>
        <v>25259032</v>
      </c>
      <c r="L66" s="82">
        <f t="shared" ref="L66" si="21">SUM(L5,L15,L24,L28,L31,L36,L41,L46,L49)</f>
        <v>31132</v>
      </c>
      <c r="M66" s="82">
        <f t="shared" si="19"/>
        <v>0</v>
      </c>
      <c r="N66" s="82">
        <f t="shared" ref="N66" si="22">SUM(N5,N15,N24,N28,N31,N36,N41,N46,N49)</f>
        <v>0</v>
      </c>
      <c r="O66" s="82">
        <f t="shared" si="19"/>
        <v>0</v>
      </c>
      <c r="P66" s="82">
        <f>SUM(D66:O66)</f>
        <v>88127665</v>
      </c>
      <c r="Q66" s="83">
        <f t="shared" si="12"/>
        <v>4725.5973510643998</v>
      </c>
      <c r="R66" s="61"/>
      <c r="S66" s="84"/>
      <c r="T66" s="51"/>
      <c r="U66" s="51"/>
      <c r="V66" s="51"/>
      <c r="W66" s="51"/>
      <c r="X66" s="51"/>
      <c r="Y66" s="51"/>
      <c r="Z66" s="51"/>
      <c r="AA66" s="51"/>
      <c r="AB66" s="51"/>
      <c r="AC66" s="51"/>
      <c r="AD66" s="51"/>
      <c r="AE66" s="51"/>
      <c r="AF66" s="51"/>
      <c r="AG66" s="51"/>
      <c r="AH66" s="51"/>
      <c r="AI66" s="51"/>
      <c r="AJ66" s="51"/>
      <c r="AK66" s="51"/>
      <c r="AL66" s="51"/>
      <c r="AM66" s="51"/>
      <c r="AN66" s="51"/>
      <c r="AO66" s="51"/>
      <c r="AP66" s="51"/>
      <c r="AQ66" s="51"/>
      <c r="AR66" s="51"/>
      <c r="AS66" s="51"/>
      <c r="AT66" s="51"/>
      <c r="AU66" s="51"/>
      <c r="AV66" s="51"/>
      <c r="AW66" s="51"/>
      <c r="AX66" s="51"/>
      <c r="AY66" s="51"/>
      <c r="AZ66" s="51"/>
      <c r="BA66" s="51"/>
      <c r="BB66" s="51"/>
      <c r="BC66" s="51"/>
      <c r="BD66" s="51"/>
      <c r="BE66" s="51"/>
      <c r="BF66" s="51"/>
      <c r="BG66" s="51"/>
      <c r="BH66" s="51"/>
      <c r="BI66" s="51"/>
      <c r="BJ66" s="51"/>
      <c r="BK66" s="51"/>
      <c r="BL66" s="51"/>
      <c r="BM66" s="51"/>
      <c r="BN66" s="51"/>
      <c r="BO66" s="51"/>
      <c r="BP66" s="51"/>
      <c r="BQ66" s="51"/>
      <c r="BR66" s="51"/>
      <c r="BS66" s="51"/>
      <c r="BT66" s="51"/>
      <c r="BU66" s="51"/>
      <c r="BV66" s="51"/>
      <c r="BW66" s="51"/>
      <c r="BX66" s="51"/>
      <c r="BY66" s="51"/>
      <c r="BZ66" s="51"/>
      <c r="CA66" s="51"/>
      <c r="CB66" s="51"/>
      <c r="CC66" s="51"/>
      <c r="CD66" s="51"/>
      <c r="CE66" s="51"/>
      <c r="CF66" s="51"/>
      <c r="CG66" s="51"/>
      <c r="CH66" s="51"/>
      <c r="CI66" s="51"/>
      <c r="CJ66" s="51"/>
      <c r="CK66" s="51"/>
      <c r="CL66" s="51"/>
      <c r="CM66" s="51"/>
      <c r="CN66" s="51"/>
      <c r="CO66" s="51"/>
      <c r="CP66" s="51"/>
      <c r="CQ66" s="51"/>
      <c r="CR66" s="51"/>
      <c r="CS66" s="51"/>
      <c r="CT66" s="51"/>
      <c r="CU66" s="51"/>
      <c r="CV66" s="51"/>
      <c r="CW66" s="51"/>
      <c r="CX66" s="51"/>
      <c r="CY66" s="51"/>
      <c r="CZ66" s="51"/>
      <c r="DA66" s="51"/>
      <c r="DB66" s="51"/>
      <c r="DC66" s="51"/>
      <c r="DD66" s="51"/>
      <c r="DE66" s="51"/>
      <c r="DF66" s="51"/>
      <c r="DG66" s="51"/>
      <c r="DH66" s="51"/>
      <c r="DI66" s="51"/>
      <c r="DJ66" s="51"/>
      <c r="DK66" s="51"/>
      <c r="DL66" s="51"/>
      <c r="DM66" s="51"/>
      <c r="DN66" s="51"/>
      <c r="DO66" s="51"/>
      <c r="DP66" s="51"/>
      <c r="DQ66" s="51"/>
    </row>
    <row r="67" spans="1:121">
      <c r="A67" s="85"/>
      <c r="B67" s="86"/>
      <c r="C67" s="86"/>
      <c r="D67" s="87"/>
      <c r="E67" s="87"/>
      <c r="F67" s="87"/>
      <c r="G67" s="87"/>
      <c r="H67" s="87"/>
      <c r="I67" s="87"/>
      <c r="J67" s="87"/>
      <c r="K67" s="87"/>
      <c r="L67" s="87"/>
      <c r="M67" s="87"/>
      <c r="N67" s="87"/>
      <c r="O67" s="87"/>
      <c r="P67" s="87"/>
      <c r="Q67" s="88"/>
    </row>
    <row r="68" spans="1:121">
      <c r="A68" s="89"/>
      <c r="B68" s="90"/>
      <c r="C68" s="90"/>
      <c r="D68" s="91"/>
      <c r="E68" s="91"/>
      <c r="F68" s="91"/>
      <c r="G68" s="91"/>
      <c r="H68" s="91"/>
      <c r="I68" s="91"/>
      <c r="J68" s="91"/>
      <c r="K68" s="91"/>
      <c r="L68" s="91"/>
      <c r="M68" s="91"/>
      <c r="N68" s="94" t="s">
        <v>167</v>
      </c>
      <c r="O68" s="94"/>
      <c r="P68" s="94"/>
      <c r="Q68" s="92">
        <v>18649</v>
      </c>
    </row>
    <row r="69" spans="1:121">
      <c r="A69" s="95"/>
      <c r="B69" s="96"/>
      <c r="C69" s="96"/>
      <c r="D69" s="96"/>
      <c r="E69" s="96"/>
      <c r="F69" s="96"/>
      <c r="G69" s="96"/>
      <c r="H69" s="96"/>
      <c r="I69" s="96"/>
      <c r="J69" s="96"/>
      <c r="K69" s="96"/>
      <c r="L69" s="96"/>
      <c r="M69" s="96"/>
      <c r="N69" s="96"/>
      <c r="O69" s="96"/>
      <c r="P69" s="96"/>
      <c r="Q69" s="97"/>
    </row>
    <row r="70" spans="1:121" ht="15.75" customHeight="1" thickBot="1">
      <c r="A70" s="98" t="s">
        <v>82</v>
      </c>
      <c r="B70" s="99"/>
      <c r="C70" s="99"/>
      <c r="D70" s="99"/>
      <c r="E70" s="99"/>
      <c r="F70" s="99"/>
      <c r="G70" s="99"/>
      <c r="H70" s="99"/>
      <c r="I70" s="99"/>
      <c r="J70" s="99"/>
      <c r="K70" s="99"/>
      <c r="L70" s="99"/>
      <c r="M70" s="99"/>
      <c r="N70" s="99"/>
      <c r="O70" s="99"/>
      <c r="P70" s="99"/>
      <c r="Q70" s="100"/>
    </row>
  </sheetData>
  <mergeCells count="10">
    <mergeCell ref="N68:P68"/>
    <mergeCell ref="A69:Q69"/>
    <mergeCell ref="A70:Q70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2" fitToHeight="0" orientation="landscape" horizontalDpi="300" verticalDpi="300" r:id="rId1"/>
  <headerFooter>
    <oddFooter>&amp;L&amp;14Office of Economic and Demographic Research&amp;R&amp;14Page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E69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2.77734375" style="3" customWidth="1"/>
    <col min="4" max="10" width="14.77734375" style="4" customWidth="1"/>
    <col min="11" max="15" width="13.77734375" style="4" customWidth="1"/>
    <col min="16" max="16" width="16.77734375" style="4" customWidth="1"/>
    <col min="17" max="17" width="13.77734375" style="3" customWidth="1"/>
    <col min="18" max="18" width="9.77734375" style="3" customWidth="1"/>
    <col min="19" max="19" width="9.77734375" style="3"/>
  </cols>
  <sheetData>
    <row r="1" spans="1:135" ht="27.75">
      <c r="A1" s="121" t="s">
        <v>70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3"/>
      <c r="R1" s="7"/>
      <c r="S1"/>
    </row>
    <row r="2" spans="1:135" ht="24" thickBot="1">
      <c r="A2" s="124" t="s">
        <v>163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6"/>
      <c r="R2" s="7"/>
      <c r="S2"/>
    </row>
    <row r="3" spans="1:135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29"/>
      <c r="M3" s="129"/>
      <c r="N3" s="130"/>
      <c r="O3" s="35"/>
      <c r="P3" s="36"/>
      <c r="Q3" s="131" t="s">
        <v>153</v>
      </c>
      <c r="R3" s="11"/>
      <c r="S3"/>
    </row>
    <row r="4" spans="1:135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154</v>
      </c>
      <c r="L4" s="34" t="s">
        <v>3</v>
      </c>
      <c r="M4" s="34" t="s">
        <v>4</v>
      </c>
      <c r="N4" s="34" t="s">
        <v>168</v>
      </c>
      <c r="O4" s="34" t="s">
        <v>5</v>
      </c>
      <c r="P4" s="34" t="s">
        <v>155</v>
      </c>
      <c r="Q4" s="117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75">
      <c r="A5" s="24" t="s">
        <v>19</v>
      </c>
      <c r="B5" s="25"/>
      <c r="C5" s="25"/>
      <c r="D5" s="26">
        <f t="shared" ref="D5:O5" si="0">SUM(D6:D13)</f>
        <v>1551975</v>
      </c>
      <c r="E5" s="26">
        <f t="shared" si="0"/>
        <v>5805660</v>
      </c>
      <c r="F5" s="26">
        <f t="shared" si="0"/>
        <v>0</v>
      </c>
      <c r="G5" s="26">
        <f t="shared" si="0"/>
        <v>0</v>
      </c>
      <c r="H5" s="26">
        <f t="shared" si="0"/>
        <v>0</v>
      </c>
      <c r="I5" s="26">
        <f t="shared" si="0"/>
        <v>617</v>
      </c>
      <c r="J5" s="26">
        <f t="shared" si="0"/>
        <v>0</v>
      </c>
      <c r="K5" s="26">
        <f t="shared" ref="K5" si="1">SUM(K6:K13)</f>
        <v>21600639</v>
      </c>
      <c r="L5" s="26">
        <f t="shared" ref="L5" si="2">SUM(L6:L13)</f>
        <v>0</v>
      </c>
      <c r="M5" s="26">
        <f t="shared" si="0"/>
        <v>0</v>
      </c>
      <c r="N5" s="26">
        <f t="shared" ref="N5" si="3">SUM(N6:N13)</f>
        <v>0</v>
      </c>
      <c r="O5" s="26">
        <f t="shared" si="0"/>
        <v>0</v>
      </c>
      <c r="P5" s="27">
        <f>SUM(D5:O5)</f>
        <v>28958891</v>
      </c>
      <c r="Q5" s="32">
        <f t="shared" ref="Q5:Q36" si="4">(P5/Q$67)</f>
        <v>1548.7694405818804</v>
      </c>
      <c r="R5" s="6"/>
    </row>
    <row r="6" spans="1:135">
      <c r="A6" s="12"/>
      <c r="B6" s="44">
        <v>511</v>
      </c>
      <c r="C6" s="20" t="s">
        <v>20</v>
      </c>
      <c r="D6" s="46">
        <v>1085335</v>
      </c>
      <c r="E6" s="46">
        <v>30187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v>0</v>
      </c>
      <c r="O6" s="46">
        <v>0</v>
      </c>
      <c r="P6" s="46">
        <f>SUM(D6:O6)</f>
        <v>1115522</v>
      </c>
      <c r="Q6" s="47">
        <f t="shared" si="4"/>
        <v>59.65996363247406</v>
      </c>
      <c r="R6" s="9"/>
    </row>
    <row r="7" spans="1:135">
      <c r="A7" s="12"/>
      <c r="B7" s="44">
        <v>512</v>
      </c>
      <c r="C7" s="20" t="s">
        <v>75</v>
      </c>
      <c r="D7" s="46">
        <v>132866</v>
      </c>
      <c r="E7" s="46">
        <v>148647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v>0</v>
      </c>
      <c r="O7" s="46">
        <v>0</v>
      </c>
      <c r="P7" s="46">
        <f t="shared" ref="P7:P13" si="5">SUM(D7:O7)</f>
        <v>281513</v>
      </c>
      <c r="Q7" s="47">
        <f t="shared" si="4"/>
        <v>15.055781366991122</v>
      </c>
      <c r="R7" s="9"/>
    </row>
    <row r="8" spans="1:135">
      <c r="A8" s="12"/>
      <c r="B8" s="44">
        <v>513</v>
      </c>
      <c r="C8" s="20" t="s">
        <v>21</v>
      </c>
      <c r="D8" s="46">
        <v>109742</v>
      </c>
      <c r="E8" s="46">
        <v>1878342</v>
      </c>
      <c r="F8" s="46">
        <v>0</v>
      </c>
      <c r="G8" s="46">
        <v>0</v>
      </c>
      <c r="H8" s="46">
        <v>0</v>
      </c>
      <c r="I8" s="46">
        <v>617</v>
      </c>
      <c r="J8" s="46">
        <v>0</v>
      </c>
      <c r="K8" s="46">
        <v>0</v>
      </c>
      <c r="L8" s="46">
        <v>0</v>
      </c>
      <c r="M8" s="46">
        <v>0</v>
      </c>
      <c r="N8" s="46">
        <v>0</v>
      </c>
      <c r="O8" s="46">
        <v>0</v>
      </c>
      <c r="P8" s="46">
        <f t="shared" si="5"/>
        <v>1988701</v>
      </c>
      <c r="Q8" s="47">
        <f t="shared" si="4"/>
        <v>106.35902235533212</v>
      </c>
      <c r="R8" s="9"/>
    </row>
    <row r="9" spans="1:135">
      <c r="A9" s="12"/>
      <c r="B9" s="44">
        <v>514</v>
      </c>
      <c r="C9" s="20" t="s">
        <v>22</v>
      </c>
      <c r="D9" s="46">
        <v>53887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v>0</v>
      </c>
      <c r="O9" s="46">
        <v>0</v>
      </c>
      <c r="P9" s="46">
        <f t="shared" si="5"/>
        <v>53887</v>
      </c>
      <c r="Q9" s="47">
        <f t="shared" si="4"/>
        <v>2.8819659856669162</v>
      </c>
      <c r="R9" s="9"/>
    </row>
    <row r="10" spans="1:135">
      <c r="A10" s="12"/>
      <c r="B10" s="44">
        <v>515</v>
      </c>
      <c r="C10" s="20" t="s">
        <v>76</v>
      </c>
      <c r="D10" s="46">
        <v>158772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v>0</v>
      </c>
      <c r="O10" s="46">
        <v>0</v>
      </c>
      <c r="P10" s="46">
        <f t="shared" si="5"/>
        <v>158772</v>
      </c>
      <c r="Q10" s="47">
        <f t="shared" si="4"/>
        <v>8.4913894534174776</v>
      </c>
      <c r="R10" s="9"/>
    </row>
    <row r="11" spans="1:135">
      <c r="A11" s="12"/>
      <c r="B11" s="44">
        <v>516</v>
      </c>
      <c r="C11" s="20" t="s">
        <v>77</v>
      </c>
      <c r="D11" s="46">
        <v>11373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v>0</v>
      </c>
      <c r="O11" s="46">
        <v>0</v>
      </c>
      <c r="P11" s="46">
        <f t="shared" si="5"/>
        <v>11373</v>
      </c>
      <c r="Q11" s="47">
        <f t="shared" si="4"/>
        <v>0.60824687132313615</v>
      </c>
      <c r="R11" s="9"/>
    </row>
    <row r="12" spans="1:135">
      <c r="A12" s="12"/>
      <c r="B12" s="44">
        <v>517</v>
      </c>
      <c r="C12" s="20" t="s">
        <v>78</v>
      </c>
      <c r="D12" s="46">
        <v>0</v>
      </c>
      <c r="E12" s="46">
        <v>2660963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v>0</v>
      </c>
      <c r="O12" s="46">
        <v>0</v>
      </c>
      <c r="P12" s="46">
        <f t="shared" si="5"/>
        <v>2660963</v>
      </c>
      <c r="Q12" s="47">
        <f t="shared" si="4"/>
        <v>142.31270724141621</v>
      </c>
      <c r="R12" s="9"/>
    </row>
    <row r="13" spans="1:135">
      <c r="A13" s="12"/>
      <c r="B13" s="44">
        <v>519</v>
      </c>
      <c r="C13" s="20" t="s">
        <v>23</v>
      </c>
      <c r="D13" s="46">
        <v>0</v>
      </c>
      <c r="E13" s="46">
        <v>1087521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21600639</v>
      </c>
      <c r="L13" s="46">
        <v>0</v>
      </c>
      <c r="M13" s="46">
        <v>0</v>
      </c>
      <c r="N13" s="46">
        <v>0</v>
      </c>
      <c r="O13" s="46">
        <v>0</v>
      </c>
      <c r="P13" s="46">
        <f t="shared" si="5"/>
        <v>22688160</v>
      </c>
      <c r="Q13" s="47">
        <f t="shared" si="4"/>
        <v>1213.4003636752593</v>
      </c>
      <c r="R13" s="9"/>
    </row>
    <row r="14" spans="1:135" ht="15.75">
      <c r="A14" s="28" t="s">
        <v>24</v>
      </c>
      <c r="B14" s="29"/>
      <c r="C14" s="30"/>
      <c r="D14" s="31">
        <f t="shared" ref="D14:O14" si="6">SUM(D15:D22)</f>
        <v>427589</v>
      </c>
      <c r="E14" s="31">
        <f t="shared" si="6"/>
        <v>10242644</v>
      </c>
      <c r="F14" s="31">
        <f t="shared" si="6"/>
        <v>0</v>
      </c>
      <c r="G14" s="31">
        <f t="shared" si="6"/>
        <v>0</v>
      </c>
      <c r="H14" s="31">
        <f t="shared" si="6"/>
        <v>0</v>
      </c>
      <c r="I14" s="31">
        <f t="shared" si="6"/>
        <v>3897310</v>
      </c>
      <c r="J14" s="31">
        <f t="shared" si="6"/>
        <v>0</v>
      </c>
      <c r="K14" s="31">
        <f t="shared" ref="K14" si="7">SUM(K15:K22)</f>
        <v>246044</v>
      </c>
      <c r="L14" s="31">
        <f t="shared" ref="L14" si="8">SUM(L15:L22)</f>
        <v>0</v>
      </c>
      <c r="M14" s="31">
        <f t="shared" si="6"/>
        <v>0</v>
      </c>
      <c r="N14" s="31">
        <f t="shared" ref="N14" si="9">SUM(N15:N22)</f>
        <v>0</v>
      </c>
      <c r="O14" s="31">
        <f t="shared" si="6"/>
        <v>0</v>
      </c>
      <c r="P14" s="42">
        <f>SUM(D14:O14)</f>
        <v>14813587</v>
      </c>
      <c r="Q14" s="43">
        <f t="shared" si="4"/>
        <v>792.25516097978391</v>
      </c>
      <c r="R14" s="10"/>
    </row>
    <row r="15" spans="1:135">
      <c r="A15" s="12"/>
      <c r="B15" s="44">
        <v>521</v>
      </c>
      <c r="C15" s="20" t="s">
        <v>25</v>
      </c>
      <c r="D15" s="46">
        <v>0</v>
      </c>
      <c r="E15" s="46">
        <v>7834790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v>0</v>
      </c>
      <c r="O15" s="46">
        <v>0</v>
      </c>
      <c r="P15" s="46">
        <f>SUM(D15:O15)</f>
        <v>7834790</v>
      </c>
      <c r="Q15" s="47">
        <f t="shared" si="4"/>
        <v>419.01754198309982</v>
      </c>
      <c r="R15" s="9"/>
    </row>
    <row r="16" spans="1:135">
      <c r="A16" s="12"/>
      <c r="B16" s="44">
        <v>522</v>
      </c>
      <c r="C16" s="20" t="s">
        <v>26</v>
      </c>
      <c r="D16" s="46">
        <v>0</v>
      </c>
      <c r="E16" s="46">
        <v>1059054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v>0</v>
      </c>
      <c r="O16" s="46">
        <v>0</v>
      </c>
      <c r="P16" s="46">
        <f t="shared" ref="P16:P22" si="10">SUM(D16:O16)</f>
        <v>1059054</v>
      </c>
      <c r="Q16" s="47">
        <f t="shared" si="4"/>
        <v>56.639961493207828</v>
      </c>
      <c r="R16" s="9"/>
    </row>
    <row r="17" spans="1:18">
      <c r="A17" s="12"/>
      <c r="B17" s="44">
        <v>523</v>
      </c>
      <c r="C17" s="20" t="s">
        <v>27</v>
      </c>
      <c r="D17" s="46">
        <v>0</v>
      </c>
      <c r="E17" s="46">
        <v>768128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v>0</v>
      </c>
      <c r="O17" s="46">
        <v>0</v>
      </c>
      <c r="P17" s="46">
        <f t="shared" si="10"/>
        <v>768128</v>
      </c>
      <c r="Q17" s="47">
        <f t="shared" si="4"/>
        <v>41.080757300246013</v>
      </c>
      <c r="R17" s="9"/>
    </row>
    <row r="18" spans="1:18">
      <c r="A18" s="12"/>
      <c r="B18" s="44">
        <v>524</v>
      </c>
      <c r="C18" s="20" t="s">
        <v>28</v>
      </c>
      <c r="D18" s="46">
        <v>359816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v>0</v>
      </c>
      <c r="O18" s="46">
        <v>0</v>
      </c>
      <c r="P18" s="46">
        <f t="shared" si="10"/>
        <v>359816</v>
      </c>
      <c r="Q18" s="47">
        <f t="shared" si="4"/>
        <v>19.243555460477058</v>
      </c>
      <c r="R18" s="9"/>
    </row>
    <row r="19" spans="1:18">
      <c r="A19" s="12"/>
      <c r="B19" s="44">
        <v>525</v>
      </c>
      <c r="C19" s="20" t="s">
        <v>29</v>
      </c>
      <c r="D19" s="46">
        <v>0</v>
      </c>
      <c r="E19" s="46">
        <v>308285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v>0</v>
      </c>
      <c r="O19" s="46">
        <v>0</v>
      </c>
      <c r="P19" s="46">
        <f t="shared" si="10"/>
        <v>308285</v>
      </c>
      <c r="Q19" s="47">
        <f t="shared" si="4"/>
        <v>16.487592255856242</v>
      </c>
      <c r="R19" s="9"/>
    </row>
    <row r="20" spans="1:18">
      <c r="A20" s="12"/>
      <c r="B20" s="44">
        <v>526</v>
      </c>
      <c r="C20" s="20" t="s">
        <v>30</v>
      </c>
      <c r="D20" s="46">
        <v>0</v>
      </c>
      <c r="E20" s="46">
        <v>0</v>
      </c>
      <c r="F20" s="46">
        <v>0</v>
      </c>
      <c r="G20" s="46">
        <v>0</v>
      </c>
      <c r="H20" s="46">
        <v>0</v>
      </c>
      <c r="I20" s="46">
        <v>3897310</v>
      </c>
      <c r="J20" s="46">
        <v>0</v>
      </c>
      <c r="K20" s="46">
        <v>0</v>
      </c>
      <c r="L20" s="46">
        <v>0</v>
      </c>
      <c r="M20" s="46">
        <v>0</v>
      </c>
      <c r="N20" s="46">
        <v>0</v>
      </c>
      <c r="O20" s="46">
        <v>0</v>
      </c>
      <c r="P20" s="46">
        <f t="shared" si="10"/>
        <v>3897310</v>
      </c>
      <c r="Q20" s="47">
        <f t="shared" si="4"/>
        <v>208.43459193496631</v>
      </c>
      <c r="R20" s="9"/>
    </row>
    <row r="21" spans="1:18">
      <c r="A21" s="12"/>
      <c r="B21" s="44">
        <v>527</v>
      </c>
      <c r="C21" s="20" t="s">
        <v>31</v>
      </c>
      <c r="D21" s="46">
        <v>67773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v>0</v>
      </c>
      <c r="O21" s="46">
        <v>0</v>
      </c>
      <c r="P21" s="46">
        <f t="shared" si="10"/>
        <v>67773</v>
      </c>
      <c r="Q21" s="47">
        <f t="shared" si="4"/>
        <v>3.6246122579955076</v>
      </c>
      <c r="R21" s="9"/>
    </row>
    <row r="22" spans="1:18">
      <c r="A22" s="12"/>
      <c r="B22" s="44">
        <v>529</v>
      </c>
      <c r="C22" s="20" t="s">
        <v>90</v>
      </c>
      <c r="D22" s="46">
        <v>0</v>
      </c>
      <c r="E22" s="46">
        <v>272387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246044</v>
      </c>
      <c r="L22" s="46">
        <v>0</v>
      </c>
      <c r="M22" s="46">
        <v>0</v>
      </c>
      <c r="N22" s="46">
        <v>0</v>
      </c>
      <c r="O22" s="46">
        <v>0</v>
      </c>
      <c r="P22" s="46">
        <f t="shared" si="10"/>
        <v>518431</v>
      </c>
      <c r="Q22" s="47">
        <f t="shared" si="4"/>
        <v>27.726548293935181</v>
      </c>
      <c r="R22" s="9"/>
    </row>
    <row r="23" spans="1:18" ht="15.75">
      <c r="A23" s="28" t="s">
        <v>32</v>
      </c>
      <c r="B23" s="29"/>
      <c r="C23" s="30"/>
      <c r="D23" s="31">
        <f t="shared" ref="D23:O23" si="11">SUM(D24:D26)</f>
        <v>172001</v>
      </c>
      <c r="E23" s="31">
        <f t="shared" si="11"/>
        <v>194125</v>
      </c>
      <c r="F23" s="31">
        <f t="shared" si="11"/>
        <v>0</v>
      </c>
      <c r="G23" s="31">
        <f t="shared" si="11"/>
        <v>0</v>
      </c>
      <c r="H23" s="31">
        <f t="shared" si="11"/>
        <v>0</v>
      </c>
      <c r="I23" s="31">
        <f t="shared" si="11"/>
        <v>2348642</v>
      </c>
      <c r="J23" s="31">
        <f t="shared" si="11"/>
        <v>0</v>
      </c>
      <c r="K23" s="31">
        <f t="shared" ref="K23" si="12">SUM(K24:K26)</f>
        <v>0</v>
      </c>
      <c r="L23" s="31">
        <f t="shared" ref="L23" si="13">SUM(L24:L26)</f>
        <v>0</v>
      </c>
      <c r="M23" s="31">
        <f t="shared" si="11"/>
        <v>0</v>
      </c>
      <c r="N23" s="31">
        <f t="shared" ref="N23" si="14">SUM(N24:N26)</f>
        <v>0</v>
      </c>
      <c r="O23" s="31">
        <f t="shared" si="11"/>
        <v>0</v>
      </c>
      <c r="P23" s="42">
        <f>SUM(D23:O23)</f>
        <v>2714768</v>
      </c>
      <c r="Q23" s="43">
        <f t="shared" si="4"/>
        <v>145.19028773130816</v>
      </c>
      <c r="R23" s="10"/>
    </row>
    <row r="24" spans="1:18">
      <c r="A24" s="12"/>
      <c r="B24" s="44">
        <v>534</v>
      </c>
      <c r="C24" s="20" t="s">
        <v>33</v>
      </c>
      <c r="D24" s="46">
        <v>0</v>
      </c>
      <c r="E24" s="46">
        <v>115691</v>
      </c>
      <c r="F24" s="46">
        <v>0</v>
      </c>
      <c r="G24" s="46">
        <v>0</v>
      </c>
      <c r="H24" s="46">
        <v>0</v>
      </c>
      <c r="I24" s="46">
        <v>2348642</v>
      </c>
      <c r="J24" s="46">
        <v>0</v>
      </c>
      <c r="K24" s="46">
        <v>0</v>
      </c>
      <c r="L24" s="46">
        <v>0</v>
      </c>
      <c r="M24" s="46">
        <v>0</v>
      </c>
      <c r="N24" s="46">
        <v>0</v>
      </c>
      <c r="O24" s="46">
        <v>0</v>
      </c>
      <c r="P24" s="46">
        <f t="shared" ref="P24:P44" si="15">SUM(D24:O24)</f>
        <v>2464333</v>
      </c>
      <c r="Q24" s="47">
        <f t="shared" si="4"/>
        <v>131.79660926302279</v>
      </c>
      <c r="R24" s="9"/>
    </row>
    <row r="25" spans="1:18">
      <c r="A25" s="12"/>
      <c r="B25" s="44">
        <v>537</v>
      </c>
      <c r="C25" s="20" t="s">
        <v>34</v>
      </c>
      <c r="D25" s="46">
        <v>166416</v>
      </c>
      <c r="E25" s="46">
        <v>78434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v>0</v>
      </c>
      <c r="O25" s="46">
        <v>0</v>
      </c>
      <c r="P25" s="46">
        <f t="shared" si="15"/>
        <v>244850</v>
      </c>
      <c r="Q25" s="47">
        <f t="shared" si="4"/>
        <v>13.094983420686704</v>
      </c>
      <c r="R25" s="9"/>
    </row>
    <row r="26" spans="1:18">
      <c r="A26" s="12"/>
      <c r="B26" s="44">
        <v>539</v>
      </c>
      <c r="C26" s="20" t="s">
        <v>140</v>
      </c>
      <c r="D26" s="46">
        <v>5585</v>
      </c>
      <c r="E26" s="46">
        <v>0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v>0</v>
      </c>
      <c r="O26" s="46">
        <v>0</v>
      </c>
      <c r="P26" s="46">
        <f t="shared" si="15"/>
        <v>5585</v>
      </c>
      <c r="Q26" s="47">
        <f t="shared" si="4"/>
        <v>0.29869504759867366</v>
      </c>
      <c r="R26" s="9"/>
    </row>
    <row r="27" spans="1:18" ht="15.75">
      <c r="A27" s="28" t="s">
        <v>35</v>
      </c>
      <c r="B27" s="29"/>
      <c r="C27" s="30"/>
      <c r="D27" s="31">
        <f t="shared" ref="D27:O27" si="16">SUM(D28:D29)</f>
        <v>0</v>
      </c>
      <c r="E27" s="31">
        <f t="shared" si="16"/>
        <v>2543069</v>
      </c>
      <c r="F27" s="31">
        <f t="shared" si="16"/>
        <v>0</v>
      </c>
      <c r="G27" s="31">
        <f t="shared" si="16"/>
        <v>1745355</v>
      </c>
      <c r="H27" s="31">
        <f t="shared" si="16"/>
        <v>0</v>
      </c>
      <c r="I27" s="31">
        <f t="shared" si="16"/>
        <v>0</v>
      </c>
      <c r="J27" s="31">
        <f t="shared" si="16"/>
        <v>0</v>
      </c>
      <c r="K27" s="31">
        <f t="shared" ref="K27" si="17">SUM(K28:K29)</f>
        <v>0</v>
      </c>
      <c r="L27" s="31">
        <f t="shared" ref="L27" si="18">SUM(L28:L29)</f>
        <v>0</v>
      </c>
      <c r="M27" s="31">
        <f t="shared" si="16"/>
        <v>0</v>
      </c>
      <c r="N27" s="31">
        <f t="shared" ref="N27" si="19">SUM(N28:N29)</f>
        <v>0</v>
      </c>
      <c r="O27" s="31">
        <f t="shared" si="16"/>
        <v>0</v>
      </c>
      <c r="P27" s="31">
        <f t="shared" si="15"/>
        <v>4288424</v>
      </c>
      <c r="Q27" s="43">
        <f t="shared" si="4"/>
        <v>229.35201625842336</v>
      </c>
      <c r="R27" s="10"/>
    </row>
    <row r="28" spans="1:18">
      <c r="A28" s="12"/>
      <c r="B28" s="44">
        <v>541</v>
      </c>
      <c r="C28" s="20" t="s">
        <v>36</v>
      </c>
      <c r="D28" s="46">
        <v>0</v>
      </c>
      <c r="E28" s="46">
        <v>2525494</v>
      </c>
      <c r="F28" s="46">
        <v>0</v>
      </c>
      <c r="G28" s="46">
        <v>1745355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v>0</v>
      </c>
      <c r="O28" s="46">
        <v>0</v>
      </c>
      <c r="P28" s="46">
        <f t="shared" si="15"/>
        <v>4270849</v>
      </c>
      <c r="Q28" s="47">
        <f t="shared" si="4"/>
        <v>228.41207615787783</v>
      </c>
      <c r="R28" s="9"/>
    </row>
    <row r="29" spans="1:18">
      <c r="A29" s="12"/>
      <c r="B29" s="44">
        <v>549</v>
      </c>
      <c r="C29" s="20" t="s">
        <v>156</v>
      </c>
      <c r="D29" s="46">
        <v>0</v>
      </c>
      <c r="E29" s="46">
        <v>17575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v>0</v>
      </c>
      <c r="O29" s="46">
        <v>0</v>
      </c>
      <c r="P29" s="46">
        <f t="shared" si="15"/>
        <v>17575</v>
      </c>
      <c r="Q29" s="47">
        <f t="shared" si="4"/>
        <v>0.93994010054551291</v>
      </c>
      <c r="R29" s="9"/>
    </row>
    <row r="30" spans="1:18" ht="15.75">
      <c r="A30" s="28" t="s">
        <v>38</v>
      </c>
      <c r="B30" s="29"/>
      <c r="C30" s="30"/>
      <c r="D30" s="31">
        <f t="shared" ref="D30:O30" si="20">SUM(D31:D34)</f>
        <v>252987</v>
      </c>
      <c r="E30" s="31">
        <f t="shared" si="20"/>
        <v>1937563</v>
      </c>
      <c r="F30" s="31">
        <f t="shared" si="20"/>
        <v>0</v>
      </c>
      <c r="G30" s="31">
        <f t="shared" si="20"/>
        <v>0</v>
      </c>
      <c r="H30" s="31">
        <f t="shared" si="20"/>
        <v>0</v>
      </c>
      <c r="I30" s="31">
        <f t="shared" si="20"/>
        <v>0</v>
      </c>
      <c r="J30" s="31">
        <f t="shared" si="20"/>
        <v>0</v>
      </c>
      <c r="K30" s="31">
        <f t="shared" ref="K30" si="21">SUM(K31:K34)</f>
        <v>0</v>
      </c>
      <c r="L30" s="31">
        <f t="shared" ref="L30" si="22">SUM(L31:L34)</f>
        <v>0</v>
      </c>
      <c r="M30" s="31">
        <f t="shared" si="20"/>
        <v>0</v>
      </c>
      <c r="N30" s="31">
        <f t="shared" ref="N30" si="23">SUM(N31:N34)</f>
        <v>0</v>
      </c>
      <c r="O30" s="31">
        <f t="shared" si="20"/>
        <v>0</v>
      </c>
      <c r="P30" s="31">
        <f t="shared" si="15"/>
        <v>2190550</v>
      </c>
      <c r="Q30" s="43">
        <f t="shared" si="4"/>
        <v>117.15424109530431</v>
      </c>
      <c r="R30" s="10"/>
    </row>
    <row r="31" spans="1:18">
      <c r="A31" s="13"/>
      <c r="B31" s="45">
        <v>552</v>
      </c>
      <c r="C31" s="21" t="s">
        <v>39</v>
      </c>
      <c r="D31" s="46">
        <v>0</v>
      </c>
      <c r="E31" s="46">
        <v>148513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v>0</v>
      </c>
      <c r="O31" s="46">
        <v>0</v>
      </c>
      <c r="P31" s="46">
        <f t="shared" si="15"/>
        <v>148513</v>
      </c>
      <c r="Q31" s="47">
        <f t="shared" si="4"/>
        <v>7.9427211466466998</v>
      </c>
      <c r="R31" s="9"/>
    </row>
    <row r="32" spans="1:18">
      <c r="A32" s="13"/>
      <c r="B32" s="45">
        <v>553</v>
      </c>
      <c r="C32" s="21" t="s">
        <v>40</v>
      </c>
      <c r="D32" s="46">
        <v>53546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v>0</v>
      </c>
      <c r="O32" s="46">
        <v>0</v>
      </c>
      <c r="P32" s="46">
        <f t="shared" si="15"/>
        <v>53546</v>
      </c>
      <c r="Q32" s="47">
        <f t="shared" si="4"/>
        <v>2.8637287410418226</v>
      </c>
      <c r="R32" s="9"/>
    </row>
    <row r="33" spans="1:18">
      <c r="A33" s="13"/>
      <c r="B33" s="45">
        <v>554</v>
      </c>
      <c r="C33" s="21" t="s">
        <v>41</v>
      </c>
      <c r="D33" s="46">
        <v>172441</v>
      </c>
      <c r="E33" s="46">
        <v>289050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v>0</v>
      </c>
      <c r="O33" s="46">
        <v>0</v>
      </c>
      <c r="P33" s="46">
        <f t="shared" si="15"/>
        <v>461491</v>
      </c>
      <c r="Q33" s="47">
        <f t="shared" si="4"/>
        <v>24.681302813135094</v>
      </c>
      <c r="R33" s="9"/>
    </row>
    <row r="34" spans="1:18">
      <c r="A34" s="13"/>
      <c r="B34" s="45">
        <v>559</v>
      </c>
      <c r="C34" s="21" t="s">
        <v>42</v>
      </c>
      <c r="D34" s="46">
        <v>27000</v>
      </c>
      <c r="E34" s="46">
        <v>1500000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v>0</v>
      </c>
      <c r="O34" s="46">
        <v>0</v>
      </c>
      <c r="P34" s="46">
        <f t="shared" si="15"/>
        <v>1527000</v>
      </c>
      <c r="Q34" s="47">
        <f t="shared" si="4"/>
        <v>81.666488394480695</v>
      </c>
      <c r="R34" s="9"/>
    </row>
    <row r="35" spans="1:18" ht="15.75">
      <c r="A35" s="28" t="s">
        <v>43</v>
      </c>
      <c r="B35" s="29"/>
      <c r="C35" s="30"/>
      <c r="D35" s="31">
        <f t="shared" ref="D35:O35" si="24">SUM(D36:D39)</f>
        <v>449468</v>
      </c>
      <c r="E35" s="31">
        <f t="shared" si="24"/>
        <v>951784</v>
      </c>
      <c r="F35" s="31">
        <f t="shared" si="24"/>
        <v>0</v>
      </c>
      <c r="G35" s="31">
        <f t="shared" si="24"/>
        <v>0</v>
      </c>
      <c r="H35" s="31">
        <f t="shared" si="24"/>
        <v>0</v>
      </c>
      <c r="I35" s="31">
        <f t="shared" si="24"/>
        <v>0</v>
      </c>
      <c r="J35" s="31">
        <f t="shared" si="24"/>
        <v>0</v>
      </c>
      <c r="K35" s="31">
        <f t="shared" ref="K35" si="25">SUM(K36:K39)</f>
        <v>0</v>
      </c>
      <c r="L35" s="31">
        <f t="shared" ref="L35" si="26">SUM(L36:L39)</f>
        <v>0</v>
      </c>
      <c r="M35" s="31">
        <f t="shared" si="24"/>
        <v>0</v>
      </c>
      <c r="N35" s="31">
        <f t="shared" ref="N35" si="27">SUM(N36:N39)</f>
        <v>0</v>
      </c>
      <c r="O35" s="31">
        <f t="shared" si="24"/>
        <v>0</v>
      </c>
      <c r="P35" s="31">
        <f t="shared" si="15"/>
        <v>1401252</v>
      </c>
      <c r="Q35" s="43">
        <f t="shared" si="4"/>
        <v>74.941277141940319</v>
      </c>
      <c r="R35" s="10"/>
    </row>
    <row r="36" spans="1:18">
      <c r="A36" s="12"/>
      <c r="B36" s="44">
        <v>562</v>
      </c>
      <c r="C36" s="20" t="s">
        <v>44</v>
      </c>
      <c r="D36" s="46">
        <v>67175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v>0</v>
      </c>
      <c r="O36" s="46">
        <v>0</v>
      </c>
      <c r="P36" s="46">
        <f t="shared" si="15"/>
        <v>67175</v>
      </c>
      <c r="Q36" s="47">
        <f t="shared" si="4"/>
        <v>3.5926302278318536</v>
      </c>
      <c r="R36" s="9"/>
    </row>
    <row r="37" spans="1:18">
      <c r="A37" s="12"/>
      <c r="B37" s="44">
        <v>563</v>
      </c>
      <c r="C37" s="20" t="s">
        <v>80</v>
      </c>
      <c r="D37" s="46">
        <v>60515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v>0</v>
      </c>
      <c r="O37" s="46">
        <v>0</v>
      </c>
      <c r="P37" s="46">
        <f t="shared" si="15"/>
        <v>60515</v>
      </c>
      <c r="Q37" s="47">
        <f t="shared" ref="Q37:Q65" si="28">(P37/Q$67)</f>
        <v>3.236442400256712</v>
      </c>
      <c r="R37" s="9"/>
    </row>
    <row r="38" spans="1:18">
      <c r="A38" s="12"/>
      <c r="B38" s="44">
        <v>564</v>
      </c>
      <c r="C38" s="20" t="s">
        <v>45</v>
      </c>
      <c r="D38" s="46">
        <v>321778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v>0</v>
      </c>
      <c r="O38" s="46">
        <v>0</v>
      </c>
      <c r="P38" s="46">
        <f t="shared" si="15"/>
        <v>321778</v>
      </c>
      <c r="Q38" s="47">
        <f t="shared" si="28"/>
        <v>17.209220237458553</v>
      </c>
      <c r="R38" s="9"/>
    </row>
    <row r="39" spans="1:18">
      <c r="A39" s="12"/>
      <c r="B39" s="44">
        <v>569</v>
      </c>
      <c r="C39" s="20" t="s">
        <v>47</v>
      </c>
      <c r="D39" s="46">
        <v>0</v>
      </c>
      <c r="E39" s="46">
        <v>951784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v>0</v>
      </c>
      <c r="O39" s="46">
        <v>0</v>
      </c>
      <c r="P39" s="46">
        <f t="shared" si="15"/>
        <v>951784</v>
      </c>
      <c r="Q39" s="47">
        <f t="shared" si="28"/>
        <v>50.902984276393198</v>
      </c>
      <c r="R39" s="9"/>
    </row>
    <row r="40" spans="1:18" ht="15.75">
      <c r="A40" s="28" t="s">
        <v>48</v>
      </c>
      <c r="B40" s="29"/>
      <c r="C40" s="30"/>
      <c r="D40" s="31">
        <f t="shared" ref="D40:O40" si="29">SUM(D41:D44)</f>
        <v>1005507</v>
      </c>
      <c r="E40" s="31">
        <f t="shared" si="29"/>
        <v>0</v>
      </c>
      <c r="F40" s="31">
        <f t="shared" si="29"/>
        <v>0</v>
      </c>
      <c r="G40" s="31">
        <f t="shared" si="29"/>
        <v>0</v>
      </c>
      <c r="H40" s="31">
        <f t="shared" si="29"/>
        <v>0</v>
      </c>
      <c r="I40" s="31">
        <f t="shared" si="29"/>
        <v>0</v>
      </c>
      <c r="J40" s="31">
        <f t="shared" si="29"/>
        <v>0</v>
      </c>
      <c r="K40" s="31">
        <f t="shared" ref="K40" si="30">SUM(K41:K44)</f>
        <v>0</v>
      </c>
      <c r="L40" s="31">
        <f t="shared" ref="L40" si="31">SUM(L41:L44)</f>
        <v>0</v>
      </c>
      <c r="M40" s="31">
        <f t="shared" si="29"/>
        <v>0</v>
      </c>
      <c r="N40" s="31">
        <f t="shared" ref="N40" si="32">SUM(N41:N44)</f>
        <v>0</v>
      </c>
      <c r="O40" s="31">
        <f t="shared" si="29"/>
        <v>0</v>
      </c>
      <c r="P40" s="31">
        <f>SUM(D40:O40)</f>
        <v>1005507</v>
      </c>
      <c r="Q40" s="43">
        <f t="shared" si="28"/>
        <v>53.776179270510212</v>
      </c>
      <c r="R40" s="9"/>
    </row>
    <row r="41" spans="1:18">
      <c r="A41" s="12"/>
      <c r="B41" s="44">
        <v>571</v>
      </c>
      <c r="C41" s="20" t="s">
        <v>49</v>
      </c>
      <c r="D41" s="46">
        <v>877379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v>0</v>
      </c>
      <c r="O41" s="46">
        <v>0</v>
      </c>
      <c r="P41" s="46">
        <f t="shared" si="15"/>
        <v>877379</v>
      </c>
      <c r="Q41" s="47">
        <f t="shared" si="28"/>
        <v>46.923681677184724</v>
      </c>
      <c r="R41" s="9"/>
    </row>
    <row r="42" spans="1:18">
      <c r="A42" s="12"/>
      <c r="B42" s="44">
        <v>572</v>
      </c>
      <c r="C42" s="20" t="s">
        <v>50</v>
      </c>
      <c r="D42" s="46">
        <v>1934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v>0</v>
      </c>
      <c r="O42" s="46">
        <v>0</v>
      </c>
      <c r="P42" s="46">
        <f t="shared" si="15"/>
        <v>1934</v>
      </c>
      <c r="Q42" s="47">
        <f t="shared" si="28"/>
        <v>0.10343352230185046</v>
      </c>
      <c r="R42" s="9"/>
    </row>
    <row r="43" spans="1:18">
      <c r="A43" s="12"/>
      <c r="B43" s="44">
        <v>573</v>
      </c>
      <c r="C43" s="20" t="s">
        <v>51</v>
      </c>
      <c r="D43" s="46">
        <v>35372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v>0</v>
      </c>
      <c r="O43" s="46">
        <v>0</v>
      </c>
      <c r="P43" s="46">
        <f t="shared" si="15"/>
        <v>35372</v>
      </c>
      <c r="Q43" s="47">
        <f t="shared" si="28"/>
        <v>1.8917531286768638</v>
      </c>
      <c r="R43" s="9"/>
    </row>
    <row r="44" spans="1:18">
      <c r="A44" s="12"/>
      <c r="B44" s="44">
        <v>575</v>
      </c>
      <c r="C44" s="20" t="s">
        <v>52</v>
      </c>
      <c r="D44" s="46">
        <v>90822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v>0</v>
      </c>
      <c r="O44" s="46">
        <v>0</v>
      </c>
      <c r="P44" s="46">
        <f t="shared" si="15"/>
        <v>90822</v>
      </c>
      <c r="Q44" s="47">
        <f t="shared" si="28"/>
        <v>4.8573109423467749</v>
      </c>
      <c r="R44" s="9"/>
    </row>
    <row r="45" spans="1:18" ht="15.75">
      <c r="A45" s="28" t="s">
        <v>67</v>
      </c>
      <c r="B45" s="29"/>
      <c r="C45" s="30"/>
      <c r="D45" s="31">
        <f t="shared" ref="D45:O45" si="33">SUM(D46:D48)</f>
        <v>11060066</v>
      </c>
      <c r="E45" s="31">
        <f t="shared" si="33"/>
        <v>10592441</v>
      </c>
      <c r="F45" s="31">
        <f t="shared" si="33"/>
        <v>0</v>
      </c>
      <c r="G45" s="31">
        <f t="shared" si="33"/>
        <v>0</v>
      </c>
      <c r="H45" s="31">
        <f t="shared" si="33"/>
        <v>0</v>
      </c>
      <c r="I45" s="31">
        <f t="shared" si="33"/>
        <v>7836</v>
      </c>
      <c r="J45" s="31">
        <f t="shared" si="33"/>
        <v>0</v>
      </c>
      <c r="K45" s="31">
        <f t="shared" ref="K45" si="34">SUM(K46:K48)</f>
        <v>0</v>
      </c>
      <c r="L45" s="31">
        <f t="shared" ref="L45" si="35">SUM(L46:L48)</f>
        <v>0</v>
      </c>
      <c r="M45" s="31">
        <f t="shared" si="33"/>
        <v>0</v>
      </c>
      <c r="N45" s="31">
        <f t="shared" ref="N45" si="36">SUM(N46:N48)</f>
        <v>0</v>
      </c>
      <c r="O45" s="31">
        <f t="shared" si="33"/>
        <v>0</v>
      </c>
      <c r="P45" s="31">
        <f>SUM(D45:O45)</f>
        <v>21660343</v>
      </c>
      <c r="Q45" s="43">
        <f t="shared" si="28"/>
        <v>1158.4310086640282</v>
      </c>
      <c r="R45" s="9"/>
    </row>
    <row r="46" spans="1:18">
      <c r="A46" s="12"/>
      <c r="B46" s="44">
        <v>581</v>
      </c>
      <c r="C46" s="20" t="s">
        <v>157</v>
      </c>
      <c r="D46" s="46">
        <v>11054468</v>
      </c>
      <c r="E46" s="46">
        <v>10496847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v>0</v>
      </c>
      <c r="O46" s="46">
        <v>0</v>
      </c>
      <c r="P46" s="46">
        <f>SUM(D46:O46)</f>
        <v>21551315</v>
      </c>
      <c r="Q46" s="47">
        <f t="shared" si="28"/>
        <v>1152.6000106963311</v>
      </c>
      <c r="R46" s="9"/>
    </row>
    <row r="47" spans="1:18">
      <c r="A47" s="12"/>
      <c r="B47" s="44">
        <v>584</v>
      </c>
      <c r="C47" s="20" t="s">
        <v>158</v>
      </c>
      <c r="D47" s="46">
        <v>5598</v>
      </c>
      <c r="E47" s="46">
        <v>0</v>
      </c>
      <c r="F47" s="46">
        <v>0</v>
      </c>
      <c r="G47" s="46">
        <v>0</v>
      </c>
      <c r="H47" s="46">
        <v>0</v>
      </c>
      <c r="I47" s="46">
        <v>7836</v>
      </c>
      <c r="J47" s="46">
        <v>0</v>
      </c>
      <c r="K47" s="46">
        <v>0</v>
      </c>
      <c r="L47" s="46">
        <v>0</v>
      </c>
      <c r="M47" s="46">
        <v>0</v>
      </c>
      <c r="N47" s="46">
        <v>0</v>
      </c>
      <c r="O47" s="46">
        <v>0</v>
      </c>
      <c r="P47" s="46">
        <f t="shared" ref="P47:P51" si="37">SUM(D47:O47)</f>
        <v>13434</v>
      </c>
      <c r="Q47" s="47">
        <f t="shared" si="28"/>
        <v>0.71847256391057868</v>
      </c>
      <c r="R47" s="9"/>
    </row>
    <row r="48" spans="1:18">
      <c r="A48" s="12"/>
      <c r="B48" s="44">
        <v>587</v>
      </c>
      <c r="C48" s="20" t="s">
        <v>159</v>
      </c>
      <c r="D48" s="46">
        <v>0</v>
      </c>
      <c r="E48" s="46">
        <v>95594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v>0</v>
      </c>
      <c r="O48" s="46">
        <v>0</v>
      </c>
      <c r="P48" s="46">
        <f t="shared" si="37"/>
        <v>95594</v>
      </c>
      <c r="Q48" s="47">
        <f t="shared" si="28"/>
        <v>5.1125254037865009</v>
      </c>
      <c r="R48" s="9"/>
    </row>
    <row r="49" spans="1:18" ht="15.75">
      <c r="A49" s="28" t="s">
        <v>54</v>
      </c>
      <c r="B49" s="29"/>
      <c r="C49" s="30"/>
      <c r="D49" s="31">
        <f t="shared" ref="D49:O49" si="38">SUM(D50:D64)</f>
        <v>208075</v>
      </c>
      <c r="E49" s="31">
        <f t="shared" si="38"/>
        <v>649255</v>
      </c>
      <c r="F49" s="31">
        <f t="shared" si="38"/>
        <v>0</v>
      </c>
      <c r="G49" s="31">
        <f t="shared" si="38"/>
        <v>0</v>
      </c>
      <c r="H49" s="31">
        <f t="shared" si="38"/>
        <v>0</v>
      </c>
      <c r="I49" s="31">
        <f t="shared" si="38"/>
        <v>0</v>
      </c>
      <c r="J49" s="31">
        <f t="shared" si="38"/>
        <v>0</v>
      </c>
      <c r="K49" s="31">
        <f t="shared" ref="K49" si="39">SUM(K50:K64)</f>
        <v>170154</v>
      </c>
      <c r="L49" s="31">
        <f t="shared" ref="L49" si="40">SUM(L50:L64)</f>
        <v>0</v>
      </c>
      <c r="M49" s="31">
        <f t="shared" si="38"/>
        <v>0</v>
      </c>
      <c r="N49" s="31">
        <f t="shared" ref="N49" si="41">SUM(N50:N64)</f>
        <v>0</v>
      </c>
      <c r="O49" s="31">
        <f t="shared" si="38"/>
        <v>0</v>
      </c>
      <c r="P49" s="31">
        <f>SUM(D49:O49)</f>
        <v>1027484</v>
      </c>
      <c r="Q49" s="43">
        <f t="shared" si="28"/>
        <v>54.951545619852389</v>
      </c>
      <c r="R49" s="9"/>
    </row>
    <row r="50" spans="1:18">
      <c r="A50" s="12"/>
      <c r="B50" s="44">
        <v>604</v>
      </c>
      <c r="C50" s="20" t="s">
        <v>55</v>
      </c>
      <c r="D50" s="46">
        <v>0</v>
      </c>
      <c r="E50" s="46">
        <v>151468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v>0</v>
      </c>
      <c r="O50" s="46">
        <v>0</v>
      </c>
      <c r="P50" s="46">
        <f t="shared" si="37"/>
        <v>151468</v>
      </c>
      <c r="Q50" s="47">
        <f t="shared" si="28"/>
        <v>8.1007594395122471</v>
      </c>
      <c r="R50" s="9"/>
    </row>
    <row r="51" spans="1:18">
      <c r="A51" s="12"/>
      <c r="B51" s="44">
        <v>608</v>
      </c>
      <c r="C51" s="20" t="s">
        <v>160</v>
      </c>
      <c r="D51" s="46">
        <v>0</v>
      </c>
      <c r="E51" s="46">
        <v>14182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v>0</v>
      </c>
      <c r="O51" s="46">
        <v>0</v>
      </c>
      <c r="P51" s="46">
        <f t="shared" si="37"/>
        <v>14182</v>
      </c>
      <c r="Q51" s="47">
        <f t="shared" si="28"/>
        <v>0.75847684244304203</v>
      </c>
      <c r="R51" s="9"/>
    </row>
    <row r="52" spans="1:18">
      <c r="A52" s="12"/>
      <c r="B52" s="44">
        <v>614</v>
      </c>
      <c r="C52" s="20" t="s">
        <v>57</v>
      </c>
      <c r="D52" s="46">
        <v>0</v>
      </c>
      <c r="E52" s="46">
        <v>73917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v>0</v>
      </c>
      <c r="O52" s="46">
        <v>0</v>
      </c>
      <c r="P52" s="46">
        <f t="shared" ref="P52:P60" si="42">SUM(D52:O52)</f>
        <v>73917</v>
      </c>
      <c r="Q52" s="47">
        <f t="shared" si="28"/>
        <v>3.9532035511819448</v>
      </c>
      <c r="R52" s="9"/>
    </row>
    <row r="53" spans="1:18">
      <c r="A53" s="12"/>
      <c r="B53" s="44">
        <v>634</v>
      </c>
      <c r="C53" s="20" t="s">
        <v>58</v>
      </c>
      <c r="D53" s="46">
        <v>0</v>
      </c>
      <c r="E53" s="46">
        <v>50126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v>0</v>
      </c>
      <c r="O53" s="46">
        <v>0</v>
      </c>
      <c r="P53" s="46">
        <f t="shared" si="42"/>
        <v>50126</v>
      </c>
      <c r="Q53" s="47">
        <f t="shared" si="28"/>
        <v>2.680821478232966</v>
      </c>
      <c r="R53" s="9"/>
    </row>
    <row r="54" spans="1:18">
      <c r="A54" s="12"/>
      <c r="B54" s="44">
        <v>654</v>
      </c>
      <c r="C54" s="20" t="s">
        <v>95</v>
      </c>
      <c r="D54" s="46">
        <v>0</v>
      </c>
      <c r="E54" s="46">
        <v>49837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v>0</v>
      </c>
      <c r="O54" s="46">
        <v>0</v>
      </c>
      <c r="P54" s="46">
        <f t="shared" si="42"/>
        <v>49837</v>
      </c>
      <c r="Q54" s="47">
        <f t="shared" si="28"/>
        <v>2.6653652797090599</v>
      </c>
      <c r="R54" s="9"/>
    </row>
    <row r="55" spans="1:18">
      <c r="A55" s="12"/>
      <c r="B55" s="44">
        <v>674</v>
      </c>
      <c r="C55" s="20" t="s">
        <v>60</v>
      </c>
      <c r="D55" s="46">
        <v>0</v>
      </c>
      <c r="E55" s="46">
        <v>11655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v>0</v>
      </c>
      <c r="O55" s="46">
        <v>0</v>
      </c>
      <c r="P55" s="46">
        <f t="shared" si="42"/>
        <v>11655</v>
      </c>
      <c r="Q55" s="47">
        <f t="shared" si="28"/>
        <v>0.62332869825649806</v>
      </c>
      <c r="R55" s="9"/>
    </row>
    <row r="56" spans="1:18">
      <c r="A56" s="12"/>
      <c r="B56" s="44">
        <v>685</v>
      </c>
      <c r="C56" s="20" t="s">
        <v>61</v>
      </c>
      <c r="D56" s="46">
        <v>13923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v>0</v>
      </c>
      <c r="O56" s="46">
        <v>0</v>
      </c>
      <c r="P56" s="46">
        <f t="shared" si="42"/>
        <v>13923</v>
      </c>
      <c r="Q56" s="47">
        <f t="shared" si="28"/>
        <v>0.74462509359289764</v>
      </c>
      <c r="R56" s="9"/>
    </row>
    <row r="57" spans="1:18">
      <c r="A57" s="12"/>
      <c r="B57" s="44">
        <v>691</v>
      </c>
      <c r="C57" s="20" t="s">
        <v>62</v>
      </c>
      <c r="D57" s="46">
        <v>20671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v>0</v>
      </c>
      <c r="O57" s="46">
        <v>0</v>
      </c>
      <c r="P57" s="46">
        <f t="shared" si="42"/>
        <v>20671</v>
      </c>
      <c r="Q57" s="47">
        <f t="shared" si="28"/>
        <v>1.1055193068777409</v>
      </c>
      <c r="R57" s="9"/>
    </row>
    <row r="58" spans="1:18">
      <c r="A58" s="12"/>
      <c r="B58" s="44">
        <v>694</v>
      </c>
      <c r="C58" s="20" t="s">
        <v>63</v>
      </c>
      <c r="D58" s="46">
        <v>0</v>
      </c>
      <c r="E58" s="46">
        <v>10575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v>0</v>
      </c>
      <c r="O58" s="46">
        <v>0</v>
      </c>
      <c r="P58" s="46">
        <f t="shared" si="42"/>
        <v>10575</v>
      </c>
      <c r="Q58" s="47">
        <f t="shared" si="28"/>
        <v>0.56556851000106967</v>
      </c>
      <c r="R58" s="9"/>
    </row>
    <row r="59" spans="1:18">
      <c r="A59" s="12"/>
      <c r="B59" s="44">
        <v>712</v>
      </c>
      <c r="C59" s="20" t="s">
        <v>64</v>
      </c>
      <c r="D59" s="46">
        <v>125756</v>
      </c>
      <c r="E59" s="46">
        <v>60696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v>0</v>
      </c>
      <c r="O59" s="46">
        <v>0</v>
      </c>
      <c r="P59" s="46">
        <f t="shared" si="42"/>
        <v>186452</v>
      </c>
      <c r="Q59" s="47">
        <f t="shared" si="28"/>
        <v>9.9717616857417912</v>
      </c>
      <c r="R59" s="9"/>
    </row>
    <row r="60" spans="1:18">
      <c r="A60" s="12"/>
      <c r="B60" s="44">
        <v>714</v>
      </c>
      <c r="C60" s="20" t="s">
        <v>72</v>
      </c>
      <c r="D60" s="46">
        <v>0</v>
      </c>
      <c r="E60" s="46">
        <v>6696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v>0</v>
      </c>
      <c r="O60" s="46">
        <v>0</v>
      </c>
      <c r="P60" s="46">
        <f t="shared" si="42"/>
        <v>6696</v>
      </c>
      <c r="Q60" s="47">
        <f t="shared" si="28"/>
        <v>0.35811316718365599</v>
      </c>
      <c r="R60" s="9"/>
    </row>
    <row r="61" spans="1:18">
      <c r="A61" s="12"/>
      <c r="B61" s="44">
        <v>719</v>
      </c>
      <c r="C61" s="20" t="s">
        <v>65</v>
      </c>
      <c r="D61" s="46">
        <v>47725</v>
      </c>
      <c r="E61" s="46">
        <v>4369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170154</v>
      </c>
      <c r="L61" s="46">
        <v>0</v>
      </c>
      <c r="M61" s="46">
        <v>0</v>
      </c>
      <c r="N61" s="46">
        <v>0</v>
      </c>
      <c r="O61" s="46">
        <v>0</v>
      </c>
      <c r="P61" s="46">
        <f t="shared" ref="P61:P64" si="43">SUM(D61:O61)</f>
        <v>222248</v>
      </c>
      <c r="Q61" s="47">
        <f t="shared" si="28"/>
        <v>11.886191036474489</v>
      </c>
      <c r="R61" s="9"/>
    </row>
    <row r="62" spans="1:18">
      <c r="A62" s="12"/>
      <c r="B62" s="44">
        <v>724</v>
      </c>
      <c r="C62" s="20" t="s">
        <v>66</v>
      </c>
      <c r="D62" s="46">
        <v>0</v>
      </c>
      <c r="E62" s="46">
        <v>75798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v>0</v>
      </c>
      <c r="O62" s="46">
        <v>0</v>
      </c>
      <c r="P62" s="46">
        <f t="shared" si="43"/>
        <v>75798</v>
      </c>
      <c r="Q62" s="47">
        <f t="shared" si="28"/>
        <v>4.0538025457268159</v>
      </c>
      <c r="R62" s="9"/>
    </row>
    <row r="63" spans="1:18">
      <c r="A63" s="12"/>
      <c r="B63" s="44">
        <v>744</v>
      </c>
      <c r="C63" s="20" t="s">
        <v>68</v>
      </c>
      <c r="D63" s="46">
        <v>0</v>
      </c>
      <c r="E63" s="46">
        <v>50679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v>0</v>
      </c>
      <c r="O63" s="46">
        <v>0</v>
      </c>
      <c r="P63" s="46">
        <f t="shared" si="43"/>
        <v>50679</v>
      </c>
      <c r="Q63" s="47">
        <f t="shared" si="28"/>
        <v>2.710396833885977</v>
      </c>
      <c r="R63" s="9"/>
    </row>
    <row r="64" spans="1:18" ht="15.75" thickBot="1">
      <c r="A64" s="12"/>
      <c r="B64" s="44">
        <v>764</v>
      </c>
      <c r="C64" s="20" t="s">
        <v>69</v>
      </c>
      <c r="D64" s="46">
        <v>0</v>
      </c>
      <c r="E64" s="46">
        <v>89257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v>0</v>
      </c>
      <c r="O64" s="46">
        <v>0</v>
      </c>
      <c r="P64" s="46">
        <f t="shared" si="43"/>
        <v>89257</v>
      </c>
      <c r="Q64" s="47">
        <f t="shared" si="28"/>
        <v>4.7736121510321956</v>
      </c>
      <c r="R64" s="9"/>
    </row>
    <row r="65" spans="1:121" ht="16.5" thickBot="1">
      <c r="A65" s="14" t="s">
        <v>10</v>
      </c>
      <c r="B65" s="23"/>
      <c r="C65" s="22"/>
      <c r="D65" s="15">
        <f t="shared" ref="D65:O65" si="44">SUM(D5,D14,D23,D27,D30,D35,D40,D45,D49)</f>
        <v>15127668</v>
      </c>
      <c r="E65" s="15">
        <f t="shared" si="44"/>
        <v>32916541</v>
      </c>
      <c r="F65" s="15">
        <f t="shared" si="44"/>
        <v>0</v>
      </c>
      <c r="G65" s="15">
        <f t="shared" si="44"/>
        <v>1745355</v>
      </c>
      <c r="H65" s="15">
        <f t="shared" si="44"/>
        <v>0</v>
      </c>
      <c r="I65" s="15">
        <f t="shared" si="44"/>
        <v>6254405</v>
      </c>
      <c r="J65" s="15">
        <f t="shared" si="44"/>
        <v>0</v>
      </c>
      <c r="K65" s="15">
        <f t="shared" ref="K65" si="45">SUM(K5,K14,K23,K27,K30,K35,K40,K45,K49)</f>
        <v>22016837</v>
      </c>
      <c r="L65" s="15">
        <f t="shared" ref="L65" si="46">SUM(L5,L14,L23,L27,L30,L35,L40,L45,L49)</f>
        <v>0</v>
      </c>
      <c r="M65" s="15">
        <f t="shared" si="44"/>
        <v>0</v>
      </c>
      <c r="N65" s="15">
        <f t="shared" ref="N65" si="47">SUM(N5,N14,N23,N27,N30,N35,N40,N45,N49)</f>
        <v>0</v>
      </c>
      <c r="O65" s="15">
        <f t="shared" si="44"/>
        <v>0</v>
      </c>
      <c r="P65" s="15">
        <f>SUM(D65:O65)</f>
        <v>78060806</v>
      </c>
      <c r="Q65" s="37">
        <f t="shared" si="28"/>
        <v>4174.8211573430317</v>
      </c>
      <c r="R65" s="6"/>
      <c r="S65" s="2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  <c r="BA65" s="5"/>
      <c r="BB65" s="5"/>
      <c r="BC65" s="5"/>
      <c r="BD65" s="5"/>
      <c r="BE65" s="5"/>
      <c r="BF65" s="5"/>
      <c r="BG65" s="5"/>
      <c r="BH65" s="5"/>
      <c r="BI65" s="5"/>
      <c r="BJ65" s="5"/>
      <c r="BK65" s="5"/>
      <c r="BL65" s="5"/>
      <c r="BM65" s="5"/>
      <c r="BN65" s="5"/>
      <c r="BO65" s="5"/>
      <c r="BP65" s="5"/>
      <c r="BQ65" s="5"/>
      <c r="BR65" s="5"/>
      <c r="BS65" s="5"/>
      <c r="BT65" s="5"/>
      <c r="BU65" s="5"/>
      <c r="BV65" s="5"/>
      <c r="BW65" s="5"/>
      <c r="BX65" s="5"/>
      <c r="BY65" s="5"/>
      <c r="BZ65" s="5"/>
      <c r="CA65" s="5"/>
      <c r="CB65" s="5"/>
      <c r="CC65" s="5"/>
      <c r="CD65" s="5"/>
      <c r="CE65" s="5"/>
      <c r="CF65" s="5"/>
      <c r="CG65" s="5"/>
      <c r="CH65" s="5"/>
      <c r="CI65" s="5"/>
      <c r="CJ65" s="5"/>
      <c r="CK65" s="5"/>
      <c r="CL65" s="5"/>
      <c r="CM65" s="5"/>
      <c r="CN65" s="5"/>
      <c r="CO65" s="5"/>
      <c r="CP65" s="5"/>
      <c r="CQ65" s="5"/>
      <c r="CR65" s="5"/>
      <c r="CS65" s="5"/>
      <c r="CT65" s="5"/>
      <c r="CU65" s="5"/>
      <c r="CV65" s="5"/>
      <c r="CW65" s="5"/>
      <c r="CX65" s="5"/>
      <c r="CY65" s="5"/>
      <c r="CZ65" s="5"/>
      <c r="DA65" s="5"/>
      <c r="DB65" s="5"/>
      <c r="DC65" s="5"/>
      <c r="DD65" s="5"/>
      <c r="DE65" s="5"/>
      <c r="DF65" s="5"/>
      <c r="DG65" s="5"/>
      <c r="DH65" s="5"/>
      <c r="DI65" s="5"/>
      <c r="DJ65" s="5"/>
      <c r="DK65" s="5"/>
      <c r="DL65" s="5"/>
      <c r="DM65" s="5"/>
      <c r="DN65" s="5"/>
      <c r="DO65" s="5"/>
      <c r="DP65" s="5"/>
      <c r="DQ65" s="5"/>
    </row>
    <row r="66" spans="1:121">
      <c r="A66" s="16"/>
      <c r="B66" s="18"/>
      <c r="C66" s="18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9"/>
    </row>
    <row r="67" spans="1:121">
      <c r="A67" s="38"/>
      <c r="B67" s="39"/>
      <c r="C67" s="39"/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118" t="s">
        <v>164</v>
      </c>
      <c r="O67" s="118"/>
      <c r="P67" s="118"/>
      <c r="Q67" s="41">
        <v>18698</v>
      </c>
    </row>
    <row r="68" spans="1:121">
      <c r="A68" s="119"/>
      <c r="B68" s="96"/>
      <c r="C68" s="96"/>
      <c r="D68" s="96"/>
      <c r="E68" s="96"/>
      <c r="F68" s="96"/>
      <c r="G68" s="96"/>
      <c r="H68" s="96"/>
      <c r="I68" s="96"/>
      <c r="J68" s="96"/>
      <c r="K68" s="96"/>
      <c r="L68" s="96"/>
      <c r="M68" s="96"/>
      <c r="N68" s="96"/>
      <c r="O68" s="96"/>
      <c r="P68" s="96"/>
      <c r="Q68" s="97"/>
    </row>
    <row r="69" spans="1:121" ht="15.75" customHeight="1" thickBot="1">
      <c r="A69" s="120" t="s">
        <v>82</v>
      </c>
      <c r="B69" s="99"/>
      <c r="C69" s="99"/>
      <c r="D69" s="99"/>
      <c r="E69" s="99"/>
      <c r="F69" s="99"/>
      <c r="G69" s="99"/>
      <c r="H69" s="99"/>
      <c r="I69" s="99"/>
      <c r="J69" s="99"/>
      <c r="K69" s="99"/>
      <c r="L69" s="99"/>
      <c r="M69" s="99"/>
      <c r="N69" s="99"/>
      <c r="O69" s="99"/>
      <c r="P69" s="99"/>
      <c r="Q69" s="100"/>
    </row>
  </sheetData>
  <mergeCells count="10">
    <mergeCell ref="N67:P67"/>
    <mergeCell ref="A68:Q68"/>
    <mergeCell ref="A69:Q69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2" fitToHeight="0" orientation="landscape" verticalDpi="0" r:id="rId1"/>
  <headerFooter>
    <oddFooter>&amp;L&amp;14Office of Economic and Demographic Research&amp;R&amp;14Page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E68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2.77734375" style="3" customWidth="1"/>
    <col min="4" max="10" width="14.77734375" style="4" customWidth="1"/>
    <col min="11" max="15" width="13.77734375" style="4" customWidth="1"/>
    <col min="16" max="16" width="16.77734375" style="4" customWidth="1"/>
    <col min="17" max="17" width="13.77734375" style="3" customWidth="1"/>
    <col min="18" max="18" width="9.77734375" style="3" customWidth="1"/>
    <col min="19" max="19" width="9.77734375" style="3"/>
  </cols>
  <sheetData>
    <row r="1" spans="1:135" ht="27.75">
      <c r="A1" s="121" t="s">
        <v>70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3"/>
      <c r="R1" s="7"/>
      <c r="S1"/>
    </row>
    <row r="2" spans="1:135" ht="24" thickBot="1">
      <c r="A2" s="124" t="s">
        <v>161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6"/>
      <c r="R2" s="7"/>
      <c r="S2"/>
    </row>
    <row r="3" spans="1:135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29"/>
      <c r="M3" s="129"/>
      <c r="N3" s="130"/>
      <c r="O3" s="35"/>
      <c r="P3" s="36"/>
      <c r="Q3" s="131" t="s">
        <v>153</v>
      </c>
      <c r="R3" s="11"/>
      <c r="S3"/>
    </row>
    <row r="4" spans="1:135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154</v>
      </c>
      <c r="L4" s="34" t="s">
        <v>3</v>
      </c>
      <c r="M4" s="34" t="s">
        <v>4</v>
      </c>
      <c r="N4" s="34" t="s">
        <v>168</v>
      </c>
      <c r="O4" s="34" t="s">
        <v>5</v>
      </c>
      <c r="P4" s="34" t="s">
        <v>155</v>
      </c>
      <c r="Q4" s="117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75">
      <c r="A5" s="24" t="s">
        <v>19</v>
      </c>
      <c r="B5" s="25"/>
      <c r="C5" s="25"/>
      <c r="D5" s="26">
        <f t="shared" ref="D5:O5" si="0">SUM(D6:D13)</f>
        <v>1004482</v>
      </c>
      <c r="E5" s="26">
        <f t="shared" si="0"/>
        <v>5633755</v>
      </c>
      <c r="F5" s="26">
        <f t="shared" si="0"/>
        <v>0</v>
      </c>
      <c r="G5" s="26">
        <f t="shared" si="0"/>
        <v>0</v>
      </c>
      <c r="H5" s="26">
        <f t="shared" si="0"/>
        <v>0</v>
      </c>
      <c r="I5" s="26">
        <f t="shared" si="0"/>
        <v>13501</v>
      </c>
      <c r="J5" s="26">
        <f t="shared" si="0"/>
        <v>0</v>
      </c>
      <c r="K5" s="26">
        <f t="shared" ref="K5" si="1">SUM(K6:K13)</f>
        <v>20036287</v>
      </c>
      <c r="L5" s="26">
        <f t="shared" ref="L5" si="2">SUM(L6:L13)</f>
        <v>0</v>
      </c>
      <c r="M5" s="26">
        <f t="shared" si="0"/>
        <v>0</v>
      </c>
      <c r="N5" s="26">
        <f t="shared" ref="N5" si="3">SUM(N6:N13)</f>
        <v>0</v>
      </c>
      <c r="O5" s="26">
        <f t="shared" si="0"/>
        <v>0</v>
      </c>
      <c r="P5" s="27">
        <f>SUM(D5:O5)</f>
        <v>26688025</v>
      </c>
      <c r="Q5" s="32">
        <f t="shared" ref="Q5:Q36" si="4">(P5/Q$66)</f>
        <v>1447.4468488990128</v>
      </c>
      <c r="R5" s="6"/>
    </row>
    <row r="6" spans="1:135">
      <c r="A6" s="12"/>
      <c r="B6" s="44">
        <v>511</v>
      </c>
      <c r="C6" s="20" t="s">
        <v>20</v>
      </c>
      <c r="D6" s="46">
        <v>698082</v>
      </c>
      <c r="E6" s="46">
        <v>13285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v>0</v>
      </c>
      <c r="O6" s="46">
        <v>0</v>
      </c>
      <c r="P6" s="46">
        <f>SUM(D6:O6)</f>
        <v>711367</v>
      </c>
      <c r="Q6" s="47">
        <f t="shared" si="4"/>
        <v>38.581570669269986</v>
      </c>
      <c r="R6" s="9"/>
    </row>
    <row r="7" spans="1:135">
      <c r="A7" s="12"/>
      <c r="B7" s="44">
        <v>512</v>
      </c>
      <c r="C7" s="20" t="s">
        <v>75</v>
      </c>
      <c r="D7" s="46">
        <v>112314</v>
      </c>
      <c r="E7" s="46">
        <v>124457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v>0</v>
      </c>
      <c r="O7" s="46">
        <v>0</v>
      </c>
      <c r="P7" s="46">
        <f t="shared" ref="P7:P13" si="5">SUM(D7:O7)</f>
        <v>236771</v>
      </c>
      <c r="Q7" s="47">
        <f t="shared" si="4"/>
        <v>12.841468705933398</v>
      </c>
      <c r="R7" s="9"/>
    </row>
    <row r="8" spans="1:135">
      <c r="A8" s="12"/>
      <c r="B8" s="44">
        <v>513</v>
      </c>
      <c r="C8" s="20" t="s">
        <v>21</v>
      </c>
      <c r="D8" s="46">
        <v>53612</v>
      </c>
      <c r="E8" s="46">
        <v>1825763</v>
      </c>
      <c r="F8" s="46">
        <v>0</v>
      </c>
      <c r="G8" s="46">
        <v>0</v>
      </c>
      <c r="H8" s="46">
        <v>0</v>
      </c>
      <c r="I8" s="46">
        <v>13501</v>
      </c>
      <c r="J8" s="46">
        <v>0</v>
      </c>
      <c r="K8" s="46">
        <v>0</v>
      </c>
      <c r="L8" s="46">
        <v>0</v>
      </c>
      <c r="M8" s="46">
        <v>0</v>
      </c>
      <c r="N8" s="46">
        <v>0</v>
      </c>
      <c r="O8" s="46">
        <v>0</v>
      </c>
      <c r="P8" s="46">
        <f t="shared" si="5"/>
        <v>1892876</v>
      </c>
      <c r="Q8" s="47">
        <f t="shared" si="4"/>
        <v>102.66167697147196</v>
      </c>
      <c r="R8" s="9"/>
    </row>
    <row r="9" spans="1:135">
      <c r="A9" s="12"/>
      <c r="B9" s="44">
        <v>514</v>
      </c>
      <c r="C9" s="20" t="s">
        <v>22</v>
      </c>
      <c r="D9" s="46">
        <v>52200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v>0</v>
      </c>
      <c r="O9" s="46">
        <v>0</v>
      </c>
      <c r="P9" s="46">
        <f t="shared" si="5"/>
        <v>52200</v>
      </c>
      <c r="Q9" s="47">
        <f t="shared" si="4"/>
        <v>2.831109664822649</v>
      </c>
      <c r="R9" s="9"/>
    </row>
    <row r="10" spans="1:135">
      <c r="A10" s="12"/>
      <c r="B10" s="44">
        <v>515</v>
      </c>
      <c r="C10" s="20" t="s">
        <v>76</v>
      </c>
      <c r="D10" s="46">
        <v>78254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v>0</v>
      </c>
      <c r="O10" s="46">
        <v>0</v>
      </c>
      <c r="P10" s="46">
        <f t="shared" si="5"/>
        <v>78254</v>
      </c>
      <c r="Q10" s="47">
        <f t="shared" si="4"/>
        <v>4.2441696496366204</v>
      </c>
      <c r="R10" s="9"/>
    </row>
    <row r="11" spans="1:135">
      <c r="A11" s="12"/>
      <c r="B11" s="44">
        <v>516</v>
      </c>
      <c r="C11" s="20" t="s">
        <v>77</v>
      </c>
      <c r="D11" s="46">
        <v>10020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v>0</v>
      </c>
      <c r="O11" s="46">
        <v>0</v>
      </c>
      <c r="P11" s="46">
        <f t="shared" si="5"/>
        <v>10020</v>
      </c>
      <c r="Q11" s="47">
        <f t="shared" si="4"/>
        <v>0.54344288968434751</v>
      </c>
      <c r="R11" s="9"/>
    </row>
    <row r="12" spans="1:135">
      <c r="A12" s="12"/>
      <c r="B12" s="44">
        <v>517</v>
      </c>
      <c r="C12" s="20" t="s">
        <v>78</v>
      </c>
      <c r="D12" s="46">
        <v>0</v>
      </c>
      <c r="E12" s="46">
        <v>2498876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v>0</v>
      </c>
      <c r="O12" s="46">
        <v>0</v>
      </c>
      <c r="P12" s="46">
        <f t="shared" si="5"/>
        <v>2498876</v>
      </c>
      <c r="Q12" s="47">
        <f t="shared" si="4"/>
        <v>135.52858227573489</v>
      </c>
      <c r="R12" s="9"/>
    </row>
    <row r="13" spans="1:135">
      <c r="A13" s="12"/>
      <c r="B13" s="44">
        <v>519</v>
      </c>
      <c r="C13" s="20" t="s">
        <v>23</v>
      </c>
      <c r="D13" s="46">
        <v>0</v>
      </c>
      <c r="E13" s="46">
        <v>1171374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20036287</v>
      </c>
      <c r="L13" s="46">
        <v>0</v>
      </c>
      <c r="M13" s="46">
        <v>0</v>
      </c>
      <c r="N13" s="46">
        <v>0</v>
      </c>
      <c r="O13" s="46">
        <v>0</v>
      </c>
      <c r="P13" s="46">
        <f t="shared" si="5"/>
        <v>21207661</v>
      </c>
      <c r="Q13" s="47">
        <f t="shared" si="4"/>
        <v>1150.2148280724591</v>
      </c>
      <c r="R13" s="9"/>
    </row>
    <row r="14" spans="1:135" ht="15.75">
      <c r="A14" s="28" t="s">
        <v>24</v>
      </c>
      <c r="B14" s="29"/>
      <c r="C14" s="30"/>
      <c r="D14" s="31">
        <f t="shared" ref="D14:O14" si="6">SUM(D15:D22)</f>
        <v>768718</v>
      </c>
      <c r="E14" s="31">
        <f t="shared" si="6"/>
        <v>9997198</v>
      </c>
      <c r="F14" s="31">
        <f t="shared" si="6"/>
        <v>0</v>
      </c>
      <c r="G14" s="31">
        <f t="shared" si="6"/>
        <v>0</v>
      </c>
      <c r="H14" s="31">
        <f t="shared" si="6"/>
        <v>0</v>
      </c>
      <c r="I14" s="31">
        <f t="shared" si="6"/>
        <v>3332133</v>
      </c>
      <c r="J14" s="31">
        <f t="shared" si="6"/>
        <v>0</v>
      </c>
      <c r="K14" s="31">
        <f t="shared" ref="K14" si="7">SUM(K15:K22)</f>
        <v>248146</v>
      </c>
      <c r="L14" s="31">
        <f t="shared" ref="L14" si="8">SUM(L15:L22)</f>
        <v>0</v>
      </c>
      <c r="M14" s="31">
        <f t="shared" si="6"/>
        <v>0</v>
      </c>
      <c r="N14" s="31">
        <f t="shared" ref="N14" si="9">SUM(N15:N22)</f>
        <v>0</v>
      </c>
      <c r="O14" s="31">
        <f t="shared" si="6"/>
        <v>0</v>
      </c>
      <c r="P14" s="42">
        <f>SUM(D14:O14)</f>
        <v>14346195</v>
      </c>
      <c r="Q14" s="43">
        <f t="shared" si="4"/>
        <v>778.07761145460461</v>
      </c>
      <c r="R14" s="10"/>
    </row>
    <row r="15" spans="1:135">
      <c r="A15" s="12"/>
      <c r="B15" s="44">
        <v>521</v>
      </c>
      <c r="C15" s="20" t="s">
        <v>25</v>
      </c>
      <c r="D15" s="46">
        <v>0</v>
      </c>
      <c r="E15" s="46">
        <v>7723333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v>0</v>
      </c>
      <c r="O15" s="46">
        <v>0</v>
      </c>
      <c r="P15" s="46">
        <f>SUM(D15:O15)</f>
        <v>7723333</v>
      </c>
      <c r="Q15" s="47">
        <f t="shared" si="4"/>
        <v>418.88127779585636</v>
      </c>
      <c r="R15" s="9"/>
    </row>
    <row r="16" spans="1:135">
      <c r="A16" s="12"/>
      <c r="B16" s="44">
        <v>522</v>
      </c>
      <c r="C16" s="20" t="s">
        <v>26</v>
      </c>
      <c r="D16" s="46">
        <v>354032</v>
      </c>
      <c r="E16" s="46">
        <v>1111049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v>0</v>
      </c>
      <c r="O16" s="46">
        <v>0</v>
      </c>
      <c r="P16" s="46">
        <f t="shared" ref="P16:P22" si="10">SUM(D16:O16)</f>
        <v>1465081</v>
      </c>
      <c r="Q16" s="47">
        <f t="shared" si="4"/>
        <v>79.459865495173005</v>
      </c>
      <c r="R16" s="9"/>
    </row>
    <row r="17" spans="1:18">
      <c r="A17" s="12"/>
      <c r="B17" s="44">
        <v>523</v>
      </c>
      <c r="C17" s="20" t="s">
        <v>27</v>
      </c>
      <c r="D17" s="46">
        <v>0</v>
      </c>
      <c r="E17" s="46">
        <v>698361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v>0</v>
      </c>
      <c r="O17" s="46">
        <v>0</v>
      </c>
      <c r="P17" s="46">
        <f t="shared" si="10"/>
        <v>698361</v>
      </c>
      <c r="Q17" s="47">
        <f t="shared" si="4"/>
        <v>37.876179629027007</v>
      </c>
      <c r="R17" s="9"/>
    </row>
    <row r="18" spans="1:18">
      <c r="A18" s="12"/>
      <c r="B18" s="44">
        <v>524</v>
      </c>
      <c r="C18" s="20" t="s">
        <v>28</v>
      </c>
      <c r="D18" s="46">
        <v>328940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v>0</v>
      </c>
      <c r="O18" s="46">
        <v>0</v>
      </c>
      <c r="P18" s="46">
        <f t="shared" si="10"/>
        <v>328940</v>
      </c>
      <c r="Q18" s="47">
        <f t="shared" si="4"/>
        <v>17.840329753769389</v>
      </c>
      <c r="R18" s="9"/>
    </row>
    <row r="19" spans="1:18">
      <c r="A19" s="12"/>
      <c r="B19" s="44">
        <v>525</v>
      </c>
      <c r="C19" s="20" t="s">
        <v>29</v>
      </c>
      <c r="D19" s="46">
        <v>0</v>
      </c>
      <c r="E19" s="46">
        <v>348045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v>0</v>
      </c>
      <c r="O19" s="46">
        <v>0</v>
      </c>
      <c r="P19" s="46">
        <f t="shared" si="10"/>
        <v>348045</v>
      </c>
      <c r="Q19" s="47">
        <f t="shared" si="4"/>
        <v>18.876505043931012</v>
      </c>
      <c r="R19" s="9"/>
    </row>
    <row r="20" spans="1:18">
      <c r="A20" s="12"/>
      <c r="B20" s="44">
        <v>526</v>
      </c>
      <c r="C20" s="20" t="s">
        <v>30</v>
      </c>
      <c r="D20" s="46">
        <v>0</v>
      </c>
      <c r="E20" s="46">
        <v>0</v>
      </c>
      <c r="F20" s="46">
        <v>0</v>
      </c>
      <c r="G20" s="46">
        <v>0</v>
      </c>
      <c r="H20" s="46">
        <v>0</v>
      </c>
      <c r="I20" s="46">
        <v>3332133</v>
      </c>
      <c r="J20" s="46">
        <v>0</v>
      </c>
      <c r="K20" s="46">
        <v>0</v>
      </c>
      <c r="L20" s="46">
        <v>0</v>
      </c>
      <c r="M20" s="46">
        <v>0</v>
      </c>
      <c r="N20" s="46">
        <v>0</v>
      </c>
      <c r="O20" s="46">
        <v>0</v>
      </c>
      <c r="P20" s="46">
        <f t="shared" si="10"/>
        <v>3332133</v>
      </c>
      <c r="Q20" s="47">
        <f t="shared" si="4"/>
        <v>180.72095671981776</v>
      </c>
      <c r="R20" s="9"/>
    </row>
    <row r="21" spans="1:18">
      <c r="A21" s="12"/>
      <c r="B21" s="44">
        <v>527</v>
      </c>
      <c r="C21" s="20" t="s">
        <v>31</v>
      </c>
      <c r="D21" s="46">
        <v>85746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v>0</v>
      </c>
      <c r="O21" s="46">
        <v>0</v>
      </c>
      <c r="P21" s="46">
        <f t="shared" si="10"/>
        <v>85746</v>
      </c>
      <c r="Q21" s="47">
        <f t="shared" si="4"/>
        <v>4.6505043931012038</v>
      </c>
      <c r="R21" s="9"/>
    </row>
    <row r="22" spans="1:18">
      <c r="A22" s="12"/>
      <c r="B22" s="44">
        <v>529</v>
      </c>
      <c r="C22" s="20" t="s">
        <v>90</v>
      </c>
      <c r="D22" s="46">
        <v>0</v>
      </c>
      <c r="E22" s="46">
        <v>116410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248146</v>
      </c>
      <c r="L22" s="46">
        <v>0</v>
      </c>
      <c r="M22" s="46">
        <v>0</v>
      </c>
      <c r="N22" s="46">
        <v>0</v>
      </c>
      <c r="O22" s="46">
        <v>0</v>
      </c>
      <c r="P22" s="46">
        <f t="shared" si="10"/>
        <v>364556</v>
      </c>
      <c r="Q22" s="47">
        <f t="shared" si="4"/>
        <v>19.771992623928842</v>
      </c>
      <c r="R22" s="9"/>
    </row>
    <row r="23" spans="1:18" ht="15.75">
      <c r="A23" s="28" t="s">
        <v>32</v>
      </c>
      <c r="B23" s="29"/>
      <c r="C23" s="30"/>
      <c r="D23" s="31">
        <f t="shared" ref="D23:O23" si="11">SUM(D24:D25)</f>
        <v>165951</v>
      </c>
      <c r="E23" s="31">
        <f t="shared" si="11"/>
        <v>251381</v>
      </c>
      <c r="F23" s="31">
        <f t="shared" si="11"/>
        <v>0</v>
      </c>
      <c r="G23" s="31">
        <f t="shared" si="11"/>
        <v>0</v>
      </c>
      <c r="H23" s="31">
        <f t="shared" si="11"/>
        <v>0</v>
      </c>
      <c r="I23" s="31">
        <f t="shared" si="11"/>
        <v>2294672</v>
      </c>
      <c r="J23" s="31">
        <f t="shared" si="11"/>
        <v>0</v>
      </c>
      <c r="K23" s="31">
        <f t="shared" ref="K23" si="12">SUM(K24:K25)</f>
        <v>0</v>
      </c>
      <c r="L23" s="31">
        <f t="shared" ref="L23" si="13">SUM(L24:L25)</f>
        <v>0</v>
      </c>
      <c r="M23" s="31">
        <f t="shared" si="11"/>
        <v>0</v>
      </c>
      <c r="N23" s="31">
        <f t="shared" ref="N23" si="14">SUM(N24:N25)</f>
        <v>0</v>
      </c>
      <c r="O23" s="31">
        <f t="shared" si="11"/>
        <v>0</v>
      </c>
      <c r="P23" s="42">
        <f>SUM(D23:O23)</f>
        <v>2712004</v>
      </c>
      <c r="Q23" s="43">
        <f t="shared" si="4"/>
        <v>147.08775355244603</v>
      </c>
      <c r="R23" s="10"/>
    </row>
    <row r="24" spans="1:18">
      <c r="A24" s="12"/>
      <c r="B24" s="44">
        <v>534</v>
      </c>
      <c r="C24" s="20" t="s">
        <v>33</v>
      </c>
      <c r="D24" s="46">
        <v>0</v>
      </c>
      <c r="E24" s="46">
        <v>138853</v>
      </c>
      <c r="F24" s="46">
        <v>0</v>
      </c>
      <c r="G24" s="46">
        <v>0</v>
      </c>
      <c r="H24" s="46">
        <v>0</v>
      </c>
      <c r="I24" s="46">
        <v>2294672</v>
      </c>
      <c r="J24" s="46">
        <v>0</v>
      </c>
      <c r="K24" s="46">
        <v>0</v>
      </c>
      <c r="L24" s="46">
        <v>0</v>
      </c>
      <c r="M24" s="46">
        <v>0</v>
      </c>
      <c r="N24" s="46">
        <v>0</v>
      </c>
      <c r="O24" s="46">
        <v>0</v>
      </c>
      <c r="P24" s="46">
        <f t="shared" ref="P24:P43" si="15">SUM(D24:O24)</f>
        <v>2433525</v>
      </c>
      <c r="Q24" s="47">
        <f t="shared" si="4"/>
        <v>131.98421737715589</v>
      </c>
      <c r="R24" s="9"/>
    </row>
    <row r="25" spans="1:18">
      <c r="A25" s="12"/>
      <c r="B25" s="44">
        <v>537</v>
      </c>
      <c r="C25" s="20" t="s">
        <v>34</v>
      </c>
      <c r="D25" s="46">
        <v>165951</v>
      </c>
      <c r="E25" s="46">
        <v>112528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v>0</v>
      </c>
      <c r="O25" s="46">
        <v>0</v>
      </c>
      <c r="P25" s="46">
        <f t="shared" si="15"/>
        <v>278479</v>
      </c>
      <c r="Q25" s="47">
        <f t="shared" si="4"/>
        <v>15.103536175290161</v>
      </c>
      <c r="R25" s="9"/>
    </row>
    <row r="26" spans="1:18" ht="15.75">
      <c r="A26" s="28" t="s">
        <v>35</v>
      </c>
      <c r="B26" s="29"/>
      <c r="C26" s="30"/>
      <c r="D26" s="31">
        <f t="shared" ref="D26:O26" si="16">SUM(D27:D28)</f>
        <v>5651</v>
      </c>
      <c r="E26" s="31">
        <f t="shared" si="16"/>
        <v>2331641</v>
      </c>
      <c r="F26" s="31">
        <f t="shared" si="16"/>
        <v>0</v>
      </c>
      <c r="G26" s="31">
        <f t="shared" si="16"/>
        <v>56795</v>
      </c>
      <c r="H26" s="31">
        <f t="shared" si="16"/>
        <v>0</v>
      </c>
      <c r="I26" s="31">
        <f t="shared" si="16"/>
        <v>0</v>
      </c>
      <c r="J26" s="31">
        <f t="shared" si="16"/>
        <v>0</v>
      </c>
      <c r="K26" s="31">
        <f t="shared" ref="K26" si="17">SUM(K27:K28)</f>
        <v>0</v>
      </c>
      <c r="L26" s="31">
        <f t="shared" ref="L26" si="18">SUM(L27:L28)</f>
        <v>0</v>
      </c>
      <c r="M26" s="31">
        <f t="shared" si="16"/>
        <v>0</v>
      </c>
      <c r="N26" s="31">
        <f t="shared" ref="N26" si="19">SUM(N27:N28)</f>
        <v>0</v>
      </c>
      <c r="O26" s="31">
        <f t="shared" si="16"/>
        <v>0</v>
      </c>
      <c r="P26" s="31">
        <f t="shared" si="15"/>
        <v>2394087</v>
      </c>
      <c r="Q26" s="43">
        <f t="shared" si="4"/>
        <v>129.84526521314677</v>
      </c>
      <c r="R26" s="10"/>
    </row>
    <row r="27" spans="1:18">
      <c r="A27" s="12"/>
      <c r="B27" s="44">
        <v>541</v>
      </c>
      <c r="C27" s="20" t="s">
        <v>36</v>
      </c>
      <c r="D27" s="46">
        <v>0</v>
      </c>
      <c r="E27" s="46">
        <v>2317861</v>
      </c>
      <c r="F27" s="46">
        <v>0</v>
      </c>
      <c r="G27" s="46">
        <v>56795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v>0</v>
      </c>
      <c r="O27" s="46">
        <v>0</v>
      </c>
      <c r="P27" s="46">
        <f t="shared" si="15"/>
        <v>2374656</v>
      </c>
      <c r="Q27" s="47">
        <f t="shared" si="4"/>
        <v>128.79140904653434</v>
      </c>
      <c r="R27" s="9"/>
    </row>
    <row r="28" spans="1:18">
      <c r="A28" s="12"/>
      <c r="B28" s="44">
        <v>549</v>
      </c>
      <c r="C28" s="20" t="s">
        <v>156</v>
      </c>
      <c r="D28" s="46">
        <v>5651</v>
      </c>
      <c r="E28" s="46">
        <v>13780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v>0</v>
      </c>
      <c r="O28" s="46">
        <v>0</v>
      </c>
      <c r="P28" s="46">
        <f t="shared" si="15"/>
        <v>19431</v>
      </c>
      <c r="Q28" s="47">
        <f t="shared" si="4"/>
        <v>1.0538561666124309</v>
      </c>
      <c r="R28" s="9"/>
    </row>
    <row r="29" spans="1:18" ht="15.75">
      <c r="A29" s="28" t="s">
        <v>38</v>
      </c>
      <c r="B29" s="29"/>
      <c r="C29" s="30"/>
      <c r="D29" s="31">
        <f t="shared" ref="D29:O29" si="20">SUM(D30:D33)</f>
        <v>77608</v>
      </c>
      <c r="E29" s="31">
        <f t="shared" si="20"/>
        <v>245095</v>
      </c>
      <c r="F29" s="31">
        <f t="shared" si="20"/>
        <v>0</v>
      </c>
      <c r="G29" s="31">
        <f t="shared" si="20"/>
        <v>0</v>
      </c>
      <c r="H29" s="31">
        <f t="shared" si="20"/>
        <v>0</v>
      </c>
      <c r="I29" s="31">
        <f t="shared" si="20"/>
        <v>0</v>
      </c>
      <c r="J29" s="31">
        <f t="shared" si="20"/>
        <v>0</v>
      </c>
      <c r="K29" s="31">
        <f t="shared" ref="K29" si="21">SUM(K30:K33)</f>
        <v>0</v>
      </c>
      <c r="L29" s="31">
        <f t="shared" ref="L29" si="22">SUM(L30:L33)</f>
        <v>0</v>
      </c>
      <c r="M29" s="31">
        <f t="shared" si="20"/>
        <v>0</v>
      </c>
      <c r="N29" s="31">
        <f t="shared" ref="N29" si="23">SUM(N30:N33)</f>
        <v>0</v>
      </c>
      <c r="O29" s="31">
        <f t="shared" si="20"/>
        <v>0</v>
      </c>
      <c r="P29" s="31">
        <f t="shared" si="15"/>
        <v>322703</v>
      </c>
      <c r="Q29" s="43">
        <f t="shared" si="4"/>
        <v>17.502060961058682</v>
      </c>
      <c r="R29" s="10"/>
    </row>
    <row r="30" spans="1:18">
      <c r="A30" s="13"/>
      <c r="B30" s="45">
        <v>552</v>
      </c>
      <c r="C30" s="21" t="s">
        <v>39</v>
      </c>
      <c r="D30" s="46">
        <v>3500</v>
      </c>
      <c r="E30" s="46">
        <v>119061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v>0</v>
      </c>
      <c r="O30" s="46">
        <v>0</v>
      </c>
      <c r="P30" s="46">
        <f t="shared" si="15"/>
        <v>122561</v>
      </c>
      <c r="Q30" s="47">
        <f t="shared" si="4"/>
        <v>6.6471960082438439</v>
      </c>
      <c r="R30" s="9"/>
    </row>
    <row r="31" spans="1:18">
      <c r="A31" s="13"/>
      <c r="B31" s="45">
        <v>553</v>
      </c>
      <c r="C31" s="21" t="s">
        <v>40</v>
      </c>
      <c r="D31" s="46">
        <v>46793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v>0</v>
      </c>
      <c r="O31" s="46">
        <v>0</v>
      </c>
      <c r="P31" s="46">
        <f t="shared" si="15"/>
        <v>46793</v>
      </c>
      <c r="Q31" s="47">
        <f t="shared" si="4"/>
        <v>2.5378566004989693</v>
      </c>
      <c r="R31" s="9"/>
    </row>
    <row r="32" spans="1:18">
      <c r="A32" s="13"/>
      <c r="B32" s="45">
        <v>554</v>
      </c>
      <c r="C32" s="21" t="s">
        <v>41</v>
      </c>
      <c r="D32" s="46">
        <v>17725</v>
      </c>
      <c r="E32" s="46">
        <v>126034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v>0</v>
      </c>
      <c r="O32" s="46">
        <v>0</v>
      </c>
      <c r="P32" s="46">
        <f t="shared" si="15"/>
        <v>143759</v>
      </c>
      <c r="Q32" s="47">
        <f t="shared" si="4"/>
        <v>7.7968868640850415</v>
      </c>
      <c r="R32" s="9"/>
    </row>
    <row r="33" spans="1:18">
      <c r="A33" s="13"/>
      <c r="B33" s="45">
        <v>559</v>
      </c>
      <c r="C33" s="21" t="s">
        <v>42</v>
      </c>
      <c r="D33" s="46">
        <v>9590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v>0</v>
      </c>
      <c r="O33" s="46">
        <v>0</v>
      </c>
      <c r="P33" s="46">
        <f t="shared" si="15"/>
        <v>9590</v>
      </c>
      <c r="Q33" s="47">
        <f t="shared" si="4"/>
        <v>0.5201214882308276</v>
      </c>
      <c r="R33" s="9"/>
    </row>
    <row r="34" spans="1:18" ht="15.75">
      <c r="A34" s="28" t="s">
        <v>43</v>
      </c>
      <c r="B34" s="29"/>
      <c r="C34" s="30"/>
      <c r="D34" s="31">
        <f t="shared" ref="D34:O34" si="24">SUM(D35:D38)</f>
        <v>554649</v>
      </c>
      <c r="E34" s="31">
        <f t="shared" si="24"/>
        <v>342459</v>
      </c>
      <c r="F34" s="31">
        <f t="shared" si="24"/>
        <v>0</v>
      </c>
      <c r="G34" s="31">
        <f t="shared" si="24"/>
        <v>0</v>
      </c>
      <c r="H34" s="31">
        <f t="shared" si="24"/>
        <v>0</v>
      </c>
      <c r="I34" s="31">
        <f t="shared" si="24"/>
        <v>0</v>
      </c>
      <c r="J34" s="31">
        <f t="shared" si="24"/>
        <v>0</v>
      </c>
      <c r="K34" s="31">
        <f t="shared" ref="K34" si="25">SUM(K35:K38)</f>
        <v>0</v>
      </c>
      <c r="L34" s="31">
        <f t="shared" ref="L34" si="26">SUM(L35:L38)</f>
        <v>0</v>
      </c>
      <c r="M34" s="31">
        <f t="shared" si="24"/>
        <v>0</v>
      </c>
      <c r="N34" s="31">
        <f t="shared" ref="N34" si="27">SUM(N35:N38)</f>
        <v>0</v>
      </c>
      <c r="O34" s="31">
        <f t="shared" si="24"/>
        <v>0</v>
      </c>
      <c r="P34" s="31">
        <f t="shared" si="15"/>
        <v>897108</v>
      </c>
      <c r="Q34" s="43">
        <f t="shared" si="4"/>
        <v>48.655385616661242</v>
      </c>
      <c r="R34" s="10"/>
    </row>
    <row r="35" spans="1:18">
      <c r="A35" s="12"/>
      <c r="B35" s="44">
        <v>562</v>
      </c>
      <c r="C35" s="20" t="s">
        <v>44</v>
      </c>
      <c r="D35" s="46">
        <v>182113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v>0</v>
      </c>
      <c r="O35" s="46">
        <v>0</v>
      </c>
      <c r="P35" s="46">
        <f t="shared" si="15"/>
        <v>182113</v>
      </c>
      <c r="Q35" s="47">
        <f t="shared" si="4"/>
        <v>9.8770474021043491</v>
      </c>
      <c r="R35" s="9"/>
    </row>
    <row r="36" spans="1:18">
      <c r="A36" s="12"/>
      <c r="B36" s="44">
        <v>563</v>
      </c>
      <c r="C36" s="20" t="s">
        <v>80</v>
      </c>
      <c r="D36" s="46">
        <v>42200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v>0</v>
      </c>
      <c r="O36" s="46">
        <v>0</v>
      </c>
      <c r="P36" s="46">
        <f t="shared" si="15"/>
        <v>42200</v>
      </c>
      <c r="Q36" s="47">
        <f t="shared" si="4"/>
        <v>2.2887514914849767</v>
      </c>
      <c r="R36" s="9"/>
    </row>
    <row r="37" spans="1:18">
      <c r="A37" s="12"/>
      <c r="B37" s="44">
        <v>564</v>
      </c>
      <c r="C37" s="20" t="s">
        <v>45</v>
      </c>
      <c r="D37" s="46">
        <v>330336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v>0</v>
      </c>
      <c r="O37" s="46">
        <v>0</v>
      </c>
      <c r="P37" s="46">
        <f t="shared" si="15"/>
        <v>330336</v>
      </c>
      <c r="Q37" s="47">
        <f t="shared" ref="Q37:Q64" si="28">(P37/Q$66)</f>
        <v>17.916042954767327</v>
      </c>
      <c r="R37" s="9"/>
    </row>
    <row r="38" spans="1:18">
      <c r="A38" s="12"/>
      <c r="B38" s="44">
        <v>569</v>
      </c>
      <c r="C38" s="20" t="s">
        <v>47</v>
      </c>
      <c r="D38" s="46">
        <v>0</v>
      </c>
      <c r="E38" s="46">
        <v>342459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v>0</v>
      </c>
      <c r="O38" s="46">
        <v>0</v>
      </c>
      <c r="P38" s="46">
        <f t="shared" si="15"/>
        <v>342459</v>
      </c>
      <c r="Q38" s="47">
        <f t="shared" si="28"/>
        <v>18.573543768304589</v>
      </c>
      <c r="R38" s="9"/>
    </row>
    <row r="39" spans="1:18" ht="15.75">
      <c r="A39" s="28" t="s">
        <v>48</v>
      </c>
      <c r="B39" s="29"/>
      <c r="C39" s="30"/>
      <c r="D39" s="31">
        <f t="shared" ref="D39:O39" si="29">SUM(D40:D43)</f>
        <v>927558</v>
      </c>
      <c r="E39" s="31">
        <f t="shared" si="29"/>
        <v>0</v>
      </c>
      <c r="F39" s="31">
        <f t="shared" si="29"/>
        <v>0</v>
      </c>
      <c r="G39" s="31">
        <f t="shared" si="29"/>
        <v>0</v>
      </c>
      <c r="H39" s="31">
        <f t="shared" si="29"/>
        <v>0</v>
      </c>
      <c r="I39" s="31">
        <f t="shared" si="29"/>
        <v>0</v>
      </c>
      <c r="J39" s="31">
        <f t="shared" si="29"/>
        <v>0</v>
      </c>
      <c r="K39" s="31">
        <f t="shared" ref="K39" si="30">SUM(K40:K43)</f>
        <v>0</v>
      </c>
      <c r="L39" s="31">
        <f t="shared" ref="L39" si="31">SUM(L40:L43)</f>
        <v>0</v>
      </c>
      <c r="M39" s="31">
        <f t="shared" si="29"/>
        <v>0</v>
      </c>
      <c r="N39" s="31">
        <f t="shared" ref="N39" si="32">SUM(N40:N43)</f>
        <v>0</v>
      </c>
      <c r="O39" s="31">
        <f t="shared" si="29"/>
        <v>0</v>
      </c>
      <c r="P39" s="31">
        <f>SUM(D39:O39)</f>
        <v>927558</v>
      </c>
      <c r="Q39" s="43">
        <f t="shared" si="28"/>
        <v>50.306866254474457</v>
      </c>
      <c r="R39" s="9"/>
    </row>
    <row r="40" spans="1:18">
      <c r="A40" s="12"/>
      <c r="B40" s="44">
        <v>571</v>
      </c>
      <c r="C40" s="20" t="s">
        <v>49</v>
      </c>
      <c r="D40" s="46">
        <v>795437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v>0</v>
      </c>
      <c r="O40" s="46">
        <v>0</v>
      </c>
      <c r="P40" s="46">
        <f t="shared" si="15"/>
        <v>795437</v>
      </c>
      <c r="Q40" s="47">
        <f t="shared" si="28"/>
        <v>43.141175832519799</v>
      </c>
      <c r="R40" s="9"/>
    </row>
    <row r="41" spans="1:18">
      <c r="A41" s="12"/>
      <c r="B41" s="44">
        <v>572</v>
      </c>
      <c r="C41" s="20" t="s">
        <v>50</v>
      </c>
      <c r="D41" s="46">
        <v>2289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v>0</v>
      </c>
      <c r="O41" s="46">
        <v>0</v>
      </c>
      <c r="P41" s="46">
        <f t="shared" si="15"/>
        <v>2289</v>
      </c>
      <c r="Q41" s="47">
        <f t="shared" si="28"/>
        <v>0.12414578587699317</v>
      </c>
      <c r="R41" s="9"/>
    </row>
    <row r="42" spans="1:18">
      <c r="A42" s="12"/>
      <c r="B42" s="44">
        <v>573</v>
      </c>
      <c r="C42" s="20" t="s">
        <v>51</v>
      </c>
      <c r="D42" s="46">
        <v>35575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v>0</v>
      </c>
      <c r="O42" s="46">
        <v>0</v>
      </c>
      <c r="P42" s="46">
        <f t="shared" si="15"/>
        <v>35575</v>
      </c>
      <c r="Q42" s="47">
        <f t="shared" si="28"/>
        <v>1.9294392016487689</v>
      </c>
      <c r="R42" s="9"/>
    </row>
    <row r="43" spans="1:18">
      <c r="A43" s="12"/>
      <c r="B43" s="44">
        <v>575</v>
      </c>
      <c r="C43" s="20" t="s">
        <v>52</v>
      </c>
      <c r="D43" s="46">
        <v>94257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v>0</v>
      </c>
      <c r="O43" s="46">
        <v>0</v>
      </c>
      <c r="P43" s="46">
        <f t="shared" si="15"/>
        <v>94257</v>
      </c>
      <c r="Q43" s="47">
        <f t="shared" si="28"/>
        <v>5.112105434428897</v>
      </c>
      <c r="R43" s="9"/>
    </row>
    <row r="44" spans="1:18" ht="15.75">
      <c r="A44" s="28" t="s">
        <v>67</v>
      </c>
      <c r="B44" s="29"/>
      <c r="C44" s="30"/>
      <c r="D44" s="31">
        <f t="shared" ref="D44:O44" si="33">SUM(D45:D47)</f>
        <v>8827237</v>
      </c>
      <c r="E44" s="31">
        <f t="shared" si="33"/>
        <v>11550871</v>
      </c>
      <c r="F44" s="31">
        <f t="shared" si="33"/>
        <v>0</v>
      </c>
      <c r="G44" s="31">
        <f t="shared" si="33"/>
        <v>0</v>
      </c>
      <c r="H44" s="31">
        <f t="shared" si="33"/>
        <v>0</v>
      </c>
      <c r="I44" s="31">
        <f t="shared" si="33"/>
        <v>0</v>
      </c>
      <c r="J44" s="31">
        <f t="shared" si="33"/>
        <v>0</v>
      </c>
      <c r="K44" s="31">
        <f t="shared" ref="K44" si="34">SUM(K45:K47)</f>
        <v>0</v>
      </c>
      <c r="L44" s="31">
        <f t="shared" ref="L44" si="35">SUM(L45:L47)</f>
        <v>0</v>
      </c>
      <c r="M44" s="31">
        <f t="shared" si="33"/>
        <v>0</v>
      </c>
      <c r="N44" s="31">
        <f t="shared" ref="N44" si="36">SUM(N45:N47)</f>
        <v>0</v>
      </c>
      <c r="O44" s="31">
        <f t="shared" si="33"/>
        <v>0</v>
      </c>
      <c r="P44" s="31">
        <f>SUM(D44:O44)</f>
        <v>20378108</v>
      </c>
      <c r="Q44" s="43">
        <f t="shared" si="28"/>
        <v>1105.2233430957804</v>
      </c>
      <c r="R44" s="9"/>
    </row>
    <row r="45" spans="1:18">
      <c r="A45" s="12"/>
      <c r="B45" s="44">
        <v>581</v>
      </c>
      <c r="C45" s="20" t="s">
        <v>157</v>
      </c>
      <c r="D45" s="46">
        <v>8821639</v>
      </c>
      <c r="E45" s="46">
        <v>11471763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v>0</v>
      </c>
      <c r="O45" s="46">
        <v>0</v>
      </c>
      <c r="P45" s="46">
        <f>SUM(D45:O45)</f>
        <v>20293402</v>
      </c>
      <c r="Q45" s="47">
        <f t="shared" si="28"/>
        <v>1100.6292439527065</v>
      </c>
      <c r="R45" s="9"/>
    </row>
    <row r="46" spans="1:18">
      <c r="A46" s="12"/>
      <c r="B46" s="44">
        <v>584</v>
      </c>
      <c r="C46" s="20" t="s">
        <v>158</v>
      </c>
      <c r="D46" s="46">
        <v>5598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v>0</v>
      </c>
      <c r="O46" s="46">
        <v>0</v>
      </c>
      <c r="P46" s="46">
        <f t="shared" ref="P46:P50" si="37">SUM(D46:O46)</f>
        <v>5598</v>
      </c>
      <c r="Q46" s="47">
        <f t="shared" si="28"/>
        <v>0.3036121054344289</v>
      </c>
      <c r="R46" s="9"/>
    </row>
    <row r="47" spans="1:18">
      <c r="A47" s="12"/>
      <c r="B47" s="44">
        <v>587</v>
      </c>
      <c r="C47" s="20" t="s">
        <v>159</v>
      </c>
      <c r="D47" s="46">
        <v>0</v>
      </c>
      <c r="E47" s="46">
        <v>79108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v>0</v>
      </c>
      <c r="O47" s="46">
        <v>0</v>
      </c>
      <c r="P47" s="46">
        <f t="shared" si="37"/>
        <v>79108</v>
      </c>
      <c r="Q47" s="47">
        <f t="shared" si="28"/>
        <v>4.2904870376396573</v>
      </c>
      <c r="R47" s="9"/>
    </row>
    <row r="48" spans="1:18" ht="15.75">
      <c r="A48" s="28" t="s">
        <v>54</v>
      </c>
      <c r="B48" s="29"/>
      <c r="C48" s="30"/>
      <c r="D48" s="31">
        <f t="shared" ref="D48:O48" si="38">SUM(D49:D63)</f>
        <v>199164</v>
      </c>
      <c r="E48" s="31">
        <f t="shared" si="38"/>
        <v>605292</v>
      </c>
      <c r="F48" s="31">
        <f t="shared" si="38"/>
        <v>0</v>
      </c>
      <c r="G48" s="31">
        <f t="shared" si="38"/>
        <v>0</v>
      </c>
      <c r="H48" s="31">
        <f t="shared" si="38"/>
        <v>0</v>
      </c>
      <c r="I48" s="31">
        <f t="shared" si="38"/>
        <v>0</v>
      </c>
      <c r="J48" s="31">
        <f t="shared" si="38"/>
        <v>0</v>
      </c>
      <c r="K48" s="31">
        <f t="shared" ref="K48" si="39">SUM(K49:K63)</f>
        <v>349054</v>
      </c>
      <c r="L48" s="31">
        <f t="shared" ref="L48" si="40">SUM(L49:L63)</f>
        <v>0</v>
      </c>
      <c r="M48" s="31">
        <f t="shared" si="38"/>
        <v>0</v>
      </c>
      <c r="N48" s="31">
        <f t="shared" ref="N48" si="41">SUM(N49:N63)</f>
        <v>0</v>
      </c>
      <c r="O48" s="31">
        <f t="shared" si="38"/>
        <v>0</v>
      </c>
      <c r="P48" s="31">
        <f>SUM(D48:O48)</f>
        <v>1153510</v>
      </c>
      <c r="Q48" s="43">
        <f t="shared" si="28"/>
        <v>62.561557652673827</v>
      </c>
      <c r="R48" s="9"/>
    </row>
    <row r="49" spans="1:121">
      <c r="A49" s="12"/>
      <c r="B49" s="44">
        <v>604</v>
      </c>
      <c r="C49" s="20" t="s">
        <v>55</v>
      </c>
      <c r="D49" s="46">
        <v>0</v>
      </c>
      <c r="E49" s="46">
        <v>154183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v>0</v>
      </c>
      <c r="O49" s="46">
        <v>0</v>
      </c>
      <c r="P49" s="46">
        <f t="shared" si="37"/>
        <v>154183</v>
      </c>
      <c r="Q49" s="47">
        <f t="shared" si="28"/>
        <v>8.3622410239722313</v>
      </c>
      <c r="R49" s="9"/>
    </row>
    <row r="50" spans="1:121">
      <c r="A50" s="12"/>
      <c r="B50" s="44">
        <v>608</v>
      </c>
      <c r="C50" s="20" t="s">
        <v>160</v>
      </c>
      <c r="D50" s="46">
        <v>0</v>
      </c>
      <c r="E50" s="46">
        <v>8168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v>0</v>
      </c>
      <c r="O50" s="46">
        <v>0</v>
      </c>
      <c r="P50" s="46">
        <f t="shared" si="37"/>
        <v>8168</v>
      </c>
      <c r="Q50" s="47">
        <f t="shared" si="28"/>
        <v>0.44299815598221065</v>
      </c>
      <c r="R50" s="9"/>
    </row>
    <row r="51" spans="1:121">
      <c r="A51" s="12"/>
      <c r="B51" s="44">
        <v>614</v>
      </c>
      <c r="C51" s="20" t="s">
        <v>57</v>
      </c>
      <c r="D51" s="46">
        <v>0</v>
      </c>
      <c r="E51" s="46">
        <v>82033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v>0</v>
      </c>
      <c r="O51" s="46">
        <v>0</v>
      </c>
      <c r="P51" s="46">
        <f t="shared" ref="P51:P59" si="42">SUM(D51:O51)</f>
        <v>82033</v>
      </c>
      <c r="Q51" s="47">
        <f t="shared" si="28"/>
        <v>4.4491268033409259</v>
      </c>
      <c r="R51" s="9"/>
    </row>
    <row r="52" spans="1:121">
      <c r="A52" s="12"/>
      <c r="B52" s="44">
        <v>634</v>
      </c>
      <c r="C52" s="20" t="s">
        <v>58</v>
      </c>
      <c r="D52" s="46">
        <v>0</v>
      </c>
      <c r="E52" s="46">
        <v>43414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v>0</v>
      </c>
      <c r="O52" s="46">
        <v>0</v>
      </c>
      <c r="P52" s="46">
        <f t="shared" si="42"/>
        <v>43414</v>
      </c>
      <c r="Q52" s="47">
        <f t="shared" si="28"/>
        <v>2.3545937737281699</v>
      </c>
      <c r="R52" s="9"/>
    </row>
    <row r="53" spans="1:121">
      <c r="A53" s="12"/>
      <c r="B53" s="44">
        <v>654</v>
      </c>
      <c r="C53" s="20" t="s">
        <v>95</v>
      </c>
      <c r="D53" s="46">
        <v>0</v>
      </c>
      <c r="E53" s="46">
        <v>43331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v>0</v>
      </c>
      <c r="O53" s="46">
        <v>0</v>
      </c>
      <c r="P53" s="46">
        <f t="shared" si="42"/>
        <v>43331</v>
      </c>
      <c r="Q53" s="47">
        <f t="shared" si="28"/>
        <v>2.3500922008894674</v>
      </c>
      <c r="R53" s="9"/>
    </row>
    <row r="54" spans="1:121">
      <c r="A54" s="12"/>
      <c r="B54" s="44">
        <v>674</v>
      </c>
      <c r="C54" s="20" t="s">
        <v>60</v>
      </c>
      <c r="D54" s="46">
        <v>0</v>
      </c>
      <c r="E54" s="46">
        <v>6153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v>0</v>
      </c>
      <c r="O54" s="46">
        <v>0</v>
      </c>
      <c r="P54" s="46">
        <f t="shared" si="42"/>
        <v>6153</v>
      </c>
      <c r="Q54" s="47">
        <f t="shared" si="28"/>
        <v>0.3337129840546697</v>
      </c>
      <c r="R54" s="9"/>
    </row>
    <row r="55" spans="1:121">
      <c r="A55" s="12"/>
      <c r="B55" s="44">
        <v>685</v>
      </c>
      <c r="C55" s="20" t="s">
        <v>61</v>
      </c>
      <c r="D55" s="46">
        <v>13936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v>0</v>
      </c>
      <c r="O55" s="46">
        <v>0</v>
      </c>
      <c r="P55" s="46">
        <f t="shared" si="42"/>
        <v>13936</v>
      </c>
      <c r="Q55" s="47">
        <f t="shared" si="28"/>
        <v>0.75583035036337998</v>
      </c>
      <c r="R55" s="9"/>
    </row>
    <row r="56" spans="1:121">
      <c r="A56" s="12"/>
      <c r="B56" s="44">
        <v>691</v>
      </c>
      <c r="C56" s="20" t="s">
        <v>62</v>
      </c>
      <c r="D56" s="46">
        <v>21168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v>0</v>
      </c>
      <c r="O56" s="46">
        <v>0</v>
      </c>
      <c r="P56" s="46">
        <f t="shared" si="42"/>
        <v>21168</v>
      </c>
      <c r="Q56" s="47">
        <f t="shared" si="28"/>
        <v>1.1480637813211845</v>
      </c>
      <c r="R56" s="9"/>
    </row>
    <row r="57" spans="1:121">
      <c r="A57" s="12"/>
      <c r="B57" s="44">
        <v>694</v>
      </c>
      <c r="C57" s="20" t="s">
        <v>63</v>
      </c>
      <c r="D57" s="46">
        <v>0</v>
      </c>
      <c r="E57" s="46">
        <v>5153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v>0</v>
      </c>
      <c r="O57" s="46">
        <v>0</v>
      </c>
      <c r="P57" s="46">
        <f t="shared" si="42"/>
        <v>5153</v>
      </c>
      <c r="Q57" s="47">
        <f t="shared" si="28"/>
        <v>0.2794771667209025</v>
      </c>
      <c r="R57" s="9"/>
    </row>
    <row r="58" spans="1:121">
      <c r="A58" s="12"/>
      <c r="B58" s="44">
        <v>712</v>
      </c>
      <c r="C58" s="20" t="s">
        <v>64</v>
      </c>
      <c r="D58" s="46">
        <v>115676</v>
      </c>
      <c r="E58" s="46">
        <v>54697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v>0</v>
      </c>
      <c r="O58" s="46">
        <v>0</v>
      </c>
      <c r="P58" s="46">
        <f t="shared" si="42"/>
        <v>170373</v>
      </c>
      <c r="Q58" s="47">
        <f t="shared" si="28"/>
        <v>9.240318906605923</v>
      </c>
      <c r="R58" s="9"/>
    </row>
    <row r="59" spans="1:121">
      <c r="A59" s="12"/>
      <c r="B59" s="44">
        <v>714</v>
      </c>
      <c r="C59" s="20" t="s">
        <v>72</v>
      </c>
      <c r="D59" s="46">
        <v>0</v>
      </c>
      <c r="E59" s="46">
        <v>7393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v>0</v>
      </c>
      <c r="O59" s="46">
        <v>0</v>
      </c>
      <c r="P59" s="46">
        <f t="shared" si="42"/>
        <v>7393</v>
      </c>
      <c r="Q59" s="47">
        <f t="shared" si="28"/>
        <v>0.40096539754854105</v>
      </c>
      <c r="R59" s="9"/>
    </row>
    <row r="60" spans="1:121">
      <c r="A60" s="12"/>
      <c r="B60" s="44">
        <v>719</v>
      </c>
      <c r="C60" s="20" t="s">
        <v>65</v>
      </c>
      <c r="D60" s="46">
        <v>48384</v>
      </c>
      <c r="E60" s="46">
        <v>9051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349054</v>
      </c>
      <c r="L60" s="46">
        <v>0</v>
      </c>
      <c r="M60" s="46">
        <v>0</v>
      </c>
      <c r="N60" s="46">
        <v>0</v>
      </c>
      <c r="O60" s="46">
        <v>0</v>
      </c>
      <c r="P60" s="46">
        <f t="shared" ref="P60:P63" si="43">SUM(D60:O60)</f>
        <v>406489</v>
      </c>
      <c r="Q60" s="47">
        <f t="shared" si="28"/>
        <v>22.046263152185702</v>
      </c>
      <c r="R60" s="9"/>
    </row>
    <row r="61" spans="1:121">
      <c r="A61" s="12"/>
      <c r="B61" s="44">
        <v>724</v>
      </c>
      <c r="C61" s="20" t="s">
        <v>66</v>
      </c>
      <c r="D61" s="46">
        <v>0</v>
      </c>
      <c r="E61" s="46">
        <v>52927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v>0</v>
      </c>
      <c r="O61" s="46">
        <v>0</v>
      </c>
      <c r="P61" s="46">
        <f t="shared" si="43"/>
        <v>52927</v>
      </c>
      <c r="Q61" s="47">
        <f t="shared" si="28"/>
        <v>2.8705391040242976</v>
      </c>
      <c r="R61" s="9"/>
    </row>
    <row r="62" spans="1:121">
      <c r="A62" s="12"/>
      <c r="B62" s="44">
        <v>744</v>
      </c>
      <c r="C62" s="20" t="s">
        <v>68</v>
      </c>
      <c r="D62" s="46">
        <v>0</v>
      </c>
      <c r="E62" s="46">
        <v>42763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v>0</v>
      </c>
      <c r="O62" s="46">
        <v>0</v>
      </c>
      <c r="P62" s="46">
        <f t="shared" si="43"/>
        <v>42763</v>
      </c>
      <c r="Q62" s="47">
        <f t="shared" si="28"/>
        <v>2.3192862566438874</v>
      </c>
      <c r="R62" s="9"/>
    </row>
    <row r="63" spans="1:121" ht="15.75" thickBot="1">
      <c r="A63" s="12"/>
      <c r="B63" s="44">
        <v>764</v>
      </c>
      <c r="C63" s="20" t="s">
        <v>69</v>
      </c>
      <c r="D63" s="46">
        <v>0</v>
      </c>
      <c r="E63" s="46">
        <v>96026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v>0</v>
      </c>
      <c r="O63" s="46">
        <v>0</v>
      </c>
      <c r="P63" s="46">
        <f t="shared" si="43"/>
        <v>96026</v>
      </c>
      <c r="Q63" s="47">
        <f t="shared" si="28"/>
        <v>5.2080485952923308</v>
      </c>
      <c r="R63" s="9"/>
    </row>
    <row r="64" spans="1:121" ht="16.5" thickBot="1">
      <c r="A64" s="14" t="s">
        <v>10</v>
      </c>
      <c r="B64" s="23"/>
      <c r="C64" s="22"/>
      <c r="D64" s="15">
        <f t="shared" ref="D64:O64" si="44">SUM(D5,D14,D23,D26,D29,D34,D39,D44,D48)</f>
        <v>12531018</v>
      </c>
      <c r="E64" s="15">
        <f t="shared" si="44"/>
        <v>30957692</v>
      </c>
      <c r="F64" s="15">
        <f t="shared" si="44"/>
        <v>0</v>
      </c>
      <c r="G64" s="15">
        <f t="shared" si="44"/>
        <v>56795</v>
      </c>
      <c r="H64" s="15">
        <f t="shared" si="44"/>
        <v>0</v>
      </c>
      <c r="I64" s="15">
        <f t="shared" si="44"/>
        <v>5640306</v>
      </c>
      <c r="J64" s="15">
        <f t="shared" si="44"/>
        <v>0</v>
      </c>
      <c r="K64" s="15">
        <f t="shared" ref="K64" si="45">SUM(K5,K14,K23,K26,K29,K34,K39,K44,K48)</f>
        <v>20633487</v>
      </c>
      <c r="L64" s="15">
        <f t="shared" ref="L64" si="46">SUM(L5,L14,L23,L26,L29,L34,L39,L44,L48)</f>
        <v>0</v>
      </c>
      <c r="M64" s="15">
        <f t="shared" si="44"/>
        <v>0</v>
      </c>
      <c r="N64" s="15">
        <f t="shared" ref="N64" si="47">SUM(N5,N14,N23,N26,N29,N34,N39,N44,N48)</f>
        <v>0</v>
      </c>
      <c r="O64" s="15">
        <f t="shared" si="44"/>
        <v>0</v>
      </c>
      <c r="P64" s="15">
        <f>SUM(D64:O64)</f>
        <v>69819298</v>
      </c>
      <c r="Q64" s="37">
        <f t="shared" si="28"/>
        <v>3786.7066926998591</v>
      </c>
      <c r="R64" s="6"/>
      <c r="S64" s="2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  <c r="BF64" s="5"/>
      <c r="BG64" s="5"/>
      <c r="BH64" s="5"/>
      <c r="BI64" s="5"/>
      <c r="BJ64" s="5"/>
      <c r="BK64" s="5"/>
      <c r="BL64" s="5"/>
      <c r="BM64" s="5"/>
      <c r="BN64" s="5"/>
      <c r="BO64" s="5"/>
      <c r="BP64" s="5"/>
      <c r="BQ64" s="5"/>
      <c r="BR64" s="5"/>
      <c r="BS64" s="5"/>
      <c r="BT64" s="5"/>
      <c r="BU64" s="5"/>
      <c r="BV64" s="5"/>
      <c r="BW64" s="5"/>
      <c r="BX64" s="5"/>
      <c r="BY64" s="5"/>
      <c r="BZ64" s="5"/>
      <c r="CA64" s="5"/>
      <c r="CB64" s="5"/>
      <c r="CC64" s="5"/>
      <c r="CD64" s="5"/>
      <c r="CE64" s="5"/>
      <c r="CF64" s="5"/>
      <c r="CG64" s="5"/>
      <c r="CH64" s="5"/>
      <c r="CI64" s="5"/>
      <c r="CJ64" s="5"/>
      <c r="CK64" s="5"/>
      <c r="CL64" s="5"/>
      <c r="CM64" s="5"/>
      <c r="CN64" s="5"/>
      <c r="CO64" s="5"/>
      <c r="CP64" s="5"/>
      <c r="CQ64" s="5"/>
      <c r="CR64" s="5"/>
      <c r="CS64" s="5"/>
      <c r="CT64" s="5"/>
      <c r="CU64" s="5"/>
      <c r="CV64" s="5"/>
      <c r="CW64" s="5"/>
      <c r="CX64" s="5"/>
      <c r="CY64" s="5"/>
      <c r="CZ64" s="5"/>
      <c r="DA64" s="5"/>
      <c r="DB64" s="5"/>
      <c r="DC64" s="5"/>
      <c r="DD64" s="5"/>
      <c r="DE64" s="5"/>
      <c r="DF64" s="5"/>
      <c r="DG64" s="5"/>
      <c r="DH64" s="5"/>
      <c r="DI64" s="5"/>
      <c r="DJ64" s="5"/>
      <c r="DK64" s="5"/>
      <c r="DL64" s="5"/>
      <c r="DM64" s="5"/>
      <c r="DN64" s="5"/>
      <c r="DO64" s="5"/>
      <c r="DP64" s="5"/>
      <c r="DQ64" s="5"/>
    </row>
    <row r="65" spans="1:17">
      <c r="A65" s="16"/>
      <c r="B65" s="18"/>
      <c r="C65" s="18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9"/>
    </row>
    <row r="66" spans="1:17">
      <c r="A66" s="38"/>
      <c r="B66" s="39"/>
      <c r="C66" s="39"/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118" t="s">
        <v>162</v>
      </c>
      <c r="O66" s="118"/>
      <c r="P66" s="118"/>
      <c r="Q66" s="41">
        <v>18438</v>
      </c>
    </row>
    <row r="67" spans="1:17">
      <c r="A67" s="119"/>
      <c r="B67" s="96"/>
      <c r="C67" s="96"/>
      <c r="D67" s="96"/>
      <c r="E67" s="96"/>
      <c r="F67" s="96"/>
      <c r="G67" s="96"/>
      <c r="H67" s="96"/>
      <c r="I67" s="96"/>
      <c r="J67" s="96"/>
      <c r="K67" s="96"/>
      <c r="L67" s="96"/>
      <c r="M67" s="96"/>
      <c r="N67" s="96"/>
      <c r="O67" s="96"/>
      <c r="P67" s="96"/>
      <c r="Q67" s="97"/>
    </row>
    <row r="68" spans="1:17" ht="15.75" customHeight="1" thickBot="1">
      <c r="A68" s="120" t="s">
        <v>82</v>
      </c>
      <c r="B68" s="99"/>
      <c r="C68" s="99"/>
      <c r="D68" s="99"/>
      <c r="E68" s="99"/>
      <c r="F68" s="99"/>
      <c r="G68" s="99"/>
      <c r="H68" s="99"/>
      <c r="I68" s="99"/>
      <c r="J68" s="99"/>
      <c r="K68" s="99"/>
      <c r="L68" s="99"/>
      <c r="M68" s="99"/>
      <c r="N68" s="99"/>
      <c r="O68" s="99"/>
      <c r="P68" s="99"/>
      <c r="Q68" s="100"/>
    </row>
  </sheetData>
  <mergeCells count="10">
    <mergeCell ref="N66:P66"/>
    <mergeCell ref="A67:Q67"/>
    <mergeCell ref="A68:Q68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2" fitToHeight="0" orientation="landscape" verticalDpi="0" r:id="rId1"/>
  <headerFooter>
    <oddFooter>&amp;L&amp;14Office of Economic and Demographic Research&amp;R&amp;14Page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E68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2.77734375" style="3" customWidth="1"/>
    <col min="4" max="10" width="14.77734375" style="4" customWidth="1"/>
    <col min="11" max="15" width="13.77734375" style="4" customWidth="1"/>
    <col min="16" max="16" width="16.77734375" style="4" customWidth="1"/>
    <col min="17" max="17" width="13.77734375" style="3" customWidth="1"/>
    <col min="18" max="18" width="9.77734375" style="3" customWidth="1"/>
    <col min="19" max="19" width="9.77734375" style="3"/>
  </cols>
  <sheetData>
    <row r="1" spans="1:135" ht="27.75">
      <c r="A1" s="121" t="s">
        <v>70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3"/>
      <c r="R1" s="7"/>
      <c r="S1"/>
    </row>
    <row r="2" spans="1:135" ht="24" thickBot="1">
      <c r="A2" s="124" t="s">
        <v>151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6"/>
      <c r="R2" s="7"/>
      <c r="S2"/>
    </row>
    <row r="3" spans="1:135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29"/>
      <c r="M3" s="129"/>
      <c r="N3" s="130"/>
      <c r="O3" s="35"/>
      <c r="P3" s="36"/>
      <c r="Q3" s="131" t="s">
        <v>153</v>
      </c>
      <c r="R3" s="11"/>
      <c r="S3"/>
    </row>
    <row r="4" spans="1:135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154</v>
      </c>
      <c r="L4" s="34" t="s">
        <v>3</v>
      </c>
      <c r="M4" s="34" t="s">
        <v>4</v>
      </c>
      <c r="N4" s="34" t="s">
        <v>168</v>
      </c>
      <c r="O4" s="34" t="s">
        <v>5</v>
      </c>
      <c r="P4" s="34" t="s">
        <v>155</v>
      </c>
      <c r="Q4" s="117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75">
      <c r="A5" s="24" t="s">
        <v>19</v>
      </c>
      <c r="B5" s="25"/>
      <c r="C5" s="25"/>
      <c r="D5" s="26">
        <f t="shared" ref="D5:O5" si="0">SUM(D6:D13)</f>
        <v>1035727</v>
      </c>
      <c r="E5" s="26">
        <f t="shared" si="0"/>
        <v>5622627</v>
      </c>
      <c r="F5" s="26">
        <f t="shared" si="0"/>
        <v>0</v>
      </c>
      <c r="G5" s="26">
        <f t="shared" si="0"/>
        <v>0</v>
      </c>
      <c r="H5" s="26">
        <f t="shared" si="0"/>
        <v>0</v>
      </c>
      <c r="I5" s="26">
        <f t="shared" si="0"/>
        <v>53347</v>
      </c>
      <c r="J5" s="26">
        <f t="shared" si="0"/>
        <v>0</v>
      </c>
      <c r="K5" s="26">
        <f t="shared" ref="K5" si="1">SUM(K6:K13)</f>
        <v>19601211</v>
      </c>
      <c r="L5" s="26">
        <f t="shared" ref="L5" si="2">SUM(L6:L13)</f>
        <v>0</v>
      </c>
      <c r="M5" s="26">
        <f t="shared" si="0"/>
        <v>0</v>
      </c>
      <c r="N5" s="26">
        <f t="shared" ref="N5" si="3">SUM(N6:N13)</f>
        <v>0</v>
      </c>
      <c r="O5" s="26">
        <f t="shared" si="0"/>
        <v>0</v>
      </c>
      <c r="P5" s="27">
        <f>SUM(D5:O5)</f>
        <v>26312912</v>
      </c>
      <c r="Q5" s="32">
        <f t="shared" ref="Q5:Q36" si="4">(P5/Q$66)</f>
        <v>1451.9871978810286</v>
      </c>
      <c r="R5" s="6"/>
    </row>
    <row r="6" spans="1:135">
      <c r="A6" s="12"/>
      <c r="B6" s="44">
        <v>511</v>
      </c>
      <c r="C6" s="20" t="s">
        <v>20</v>
      </c>
      <c r="D6" s="46">
        <v>758893</v>
      </c>
      <c r="E6" s="46">
        <v>13298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v>0</v>
      </c>
      <c r="O6" s="46">
        <v>0</v>
      </c>
      <c r="P6" s="46">
        <f>SUM(D6:O6)</f>
        <v>772191</v>
      </c>
      <c r="Q6" s="47">
        <f t="shared" si="4"/>
        <v>42.610694183864915</v>
      </c>
      <c r="R6" s="9"/>
    </row>
    <row r="7" spans="1:135">
      <c r="A7" s="12"/>
      <c r="B7" s="44">
        <v>512</v>
      </c>
      <c r="C7" s="20" t="s">
        <v>75</v>
      </c>
      <c r="D7" s="46">
        <v>106010</v>
      </c>
      <c r="E7" s="46">
        <v>111198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v>0</v>
      </c>
      <c r="O7" s="46">
        <v>0</v>
      </c>
      <c r="P7" s="46">
        <f t="shared" ref="P7:P13" si="5">SUM(D7:O7)</f>
        <v>217208</v>
      </c>
      <c r="Q7" s="47">
        <f t="shared" si="4"/>
        <v>11.985873523893609</v>
      </c>
      <c r="R7" s="9"/>
    </row>
    <row r="8" spans="1:135">
      <c r="A8" s="12"/>
      <c r="B8" s="44">
        <v>513</v>
      </c>
      <c r="C8" s="20" t="s">
        <v>21</v>
      </c>
      <c r="D8" s="46">
        <v>37749</v>
      </c>
      <c r="E8" s="46">
        <v>1745677</v>
      </c>
      <c r="F8" s="46">
        <v>0</v>
      </c>
      <c r="G8" s="46">
        <v>0</v>
      </c>
      <c r="H8" s="46">
        <v>0</v>
      </c>
      <c r="I8" s="46">
        <v>53347</v>
      </c>
      <c r="J8" s="46">
        <v>0</v>
      </c>
      <c r="K8" s="46">
        <v>0</v>
      </c>
      <c r="L8" s="46">
        <v>0</v>
      </c>
      <c r="M8" s="46">
        <v>0</v>
      </c>
      <c r="N8" s="46">
        <v>0</v>
      </c>
      <c r="O8" s="46">
        <v>0</v>
      </c>
      <c r="P8" s="46">
        <f t="shared" si="5"/>
        <v>1836773</v>
      </c>
      <c r="Q8" s="47">
        <f t="shared" si="4"/>
        <v>101.35597616157158</v>
      </c>
      <c r="R8" s="9"/>
    </row>
    <row r="9" spans="1:135">
      <c r="A9" s="12"/>
      <c r="B9" s="44">
        <v>514</v>
      </c>
      <c r="C9" s="20" t="s">
        <v>22</v>
      </c>
      <c r="D9" s="46">
        <v>56643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v>0</v>
      </c>
      <c r="O9" s="46">
        <v>0</v>
      </c>
      <c r="P9" s="46">
        <f t="shared" si="5"/>
        <v>56643</v>
      </c>
      <c r="Q9" s="47">
        <f t="shared" si="4"/>
        <v>3.1256483831806645</v>
      </c>
      <c r="R9" s="9"/>
    </row>
    <row r="10" spans="1:135">
      <c r="A10" s="12"/>
      <c r="B10" s="44">
        <v>515</v>
      </c>
      <c r="C10" s="20" t="s">
        <v>76</v>
      </c>
      <c r="D10" s="46">
        <v>66584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v>0</v>
      </c>
      <c r="O10" s="46">
        <v>0</v>
      </c>
      <c r="P10" s="46">
        <f t="shared" si="5"/>
        <v>66584</v>
      </c>
      <c r="Q10" s="47">
        <f t="shared" si="4"/>
        <v>3.6742081447963799</v>
      </c>
      <c r="R10" s="9"/>
    </row>
    <row r="11" spans="1:135">
      <c r="A11" s="12"/>
      <c r="B11" s="44">
        <v>516</v>
      </c>
      <c r="C11" s="20" t="s">
        <v>77</v>
      </c>
      <c r="D11" s="46">
        <v>9848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v>0</v>
      </c>
      <c r="O11" s="46">
        <v>0</v>
      </c>
      <c r="P11" s="46">
        <f t="shared" si="5"/>
        <v>9848</v>
      </c>
      <c r="Q11" s="47">
        <f t="shared" si="4"/>
        <v>0.54342787771769119</v>
      </c>
      <c r="R11" s="9"/>
    </row>
    <row r="12" spans="1:135">
      <c r="A12" s="12"/>
      <c r="B12" s="44">
        <v>517</v>
      </c>
      <c r="C12" s="20" t="s">
        <v>78</v>
      </c>
      <c r="D12" s="46">
        <v>0</v>
      </c>
      <c r="E12" s="46">
        <v>2257536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v>0</v>
      </c>
      <c r="O12" s="46">
        <v>0</v>
      </c>
      <c r="P12" s="46">
        <f t="shared" si="5"/>
        <v>2257536</v>
      </c>
      <c r="Q12" s="47">
        <f t="shared" si="4"/>
        <v>124.57432954420042</v>
      </c>
      <c r="R12" s="9"/>
    </row>
    <row r="13" spans="1:135">
      <c r="A13" s="12"/>
      <c r="B13" s="44">
        <v>519</v>
      </c>
      <c r="C13" s="20" t="s">
        <v>23</v>
      </c>
      <c r="D13" s="46">
        <v>0</v>
      </c>
      <c r="E13" s="46">
        <v>1494918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19601211</v>
      </c>
      <c r="L13" s="46">
        <v>0</v>
      </c>
      <c r="M13" s="46">
        <v>0</v>
      </c>
      <c r="N13" s="46">
        <v>0</v>
      </c>
      <c r="O13" s="46">
        <v>0</v>
      </c>
      <c r="P13" s="46">
        <f t="shared" si="5"/>
        <v>21096129</v>
      </c>
      <c r="Q13" s="47">
        <f t="shared" si="4"/>
        <v>1164.1170400618034</v>
      </c>
      <c r="R13" s="9"/>
    </row>
    <row r="14" spans="1:135" ht="15.75">
      <c r="A14" s="28" t="s">
        <v>24</v>
      </c>
      <c r="B14" s="29"/>
      <c r="C14" s="30"/>
      <c r="D14" s="31">
        <f t="shared" ref="D14:O14" si="6">SUM(D15:D22)</f>
        <v>395921</v>
      </c>
      <c r="E14" s="31">
        <f t="shared" si="6"/>
        <v>8095270</v>
      </c>
      <c r="F14" s="31">
        <f t="shared" si="6"/>
        <v>0</v>
      </c>
      <c r="G14" s="31">
        <f t="shared" si="6"/>
        <v>0</v>
      </c>
      <c r="H14" s="31">
        <f t="shared" si="6"/>
        <v>0</v>
      </c>
      <c r="I14" s="31">
        <f t="shared" si="6"/>
        <v>3267777</v>
      </c>
      <c r="J14" s="31">
        <f t="shared" si="6"/>
        <v>0</v>
      </c>
      <c r="K14" s="31">
        <f t="shared" ref="K14" si="7">SUM(K15:K22)</f>
        <v>197553</v>
      </c>
      <c r="L14" s="31">
        <f t="shared" ref="L14" si="8">SUM(L15:L22)</f>
        <v>0</v>
      </c>
      <c r="M14" s="31">
        <f t="shared" si="6"/>
        <v>0</v>
      </c>
      <c r="N14" s="31">
        <f t="shared" ref="N14" si="9">SUM(N15:N22)</f>
        <v>0</v>
      </c>
      <c r="O14" s="31">
        <f t="shared" si="6"/>
        <v>0</v>
      </c>
      <c r="P14" s="42">
        <f>SUM(D14:O14)</f>
        <v>11956521</v>
      </c>
      <c r="Q14" s="43">
        <f t="shared" si="4"/>
        <v>659.77932899238499</v>
      </c>
      <c r="R14" s="10"/>
    </row>
    <row r="15" spans="1:135">
      <c r="A15" s="12"/>
      <c r="B15" s="44">
        <v>521</v>
      </c>
      <c r="C15" s="20" t="s">
        <v>25</v>
      </c>
      <c r="D15" s="46">
        <v>0</v>
      </c>
      <c r="E15" s="46">
        <v>6453303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v>0</v>
      </c>
      <c r="O15" s="46">
        <v>0</v>
      </c>
      <c r="P15" s="46">
        <f>SUM(D15:O15)</f>
        <v>6453303</v>
      </c>
      <c r="Q15" s="47">
        <f t="shared" si="4"/>
        <v>356.10324467498066</v>
      </c>
      <c r="R15" s="9"/>
    </row>
    <row r="16" spans="1:135">
      <c r="A16" s="12"/>
      <c r="B16" s="44">
        <v>522</v>
      </c>
      <c r="C16" s="20" t="s">
        <v>26</v>
      </c>
      <c r="D16" s="46">
        <v>0</v>
      </c>
      <c r="E16" s="46">
        <v>598294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v>0</v>
      </c>
      <c r="O16" s="46">
        <v>0</v>
      </c>
      <c r="P16" s="46">
        <f t="shared" ref="P16:P22" si="10">SUM(D16:O16)</f>
        <v>598294</v>
      </c>
      <c r="Q16" s="47">
        <f t="shared" si="4"/>
        <v>33.014788654673879</v>
      </c>
      <c r="R16" s="9"/>
    </row>
    <row r="17" spans="1:18">
      <c r="A17" s="12"/>
      <c r="B17" s="44">
        <v>523</v>
      </c>
      <c r="C17" s="20" t="s">
        <v>27</v>
      </c>
      <c r="D17" s="46">
        <v>0</v>
      </c>
      <c r="E17" s="46">
        <v>720391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v>0</v>
      </c>
      <c r="O17" s="46">
        <v>0</v>
      </c>
      <c r="P17" s="46">
        <f t="shared" si="10"/>
        <v>720391</v>
      </c>
      <c r="Q17" s="47">
        <f t="shared" si="4"/>
        <v>39.752290034212557</v>
      </c>
      <c r="R17" s="9"/>
    </row>
    <row r="18" spans="1:18">
      <c r="A18" s="12"/>
      <c r="B18" s="44">
        <v>524</v>
      </c>
      <c r="C18" s="20" t="s">
        <v>28</v>
      </c>
      <c r="D18" s="46">
        <v>313698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v>0</v>
      </c>
      <c r="O18" s="46">
        <v>0</v>
      </c>
      <c r="P18" s="46">
        <f t="shared" si="10"/>
        <v>313698</v>
      </c>
      <c r="Q18" s="47">
        <f t="shared" si="4"/>
        <v>17.310341021962255</v>
      </c>
      <c r="R18" s="9"/>
    </row>
    <row r="19" spans="1:18">
      <c r="A19" s="12"/>
      <c r="B19" s="44">
        <v>525</v>
      </c>
      <c r="C19" s="20" t="s">
        <v>29</v>
      </c>
      <c r="D19" s="46">
        <v>0</v>
      </c>
      <c r="E19" s="46">
        <v>323282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v>0</v>
      </c>
      <c r="O19" s="46">
        <v>0</v>
      </c>
      <c r="P19" s="46">
        <f t="shared" si="10"/>
        <v>323282</v>
      </c>
      <c r="Q19" s="47">
        <f t="shared" si="4"/>
        <v>17.839200971195233</v>
      </c>
      <c r="R19" s="9"/>
    </row>
    <row r="20" spans="1:18">
      <c r="A20" s="12"/>
      <c r="B20" s="44">
        <v>526</v>
      </c>
      <c r="C20" s="20" t="s">
        <v>30</v>
      </c>
      <c r="D20" s="46">
        <v>0</v>
      </c>
      <c r="E20" s="46">
        <v>0</v>
      </c>
      <c r="F20" s="46">
        <v>0</v>
      </c>
      <c r="G20" s="46">
        <v>0</v>
      </c>
      <c r="H20" s="46">
        <v>0</v>
      </c>
      <c r="I20" s="46">
        <v>3267777</v>
      </c>
      <c r="J20" s="46">
        <v>0</v>
      </c>
      <c r="K20" s="46">
        <v>0</v>
      </c>
      <c r="L20" s="46">
        <v>0</v>
      </c>
      <c r="M20" s="46">
        <v>0</v>
      </c>
      <c r="N20" s="46">
        <v>0</v>
      </c>
      <c r="O20" s="46">
        <v>0</v>
      </c>
      <c r="P20" s="46">
        <f t="shared" si="10"/>
        <v>3267777</v>
      </c>
      <c r="Q20" s="47">
        <f t="shared" si="4"/>
        <v>180.32099106058934</v>
      </c>
      <c r="R20" s="9"/>
    </row>
    <row r="21" spans="1:18">
      <c r="A21" s="12"/>
      <c r="B21" s="44">
        <v>527</v>
      </c>
      <c r="C21" s="20" t="s">
        <v>31</v>
      </c>
      <c r="D21" s="46">
        <v>82223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v>0</v>
      </c>
      <c r="O21" s="46">
        <v>0</v>
      </c>
      <c r="P21" s="46">
        <f t="shared" si="10"/>
        <v>82223</v>
      </c>
      <c r="Q21" s="47">
        <f t="shared" si="4"/>
        <v>4.5371923628738546</v>
      </c>
      <c r="R21" s="9"/>
    </row>
    <row r="22" spans="1:18">
      <c r="A22" s="12"/>
      <c r="B22" s="44">
        <v>529</v>
      </c>
      <c r="C22" s="20" t="s">
        <v>90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197553</v>
      </c>
      <c r="L22" s="46">
        <v>0</v>
      </c>
      <c r="M22" s="46">
        <v>0</v>
      </c>
      <c r="N22" s="46">
        <v>0</v>
      </c>
      <c r="O22" s="46">
        <v>0</v>
      </c>
      <c r="P22" s="46">
        <f t="shared" si="10"/>
        <v>197553</v>
      </c>
      <c r="Q22" s="47">
        <f t="shared" si="4"/>
        <v>10.901280211897141</v>
      </c>
      <c r="R22" s="9"/>
    </row>
    <row r="23" spans="1:18" ht="15.75">
      <c r="A23" s="28" t="s">
        <v>32</v>
      </c>
      <c r="B23" s="29"/>
      <c r="C23" s="30"/>
      <c r="D23" s="31">
        <f t="shared" ref="D23:O23" si="11">SUM(D24:D26)</f>
        <v>287695</v>
      </c>
      <c r="E23" s="31">
        <f t="shared" si="11"/>
        <v>213020</v>
      </c>
      <c r="F23" s="31">
        <f t="shared" si="11"/>
        <v>0</v>
      </c>
      <c r="G23" s="31">
        <f t="shared" si="11"/>
        <v>0</v>
      </c>
      <c r="H23" s="31">
        <f t="shared" si="11"/>
        <v>0</v>
      </c>
      <c r="I23" s="31">
        <f t="shared" si="11"/>
        <v>1904806</v>
      </c>
      <c r="J23" s="31">
        <f t="shared" si="11"/>
        <v>0</v>
      </c>
      <c r="K23" s="31">
        <f t="shared" ref="K23" si="12">SUM(K24:K26)</f>
        <v>0</v>
      </c>
      <c r="L23" s="31">
        <f t="shared" ref="L23" si="13">SUM(L24:L26)</f>
        <v>0</v>
      </c>
      <c r="M23" s="31">
        <f t="shared" si="11"/>
        <v>0</v>
      </c>
      <c r="N23" s="31">
        <f t="shared" ref="N23" si="14">SUM(N24:N26)</f>
        <v>0</v>
      </c>
      <c r="O23" s="31">
        <f t="shared" si="11"/>
        <v>0</v>
      </c>
      <c r="P23" s="42">
        <f>SUM(D23:O23)</f>
        <v>2405521</v>
      </c>
      <c r="Q23" s="43">
        <f t="shared" si="4"/>
        <v>132.74037081999779</v>
      </c>
      <c r="R23" s="10"/>
    </row>
    <row r="24" spans="1:18">
      <c r="A24" s="12"/>
      <c r="B24" s="44">
        <v>534</v>
      </c>
      <c r="C24" s="20" t="s">
        <v>33</v>
      </c>
      <c r="D24" s="46">
        <v>0</v>
      </c>
      <c r="E24" s="46">
        <v>120237</v>
      </c>
      <c r="F24" s="46">
        <v>0</v>
      </c>
      <c r="G24" s="46">
        <v>0</v>
      </c>
      <c r="H24" s="46">
        <v>0</v>
      </c>
      <c r="I24" s="46">
        <v>1904806</v>
      </c>
      <c r="J24" s="46">
        <v>0</v>
      </c>
      <c r="K24" s="46">
        <v>0</v>
      </c>
      <c r="L24" s="46">
        <v>0</v>
      </c>
      <c r="M24" s="46">
        <v>0</v>
      </c>
      <c r="N24" s="46">
        <v>0</v>
      </c>
      <c r="O24" s="46">
        <v>0</v>
      </c>
      <c r="P24" s="46">
        <f>SUM(D24:O24)</f>
        <v>2025043</v>
      </c>
      <c r="Q24" s="47">
        <f t="shared" si="4"/>
        <v>111.7450060699702</v>
      </c>
      <c r="R24" s="9"/>
    </row>
    <row r="25" spans="1:18">
      <c r="A25" s="12"/>
      <c r="B25" s="44">
        <v>537</v>
      </c>
      <c r="C25" s="20" t="s">
        <v>34</v>
      </c>
      <c r="D25" s="46">
        <v>275949</v>
      </c>
      <c r="E25" s="46">
        <v>92783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v>0</v>
      </c>
      <c r="O25" s="46">
        <v>0</v>
      </c>
      <c r="P25" s="46">
        <f>SUM(D25:O25)</f>
        <v>368732</v>
      </c>
      <c r="Q25" s="47">
        <f t="shared" si="4"/>
        <v>20.347202295552368</v>
      </c>
      <c r="R25" s="9"/>
    </row>
    <row r="26" spans="1:18">
      <c r="A26" s="12"/>
      <c r="B26" s="44">
        <v>539</v>
      </c>
      <c r="C26" s="20" t="s">
        <v>140</v>
      </c>
      <c r="D26" s="46">
        <v>11746</v>
      </c>
      <c r="E26" s="46">
        <v>0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v>0</v>
      </c>
      <c r="O26" s="46">
        <v>0</v>
      </c>
      <c r="P26" s="46">
        <f>SUM(D26:O26)</f>
        <v>11746</v>
      </c>
      <c r="Q26" s="47">
        <f t="shared" si="4"/>
        <v>0.64816245447522347</v>
      </c>
      <c r="R26" s="9"/>
    </row>
    <row r="27" spans="1:18" ht="15.75">
      <c r="A27" s="28" t="s">
        <v>35</v>
      </c>
      <c r="B27" s="29"/>
      <c r="C27" s="30"/>
      <c r="D27" s="31">
        <f t="shared" ref="D27:O27" si="15">SUM(D28:D29)</f>
        <v>0</v>
      </c>
      <c r="E27" s="31">
        <f t="shared" si="15"/>
        <v>2413890</v>
      </c>
      <c r="F27" s="31">
        <f t="shared" si="15"/>
        <v>0</v>
      </c>
      <c r="G27" s="31">
        <f t="shared" si="15"/>
        <v>812987</v>
      </c>
      <c r="H27" s="31">
        <f t="shared" si="15"/>
        <v>0</v>
      </c>
      <c r="I27" s="31">
        <f t="shared" si="15"/>
        <v>0</v>
      </c>
      <c r="J27" s="31">
        <f t="shared" si="15"/>
        <v>0</v>
      </c>
      <c r="K27" s="31">
        <f t="shared" ref="K27" si="16">SUM(K28:K29)</f>
        <v>0</v>
      </c>
      <c r="L27" s="31">
        <f t="shared" ref="L27" si="17">SUM(L28:L29)</f>
        <v>0</v>
      </c>
      <c r="M27" s="31">
        <f t="shared" si="15"/>
        <v>0</v>
      </c>
      <c r="N27" s="31">
        <f t="shared" ref="N27" si="18">SUM(N28:N29)</f>
        <v>0</v>
      </c>
      <c r="O27" s="31">
        <f t="shared" si="15"/>
        <v>0</v>
      </c>
      <c r="P27" s="31">
        <f t="shared" ref="P27:P34" si="19">SUM(D27:O27)</f>
        <v>3226877</v>
      </c>
      <c r="Q27" s="43">
        <f t="shared" si="4"/>
        <v>178.06406577640436</v>
      </c>
      <c r="R27" s="10"/>
    </row>
    <row r="28" spans="1:18">
      <c r="A28" s="12"/>
      <c r="B28" s="44">
        <v>541</v>
      </c>
      <c r="C28" s="20" t="s">
        <v>36</v>
      </c>
      <c r="D28" s="46">
        <v>0</v>
      </c>
      <c r="E28" s="46">
        <v>2398303</v>
      </c>
      <c r="F28" s="46">
        <v>0</v>
      </c>
      <c r="G28" s="46">
        <v>812987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v>0</v>
      </c>
      <c r="O28" s="46">
        <v>0</v>
      </c>
      <c r="P28" s="46">
        <f t="shared" si="19"/>
        <v>3211290</v>
      </c>
      <c r="Q28" s="47">
        <f t="shared" si="4"/>
        <v>177.20395099878601</v>
      </c>
      <c r="R28" s="9"/>
    </row>
    <row r="29" spans="1:18">
      <c r="A29" s="12"/>
      <c r="B29" s="44">
        <v>549</v>
      </c>
      <c r="C29" s="20" t="s">
        <v>156</v>
      </c>
      <c r="D29" s="46">
        <v>0</v>
      </c>
      <c r="E29" s="46">
        <v>15587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v>0</v>
      </c>
      <c r="O29" s="46">
        <v>0</v>
      </c>
      <c r="P29" s="46">
        <f t="shared" si="19"/>
        <v>15587</v>
      </c>
      <c r="Q29" s="47">
        <f t="shared" si="4"/>
        <v>0.86011477761836441</v>
      </c>
      <c r="R29" s="9"/>
    </row>
    <row r="30" spans="1:18" ht="15.75">
      <c r="A30" s="28" t="s">
        <v>38</v>
      </c>
      <c r="B30" s="29"/>
      <c r="C30" s="30"/>
      <c r="D30" s="31">
        <f t="shared" ref="D30:O30" si="20">SUM(D31:D33)</f>
        <v>45965</v>
      </c>
      <c r="E30" s="31">
        <f t="shared" si="20"/>
        <v>467658</v>
      </c>
      <c r="F30" s="31">
        <f t="shared" si="20"/>
        <v>0</v>
      </c>
      <c r="G30" s="31">
        <f t="shared" si="20"/>
        <v>0</v>
      </c>
      <c r="H30" s="31">
        <f t="shared" si="20"/>
        <v>0</v>
      </c>
      <c r="I30" s="31">
        <f t="shared" si="20"/>
        <v>0</v>
      </c>
      <c r="J30" s="31">
        <f t="shared" si="20"/>
        <v>0</v>
      </c>
      <c r="K30" s="31">
        <f t="shared" ref="K30" si="21">SUM(K31:K33)</f>
        <v>0</v>
      </c>
      <c r="L30" s="31">
        <f t="shared" ref="L30" si="22">SUM(L31:L33)</f>
        <v>0</v>
      </c>
      <c r="M30" s="31">
        <f t="shared" si="20"/>
        <v>0</v>
      </c>
      <c r="N30" s="31">
        <f t="shared" ref="N30" si="23">SUM(N31:N33)</f>
        <v>0</v>
      </c>
      <c r="O30" s="31">
        <f t="shared" si="20"/>
        <v>0</v>
      </c>
      <c r="P30" s="31">
        <f t="shared" si="19"/>
        <v>513623</v>
      </c>
      <c r="Q30" s="43">
        <f t="shared" si="4"/>
        <v>28.342511864032666</v>
      </c>
      <c r="R30" s="10"/>
    </row>
    <row r="31" spans="1:18">
      <c r="A31" s="13"/>
      <c r="B31" s="45">
        <v>552</v>
      </c>
      <c r="C31" s="21" t="s">
        <v>39</v>
      </c>
      <c r="D31" s="46">
        <v>3500</v>
      </c>
      <c r="E31" s="46">
        <v>85540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v>0</v>
      </c>
      <c r="O31" s="46">
        <v>0</v>
      </c>
      <c r="P31" s="46">
        <f t="shared" si="19"/>
        <v>89040</v>
      </c>
      <c r="Q31" s="47">
        <f t="shared" si="4"/>
        <v>4.9133649707537801</v>
      </c>
      <c r="R31" s="9"/>
    </row>
    <row r="32" spans="1:18">
      <c r="A32" s="13"/>
      <c r="B32" s="45">
        <v>553</v>
      </c>
      <c r="C32" s="21" t="s">
        <v>40</v>
      </c>
      <c r="D32" s="46">
        <v>42465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v>0</v>
      </c>
      <c r="O32" s="46">
        <v>0</v>
      </c>
      <c r="P32" s="46">
        <f t="shared" si="19"/>
        <v>42465</v>
      </c>
      <c r="Q32" s="47">
        <f t="shared" si="4"/>
        <v>2.3432844056947357</v>
      </c>
      <c r="R32" s="9"/>
    </row>
    <row r="33" spans="1:18">
      <c r="A33" s="13"/>
      <c r="B33" s="45">
        <v>554</v>
      </c>
      <c r="C33" s="21" t="s">
        <v>41</v>
      </c>
      <c r="D33" s="46">
        <v>0</v>
      </c>
      <c r="E33" s="46">
        <v>382118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v>0</v>
      </c>
      <c r="O33" s="46">
        <v>0</v>
      </c>
      <c r="P33" s="46">
        <f t="shared" si="19"/>
        <v>382118</v>
      </c>
      <c r="Q33" s="47">
        <f t="shared" si="4"/>
        <v>21.085862487584151</v>
      </c>
      <c r="R33" s="9"/>
    </row>
    <row r="34" spans="1:18" ht="15.75">
      <c r="A34" s="28" t="s">
        <v>43</v>
      </c>
      <c r="B34" s="29"/>
      <c r="C34" s="30"/>
      <c r="D34" s="31">
        <f t="shared" ref="D34:O34" si="24">SUM(D35:D38)</f>
        <v>578543</v>
      </c>
      <c r="E34" s="31">
        <f t="shared" si="24"/>
        <v>1670074</v>
      </c>
      <c r="F34" s="31">
        <f t="shared" si="24"/>
        <v>0</v>
      </c>
      <c r="G34" s="31">
        <f t="shared" si="24"/>
        <v>0</v>
      </c>
      <c r="H34" s="31">
        <f t="shared" si="24"/>
        <v>0</v>
      </c>
      <c r="I34" s="31">
        <f t="shared" si="24"/>
        <v>0</v>
      </c>
      <c r="J34" s="31">
        <f t="shared" si="24"/>
        <v>0</v>
      </c>
      <c r="K34" s="31">
        <f t="shared" ref="K34" si="25">SUM(K35:K38)</f>
        <v>0</v>
      </c>
      <c r="L34" s="31">
        <f t="shared" ref="L34" si="26">SUM(L35:L38)</f>
        <v>0</v>
      </c>
      <c r="M34" s="31">
        <f t="shared" si="24"/>
        <v>0</v>
      </c>
      <c r="N34" s="31">
        <f t="shared" ref="N34" si="27">SUM(N35:N38)</f>
        <v>0</v>
      </c>
      <c r="O34" s="31">
        <f t="shared" si="24"/>
        <v>0</v>
      </c>
      <c r="P34" s="31">
        <f t="shared" si="19"/>
        <v>2248617</v>
      </c>
      <c r="Q34" s="43">
        <f t="shared" si="4"/>
        <v>124.08216532391569</v>
      </c>
      <c r="R34" s="10"/>
    </row>
    <row r="35" spans="1:18">
      <c r="A35" s="12"/>
      <c r="B35" s="44">
        <v>562</v>
      </c>
      <c r="C35" s="20" t="s">
        <v>44</v>
      </c>
      <c r="D35" s="46">
        <v>162689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v>0</v>
      </c>
      <c r="O35" s="46">
        <v>0</v>
      </c>
      <c r="P35" s="46">
        <f t="shared" ref="P35:P43" si="28">SUM(D35:O35)</f>
        <v>162689</v>
      </c>
      <c r="Q35" s="47">
        <f t="shared" si="4"/>
        <v>8.9774307471581505</v>
      </c>
      <c r="R35" s="9"/>
    </row>
    <row r="36" spans="1:18">
      <c r="A36" s="12"/>
      <c r="B36" s="44">
        <v>563</v>
      </c>
      <c r="C36" s="20" t="s">
        <v>80</v>
      </c>
      <c r="D36" s="46">
        <v>42200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v>0</v>
      </c>
      <c r="O36" s="46">
        <v>0</v>
      </c>
      <c r="P36" s="46">
        <f t="shared" si="28"/>
        <v>42200</v>
      </c>
      <c r="Q36" s="47">
        <f t="shared" si="4"/>
        <v>2.3286612956627302</v>
      </c>
      <c r="R36" s="9"/>
    </row>
    <row r="37" spans="1:18">
      <c r="A37" s="12"/>
      <c r="B37" s="44">
        <v>564</v>
      </c>
      <c r="C37" s="20" t="s">
        <v>45</v>
      </c>
      <c r="D37" s="46">
        <v>373654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v>0</v>
      </c>
      <c r="O37" s="46">
        <v>0</v>
      </c>
      <c r="P37" s="46">
        <f t="shared" si="28"/>
        <v>373654</v>
      </c>
      <c r="Q37" s="47">
        <f t="shared" ref="Q37:Q64" si="29">(P37/Q$66)</f>
        <v>20.618805871316631</v>
      </c>
      <c r="R37" s="9"/>
    </row>
    <row r="38" spans="1:18">
      <c r="A38" s="12"/>
      <c r="B38" s="44">
        <v>569</v>
      </c>
      <c r="C38" s="20" t="s">
        <v>47</v>
      </c>
      <c r="D38" s="46">
        <v>0</v>
      </c>
      <c r="E38" s="46">
        <v>1670074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v>0</v>
      </c>
      <c r="O38" s="46">
        <v>0</v>
      </c>
      <c r="P38" s="46">
        <f t="shared" si="28"/>
        <v>1670074</v>
      </c>
      <c r="Q38" s="47">
        <f t="shared" si="29"/>
        <v>92.157267409778171</v>
      </c>
      <c r="R38" s="9"/>
    </row>
    <row r="39" spans="1:18" ht="15.75">
      <c r="A39" s="28" t="s">
        <v>48</v>
      </c>
      <c r="B39" s="29"/>
      <c r="C39" s="30"/>
      <c r="D39" s="31">
        <f t="shared" ref="D39:O39" si="30">SUM(D40:D43)</f>
        <v>868594</v>
      </c>
      <c r="E39" s="31">
        <f t="shared" si="30"/>
        <v>0</v>
      </c>
      <c r="F39" s="31">
        <f t="shared" si="30"/>
        <v>0</v>
      </c>
      <c r="G39" s="31">
        <f t="shared" si="30"/>
        <v>0</v>
      </c>
      <c r="H39" s="31">
        <f t="shared" si="30"/>
        <v>0</v>
      </c>
      <c r="I39" s="31">
        <f t="shared" si="30"/>
        <v>0</v>
      </c>
      <c r="J39" s="31">
        <f t="shared" si="30"/>
        <v>0</v>
      </c>
      <c r="K39" s="31">
        <f t="shared" ref="K39" si="31">SUM(K40:K43)</f>
        <v>0</v>
      </c>
      <c r="L39" s="31">
        <f t="shared" ref="L39" si="32">SUM(L40:L43)</f>
        <v>0</v>
      </c>
      <c r="M39" s="31">
        <f t="shared" si="30"/>
        <v>0</v>
      </c>
      <c r="N39" s="31">
        <f t="shared" ref="N39" si="33">SUM(N40:N43)</f>
        <v>0</v>
      </c>
      <c r="O39" s="31">
        <f t="shared" si="30"/>
        <v>0</v>
      </c>
      <c r="P39" s="31">
        <f>SUM(D39:O39)</f>
        <v>868594</v>
      </c>
      <c r="Q39" s="43">
        <f t="shared" si="29"/>
        <v>47.930360887319281</v>
      </c>
      <c r="R39" s="9"/>
    </row>
    <row r="40" spans="1:18">
      <c r="A40" s="12"/>
      <c r="B40" s="44">
        <v>571</v>
      </c>
      <c r="C40" s="20" t="s">
        <v>49</v>
      </c>
      <c r="D40" s="46">
        <v>740157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v>0</v>
      </c>
      <c r="O40" s="46">
        <v>0</v>
      </c>
      <c r="P40" s="46">
        <f t="shared" si="28"/>
        <v>740157</v>
      </c>
      <c r="Q40" s="47">
        <f t="shared" si="29"/>
        <v>40.84300849795828</v>
      </c>
      <c r="R40" s="9"/>
    </row>
    <row r="41" spans="1:18">
      <c r="A41" s="12"/>
      <c r="B41" s="44">
        <v>572</v>
      </c>
      <c r="C41" s="20" t="s">
        <v>50</v>
      </c>
      <c r="D41" s="46">
        <v>1796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v>0</v>
      </c>
      <c r="O41" s="46">
        <v>0</v>
      </c>
      <c r="P41" s="46">
        <f t="shared" si="28"/>
        <v>1796</v>
      </c>
      <c r="Q41" s="47">
        <f t="shared" si="29"/>
        <v>9.9106058933892502E-2</v>
      </c>
      <c r="R41" s="9"/>
    </row>
    <row r="42" spans="1:18">
      <c r="A42" s="12"/>
      <c r="B42" s="44">
        <v>573</v>
      </c>
      <c r="C42" s="20" t="s">
        <v>51</v>
      </c>
      <c r="D42" s="46">
        <v>35000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v>0</v>
      </c>
      <c r="O42" s="46">
        <v>0</v>
      </c>
      <c r="P42" s="46">
        <f t="shared" si="28"/>
        <v>35000</v>
      </c>
      <c r="Q42" s="47">
        <f t="shared" si="29"/>
        <v>1.9313541551705109</v>
      </c>
      <c r="R42" s="9"/>
    </row>
    <row r="43" spans="1:18">
      <c r="A43" s="12"/>
      <c r="B43" s="44">
        <v>575</v>
      </c>
      <c r="C43" s="20" t="s">
        <v>52</v>
      </c>
      <c r="D43" s="46">
        <v>91641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v>0</v>
      </c>
      <c r="O43" s="46">
        <v>0</v>
      </c>
      <c r="P43" s="46">
        <f t="shared" si="28"/>
        <v>91641</v>
      </c>
      <c r="Q43" s="47">
        <f t="shared" si="29"/>
        <v>5.0568921752565945</v>
      </c>
      <c r="R43" s="9"/>
    </row>
    <row r="44" spans="1:18" ht="15.75">
      <c r="A44" s="28" t="s">
        <v>67</v>
      </c>
      <c r="B44" s="29"/>
      <c r="C44" s="30"/>
      <c r="D44" s="31">
        <f t="shared" ref="D44:O44" si="34">SUM(D45:D47)</f>
        <v>8130163</v>
      </c>
      <c r="E44" s="31">
        <f t="shared" si="34"/>
        <v>9010777</v>
      </c>
      <c r="F44" s="31">
        <f t="shared" si="34"/>
        <v>0</v>
      </c>
      <c r="G44" s="31">
        <f t="shared" si="34"/>
        <v>0</v>
      </c>
      <c r="H44" s="31">
        <f t="shared" si="34"/>
        <v>0</v>
      </c>
      <c r="I44" s="31">
        <f t="shared" si="34"/>
        <v>1589</v>
      </c>
      <c r="J44" s="31">
        <f t="shared" si="34"/>
        <v>0</v>
      </c>
      <c r="K44" s="31">
        <f t="shared" ref="K44" si="35">SUM(K45:K47)</f>
        <v>0</v>
      </c>
      <c r="L44" s="31">
        <f t="shared" ref="L44" si="36">SUM(L45:L47)</f>
        <v>0</v>
      </c>
      <c r="M44" s="31">
        <f t="shared" si="34"/>
        <v>0</v>
      </c>
      <c r="N44" s="31">
        <f t="shared" ref="N44" si="37">SUM(N45:N47)</f>
        <v>0</v>
      </c>
      <c r="O44" s="31">
        <f t="shared" si="34"/>
        <v>0</v>
      </c>
      <c r="P44" s="31">
        <f t="shared" ref="P44:P50" si="38">SUM(D44:O44)</f>
        <v>17142529</v>
      </c>
      <c r="Q44" s="43">
        <f t="shared" si="29"/>
        <v>945.95127469374245</v>
      </c>
      <c r="R44" s="9"/>
    </row>
    <row r="45" spans="1:18">
      <c r="A45" s="12"/>
      <c r="B45" s="44">
        <v>581</v>
      </c>
      <c r="C45" s="20" t="s">
        <v>157</v>
      </c>
      <c r="D45" s="46">
        <v>8126065</v>
      </c>
      <c r="E45" s="46">
        <v>8857982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v>0</v>
      </c>
      <c r="O45" s="46">
        <v>0</v>
      </c>
      <c r="P45" s="46">
        <f t="shared" si="38"/>
        <v>16984047</v>
      </c>
      <c r="Q45" s="47">
        <f t="shared" si="29"/>
        <v>937.20599271603578</v>
      </c>
      <c r="R45" s="9"/>
    </row>
    <row r="46" spans="1:18">
      <c r="A46" s="12"/>
      <c r="B46" s="44">
        <v>584</v>
      </c>
      <c r="C46" s="20" t="s">
        <v>158</v>
      </c>
      <c r="D46" s="46">
        <v>4098</v>
      </c>
      <c r="E46" s="46">
        <v>9125</v>
      </c>
      <c r="F46" s="46">
        <v>0</v>
      </c>
      <c r="G46" s="46">
        <v>0</v>
      </c>
      <c r="H46" s="46">
        <v>0</v>
      </c>
      <c r="I46" s="46">
        <v>1589</v>
      </c>
      <c r="J46" s="46">
        <v>0</v>
      </c>
      <c r="K46" s="46">
        <v>0</v>
      </c>
      <c r="L46" s="46">
        <v>0</v>
      </c>
      <c r="M46" s="46">
        <v>0</v>
      </c>
      <c r="N46" s="46">
        <v>0</v>
      </c>
      <c r="O46" s="46">
        <v>0</v>
      </c>
      <c r="P46" s="46">
        <f t="shared" si="38"/>
        <v>14812</v>
      </c>
      <c r="Q46" s="47">
        <f t="shared" si="29"/>
        <v>0.81734907846816029</v>
      </c>
      <c r="R46" s="9"/>
    </row>
    <row r="47" spans="1:18">
      <c r="A47" s="12"/>
      <c r="B47" s="44">
        <v>587</v>
      </c>
      <c r="C47" s="20" t="s">
        <v>159</v>
      </c>
      <c r="D47" s="46">
        <v>0</v>
      </c>
      <c r="E47" s="46">
        <v>143670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v>0</v>
      </c>
      <c r="O47" s="46">
        <v>0</v>
      </c>
      <c r="P47" s="46">
        <f t="shared" si="38"/>
        <v>143670</v>
      </c>
      <c r="Q47" s="47">
        <f t="shared" si="29"/>
        <v>7.9279328992384945</v>
      </c>
      <c r="R47" s="9"/>
    </row>
    <row r="48" spans="1:18" ht="15.75">
      <c r="A48" s="28" t="s">
        <v>54</v>
      </c>
      <c r="B48" s="29"/>
      <c r="C48" s="30"/>
      <c r="D48" s="31">
        <f t="shared" ref="D48:O48" si="39">SUM(D49:D63)</f>
        <v>223248</v>
      </c>
      <c r="E48" s="31">
        <f t="shared" si="39"/>
        <v>645970</v>
      </c>
      <c r="F48" s="31">
        <f t="shared" si="39"/>
        <v>0</v>
      </c>
      <c r="G48" s="31">
        <f t="shared" si="39"/>
        <v>0</v>
      </c>
      <c r="H48" s="31">
        <f t="shared" si="39"/>
        <v>0</v>
      </c>
      <c r="I48" s="31">
        <f t="shared" si="39"/>
        <v>0</v>
      </c>
      <c r="J48" s="31">
        <f t="shared" si="39"/>
        <v>0</v>
      </c>
      <c r="K48" s="31">
        <f t="shared" ref="K48" si="40">SUM(K49:K63)</f>
        <v>1911938</v>
      </c>
      <c r="L48" s="31">
        <f t="shared" ref="L48" si="41">SUM(L49:L63)</f>
        <v>0</v>
      </c>
      <c r="M48" s="31">
        <f t="shared" si="39"/>
        <v>0</v>
      </c>
      <c r="N48" s="31">
        <f t="shared" ref="N48" si="42">SUM(N49:N63)</f>
        <v>0</v>
      </c>
      <c r="O48" s="31">
        <f t="shared" si="39"/>
        <v>0</v>
      </c>
      <c r="P48" s="31">
        <f t="shared" si="38"/>
        <v>2781156</v>
      </c>
      <c r="Q48" s="43">
        <f t="shared" si="29"/>
        <v>153.46849133649707</v>
      </c>
      <c r="R48" s="9"/>
    </row>
    <row r="49" spans="1:121">
      <c r="A49" s="12"/>
      <c r="B49" s="44">
        <v>604</v>
      </c>
      <c r="C49" s="20" t="s">
        <v>55</v>
      </c>
      <c r="D49" s="46">
        <v>0</v>
      </c>
      <c r="E49" s="46">
        <v>159192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v>0</v>
      </c>
      <c r="O49" s="46">
        <v>0</v>
      </c>
      <c r="P49" s="46">
        <f t="shared" si="38"/>
        <v>159192</v>
      </c>
      <c r="Q49" s="47">
        <f t="shared" si="29"/>
        <v>8.7844608762829708</v>
      </c>
      <c r="R49" s="9"/>
    </row>
    <row r="50" spans="1:121">
      <c r="A50" s="12"/>
      <c r="B50" s="44">
        <v>608</v>
      </c>
      <c r="C50" s="20" t="s">
        <v>160</v>
      </c>
      <c r="D50" s="46">
        <v>0</v>
      </c>
      <c r="E50" s="46">
        <v>8479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v>0</v>
      </c>
      <c r="O50" s="46">
        <v>0</v>
      </c>
      <c r="P50" s="46">
        <f t="shared" si="38"/>
        <v>8479</v>
      </c>
      <c r="Q50" s="47">
        <f t="shared" si="29"/>
        <v>0.46788433947687891</v>
      </c>
      <c r="R50" s="9"/>
    </row>
    <row r="51" spans="1:121">
      <c r="A51" s="12"/>
      <c r="B51" s="44">
        <v>614</v>
      </c>
      <c r="C51" s="20" t="s">
        <v>57</v>
      </c>
      <c r="D51" s="46">
        <v>0</v>
      </c>
      <c r="E51" s="46">
        <v>118677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v>0</v>
      </c>
      <c r="O51" s="46">
        <v>0</v>
      </c>
      <c r="P51" s="46">
        <f t="shared" ref="P51:P59" si="43">SUM(D51:O51)</f>
        <v>118677</v>
      </c>
      <c r="Q51" s="47">
        <f t="shared" si="29"/>
        <v>6.5487804878048781</v>
      </c>
      <c r="R51" s="9"/>
    </row>
    <row r="52" spans="1:121">
      <c r="A52" s="12"/>
      <c r="B52" s="44">
        <v>634</v>
      </c>
      <c r="C52" s="20" t="s">
        <v>58</v>
      </c>
      <c r="D52" s="46">
        <v>0</v>
      </c>
      <c r="E52" s="46">
        <v>45506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v>0</v>
      </c>
      <c r="O52" s="46">
        <v>0</v>
      </c>
      <c r="P52" s="46">
        <f t="shared" si="43"/>
        <v>45506</v>
      </c>
      <c r="Q52" s="47">
        <f t="shared" si="29"/>
        <v>2.5110914910054078</v>
      </c>
      <c r="R52" s="9"/>
    </row>
    <row r="53" spans="1:121">
      <c r="A53" s="12"/>
      <c r="B53" s="44">
        <v>654</v>
      </c>
      <c r="C53" s="20" t="s">
        <v>95</v>
      </c>
      <c r="D53" s="46">
        <v>0</v>
      </c>
      <c r="E53" s="46">
        <v>40356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v>0</v>
      </c>
      <c r="O53" s="46">
        <v>0</v>
      </c>
      <c r="P53" s="46">
        <f t="shared" si="43"/>
        <v>40356</v>
      </c>
      <c r="Q53" s="47">
        <f t="shared" si="29"/>
        <v>2.2269065224588895</v>
      </c>
      <c r="R53" s="9"/>
    </row>
    <row r="54" spans="1:121">
      <c r="A54" s="12"/>
      <c r="B54" s="44">
        <v>674</v>
      </c>
      <c r="C54" s="20" t="s">
        <v>60</v>
      </c>
      <c r="D54" s="46">
        <v>0</v>
      </c>
      <c r="E54" s="46">
        <v>5539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v>0</v>
      </c>
      <c r="O54" s="46">
        <v>0</v>
      </c>
      <c r="P54" s="46">
        <f t="shared" si="43"/>
        <v>5539</v>
      </c>
      <c r="Q54" s="47">
        <f t="shared" si="29"/>
        <v>0.30565059044255599</v>
      </c>
      <c r="R54" s="9"/>
    </row>
    <row r="55" spans="1:121">
      <c r="A55" s="12"/>
      <c r="B55" s="44">
        <v>685</v>
      </c>
      <c r="C55" s="20" t="s">
        <v>61</v>
      </c>
      <c r="D55" s="46">
        <v>17018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v>0</v>
      </c>
      <c r="O55" s="46">
        <v>0</v>
      </c>
      <c r="P55" s="46">
        <f t="shared" si="43"/>
        <v>17018</v>
      </c>
      <c r="Q55" s="47">
        <f t="shared" si="29"/>
        <v>0.93907957179119306</v>
      </c>
      <c r="R55" s="9"/>
    </row>
    <row r="56" spans="1:121">
      <c r="A56" s="12"/>
      <c r="B56" s="44">
        <v>691</v>
      </c>
      <c r="C56" s="20" t="s">
        <v>62</v>
      </c>
      <c r="D56" s="46">
        <v>19892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v>0</v>
      </c>
      <c r="O56" s="46">
        <v>0</v>
      </c>
      <c r="P56" s="46">
        <f t="shared" si="43"/>
        <v>19892</v>
      </c>
      <c r="Q56" s="47">
        <f t="shared" si="29"/>
        <v>1.0976713387043373</v>
      </c>
      <c r="R56" s="9"/>
    </row>
    <row r="57" spans="1:121">
      <c r="A57" s="12"/>
      <c r="B57" s="44">
        <v>694</v>
      </c>
      <c r="C57" s="20" t="s">
        <v>63</v>
      </c>
      <c r="D57" s="46">
        <v>0</v>
      </c>
      <c r="E57" s="46">
        <v>2815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v>0</v>
      </c>
      <c r="O57" s="46">
        <v>0</v>
      </c>
      <c r="P57" s="46">
        <f t="shared" si="43"/>
        <v>2815</v>
      </c>
      <c r="Q57" s="47">
        <f t="shared" si="29"/>
        <v>0.15533605562299968</v>
      </c>
      <c r="R57" s="9"/>
    </row>
    <row r="58" spans="1:121">
      <c r="A58" s="12"/>
      <c r="B58" s="44">
        <v>712</v>
      </c>
      <c r="C58" s="20" t="s">
        <v>64</v>
      </c>
      <c r="D58" s="46">
        <v>137690</v>
      </c>
      <c r="E58" s="46">
        <v>61523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v>0</v>
      </c>
      <c r="O58" s="46">
        <v>0</v>
      </c>
      <c r="P58" s="46">
        <f t="shared" si="43"/>
        <v>199213</v>
      </c>
      <c r="Q58" s="47">
        <f t="shared" si="29"/>
        <v>10.992881580399514</v>
      </c>
      <c r="R58" s="9"/>
    </row>
    <row r="59" spans="1:121">
      <c r="A59" s="12"/>
      <c r="B59" s="44">
        <v>714</v>
      </c>
      <c r="C59" s="20" t="s">
        <v>72</v>
      </c>
      <c r="D59" s="46">
        <v>0</v>
      </c>
      <c r="E59" s="46">
        <v>6348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v>0</v>
      </c>
      <c r="O59" s="46">
        <v>0</v>
      </c>
      <c r="P59" s="46">
        <f t="shared" si="43"/>
        <v>6348</v>
      </c>
      <c r="Q59" s="47">
        <f t="shared" si="29"/>
        <v>0.35029246220064009</v>
      </c>
      <c r="R59" s="9"/>
    </row>
    <row r="60" spans="1:121">
      <c r="A60" s="12"/>
      <c r="B60" s="44">
        <v>719</v>
      </c>
      <c r="C60" s="20" t="s">
        <v>65</v>
      </c>
      <c r="D60" s="46">
        <v>48648</v>
      </c>
      <c r="E60" s="46">
        <v>22664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1911938</v>
      </c>
      <c r="L60" s="46">
        <v>0</v>
      </c>
      <c r="M60" s="46">
        <v>0</v>
      </c>
      <c r="N60" s="46">
        <v>0</v>
      </c>
      <c r="O60" s="46">
        <v>0</v>
      </c>
      <c r="P60" s="46">
        <f>SUM(D60:O60)</f>
        <v>1983250</v>
      </c>
      <c r="Q60" s="47">
        <f t="shared" si="29"/>
        <v>109.43880366405475</v>
      </c>
      <c r="R60" s="9"/>
    </row>
    <row r="61" spans="1:121">
      <c r="A61" s="12"/>
      <c r="B61" s="44">
        <v>724</v>
      </c>
      <c r="C61" s="20" t="s">
        <v>66</v>
      </c>
      <c r="D61" s="46">
        <v>0</v>
      </c>
      <c r="E61" s="46">
        <v>46780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v>0</v>
      </c>
      <c r="O61" s="46">
        <v>0</v>
      </c>
      <c r="P61" s="46">
        <f>SUM(D61:O61)</f>
        <v>46780</v>
      </c>
      <c r="Q61" s="47">
        <f t="shared" si="29"/>
        <v>2.5813927822536145</v>
      </c>
      <c r="R61" s="9"/>
    </row>
    <row r="62" spans="1:121">
      <c r="A62" s="12"/>
      <c r="B62" s="44">
        <v>744</v>
      </c>
      <c r="C62" s="20" t="s">
        <v>68</v>
      </c>
      <c r="D62" s="46">
        <v>0</v>
      </c>
      <c r="E62" s="46">
        <v>42911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v>0</v>
      </c>
      <c r="O62" s="46">
        <v>0</v>
      </c>
      <c r="P62" s="46">
        <f>SUM(D62:O62)</f>
        <v>42911</v>
      </c>
      <c r="Q62" s="47">
        <f t="shared" si="29"/>
        <v>2.367895375786337</v>
      </c>
      <c r="R62" s="9"/>
    </row>
    <row r="63" spans="1:121" ht="15.75" thickBot="1">
      <c r="A63" s="12"/>
      <c r="B63" s="44">
        <v>764</v>
      </c>
      <c r="C63" s="20" t="s">
        <v>69</v>
      </c>
      <c r="D63" s="46">
        <v>0</v>
      </c>
      <c r="E63" s="46">
        <v>85180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v>0</v>
      </c>
      <c r="O63" s="46">
        <v>0</v>
      </c>
      <c r="P63" s="46">
        <f>SUM(D63:O63)</f>
        <v>85180</v>
      </c>
      <c r="Q63" s="47">
        <f t="shared" si="29"/>
        <v>4.7003641982121183</v>
      </c>
      <c r="R63" s="9"/>
    </row>
    <row r="64" spans="1:121" ht="16.5" thickBot="1">
      <c r="A64" s="14" t="s">
        <v>10</v>
      </c>
      <c r="B64" s="23"/>
      <c r="C64" s="22"/>
      <c r="D64" s="15">
        <f t="shared" ref="D64:O64" si="44">SUM(D5,D14,D23,D27,D30,D34,D39,D44,D48)</f>
        <v>11565856</v>
      </c>
      <c r="E64" s="15">
        <f t="shared" si="44"/>
        <v>28139286</v>
      </c>
      <c r="F64" s="15">
        <f t="shared" si="44"/>
        <v>0</v>
      </c>
      <c r="G64" s="15">
        <f t="shared" si="44"/>
        <v>812987</v>
      </c>
      <c r="H64" s="15">
        <f t="shared" si="44"/>
        <v>0</v>
      </c>
      <c r="I64" s="15">
        <f t="shared" si="44"/>
        <v>5227519</v>
      </c>
      <c r="J64" s="15">
        <f t="shared" si="44"/>
        <v>0</v>
      </c>
      <c r="K64" s="15">
        <f t="shared" ref="K64" si="45">SUM(K5,K14,K23,K27,K30,K34,K39,K44,K48)</f>
        <v>21710702</v>
      </c>
      <c r="L64" s="15">
        <f t="shared" ref="L64" si="46">SUM(L5,L14,L23,L27,L30,L34,L39,L44,L48)</f>
        <v>0</v>
      </c>
      <c r="M64" s="15">
        <f t="shared" si="44"/>
        <v>0</v>
      </c>
      <c r="N64" s="15">
        <f t="shared" ref="N64" si="47">SUM(N5,N14,N23,N27,N30,N34,N39,N44,N48)</f>
        <v>0</v>
      </c>
      <c r="O64" s="15">
        <f t="shared" si="44"/>
        <v>0</v>
      </c>
      <c r="P64" s="15">
        <f>SUM(D64:O64)</f>
        <v>67456350</v>
      </c>
      <c r="Q64" s="37">
        <f t="shared" si="29"/>
        <v>3722.345767575323</v>
      </c>
      <c r="R64" s="6"/>
      <c r="S64" s="2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  <c r="BF64" s="5"/>
      <c r="BG64" s="5"/>
      <c r="BH64" s="5"/>
      <c r="BI64" s="5"/>
      <c r="BJ64" s="5"/>
      <c r="BK64" s="5"/>
      <c r="BL64" s="5"/>
      <c r="BM64" s="5"/>
      <c r="BN64" s="5"/>
      <c r="BO64" s="5"/>
      <c r="BP64" s="5"/>
      <c r="BQ64" s="5"/>
      <c r="BR64" s="5"/>
      <c r="BS64" s="5"/>
      <c r="BT64" s="5"/>
      <c r="BU64" s="5"/>
      <c r="BV64" s="5"/>
      <c r="BW64" s="5"/>
      <c r="BX64" s="5"/>
      <c r="BY64" s="5"/>
      <c r="BZ64" s="5"/>
      <c r="CA64" s="5"/>
      <c r="CB64" s="5"/>
      <c r="CC64" s="5"/>
      <c r="CD64" s="5"/>
      <c r="CE64" s="5"/>
      <c r="CF64" s="5"/>
      <c r="CG64" s="5"/>
      <c r="CH64" s="5"/>
      <c r="CI64" s="5"/>
      <c r="CJ64" s="5"/>
      <c r="CK64" s="5"/>
      <c r="CL64" s="5"/>
      <c r="CM64" s="5"/>
      <c r="CN64" s="5"/>
      <c r="CO64" s="5"/>
      <c r="CP64" s="5"/>
      <c r="CQ64" s="5"/>
      <c r="CR64" s="5"/>
      <c r="CS64" s="5"/>
      <c r="CT64" s="5"/>
      <c r="CU64" s="5"/>
      <c r="CV64" s="5"/>
      <c r="CW64" s="5"/>
      <c r="CX64" s="5"/>
      <c r="CY64" s="5"/>
      <c r="CZ64" s="5"/>
      <c r="DA64" s="5"/>
      <c r="DB64" s="5"/>
      <c r="DC64" s="5"/>
      <c r="DD64" s="5"/>
      <c r="DE64" s="5"/>
      <c r="DF64" s="5"/>
      <c r="DG64" s="5"/>
      <c r="DH64" s="5"/>
      <c r="DI64" s="5"/>
      <c r="DJ64" s="5"/>
      <c r="DK64" s="5"/>
      <c r="DL64" s="5"/>
      <c r="DM64" s="5"/>
      <c r="DN64" s="5"/>
      <c r="DO64" s="5"/>
      <c r="DP64" s="5"/>
      <c r="DQ64" s="5"/>
    </row>
    <row r="65" spans="1:17">
      <c r="A65" s="16"/>
      <c r="B65" s="18"/>
      <c r="C65" s="18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9"/>
    </row>
    <row r="66" spans="1:17">
      <c r="A66" s="38"/>
      <c r="B66" s="39"/>
      <c r="C66" s="39"/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118" t="s">
        <v>152</v>
      </c>
      <c r="O66" s="118"/>
      <c r="P66" s="118"/>
      <c r="Q66" s="41">
        <v>18122</v>
      </c>
    </row>
    <row r="67" spans="1:17">
      <c r="A67" s="119"/>
      <c r="B67" s="96"/>
      <c r="C67" s="96"/>
      <c r="D67" s="96"/>
      <c r="E67" s="96"/>
      <c r="F67" s="96"/>
      <c r="G67" s="96"/>
      <c r="H67" s="96"/>
      <c r="I67" s="96"/>
      <c r="J67" s="96"/>
      <c r="K67" s="96"/>
      <c r="L67" s="96"/>
      <c r="M67" s="96"/>
      <c r="N67" s="96"/>
      <c r="O67" s="96"/>
      <c r="P67" s="96"/>
      <c r="Q67" s="97"/>
    </row>
    <row r="68" spans="1:17" ht="15.75" customHeight="1" thickBot="1">
      <c r="A68" s="120" t="s">
        <v>82</v>
      </c>
      <c r="B68" s="99"/>
      <c r="C68" s="99"/>
      <c r="D68" s="99"/>
      <c r="E68" s="99"/>
      <c r="F68" s="99"/>
      <c r="G68" s="99"/>
      <c r="H68" s="99"/>
      <c r="I68" s="99"/>
      <c r="J68" s="99"/>
      <c r="K68" s="99"/>
      <c r="L68" s="99"/>
      <c r="M68" s="99"/>
      <c r="N68" s="99"/>
      <c r="O68" s="99"/>
      <c r="P68" s="99"/>
      <c r="Q68" s="100"/>
    </row>
  </sheetData>
  <mergeCells count="10">
    <mergeCell ref="N66:P66"/>
    <mergeCell ref="A67:Q67"/>
    <mergeCell ref="A68:Q68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3" fitToHeight="0" orientation="landscape" verticalDpi="0" r:id="rId1"/>
  <headerFooter>
    <oddFooter>&amp;L&amp;14Office of Economic and Demographic Research&amp;R&amp;14Page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C66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70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149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SUM(D6:D13)</f>
        <v>942669</v>
      </c>
      <c r="E5" s="26">
        <f t="shared" si="0"/>
        <v>5344384</v>
      </c>
      <c r="F5" s="26">
        <f t="shared" si="0"/>
        <v>0</v>
      </c>
      <c r="G5" s="26">
        <f t="shared" si="0"/>
        <v>0</v>
      </c>
      <c r="H5" s="26">
        <f t="shared" si="0"/>
        <v>0</v>
      </c>
      <c r="I5" s="26">
        <f t="shared" si="0"/>
        <v>3150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6290203</v>
      </c>
      <c r="O5" s="32">
        <f t="shared" ref="O5:O36" si="1">(N5/O$64)</f>
        <v>331.86678273715313</v>
      </c>
      <c r="P5" s="6"/>
    </row>
    <row r="6" spans="1:133">
      <c r="A6" s="12"/>
      <c r="B6" s="44">
        <v>511</v>
      </c>
      <c r="C6" s="20" t="s">
        <v>20</v>
      </c>
      <c r="D6" s="46">
        <v>582837</v>
      </c>
      <c r="E6" s="46">
        <v>10691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593528</v>
      </c>
      <c r="O6" s="47">
        <f t="shared" si="1"/>
        <v>31.314128943758572</v>
      </c>
      <c r="P6" s="9"/>
    </row>
    <row r="7" spans="1:133">
      <c r="A7" s="12"/>
      <c r="B7" s="44">
        <v>512</v>
      </c>
      <c r="C7" s="20" t="s">
        <v>75</v>
      </c>
      <c r="D7" s="46">
        <v>155046</v>
      </c>
      <c r="E7" s="46">
        <v>112051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3" si="2">SUM(D7:M7)</f>
        <v>267097</v>
      </c>
      <c r="O7" s="47">
        <f t="shared" si="1"/>
        <v>14.091853962224333</v>
      </c>
      <c r="P7" s="9"/>
    </row>
    <row r="8" spans="1:133">
      <c r="A8" s="12"/>
      <c r="B8" s="44">
        <v>513</v>
      </c>
      <c r="C8" s="20" t="s">
        <v>21</v>
      </c>
      <c r="D8" s="46">
        <v>84270</v>
      </c>
      <c r="E8" s="46">
        <v>1687090</v>
      </c>
      <c r="F8" s="46">
        <v>0</v>
      </c>
      <c r="G8" s="46">
        <v>0</v>
      </c>
      <c r="H8" s="46">
        <v>0</v>
      </c>
      <c r="I8" s="46">
        <v>3150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1774510</v>
      </c>
      <c r="O8" s="47">
        <f t="shared" si="1"/>
        <v>93.621926770074921</v>
      </c>
      <c r="P8" s="9"/>
    </row>
    <row r="9" spans="1:133">
      <c r="A9" s="12"/>
      <c r="B9" s="44">
        <v>514</v>
      </c>
      <c r="C9" s="20" t="s">
        <v>22</v>
      </c>
      <c r="D9" s="46">
        <v>57862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57862</v>
      </c>
      <c r="O9" s="47">
        <f t="shared" si="1"/>
        <v>3.0527593120185714</v>
      </c>
      <c r="P9" s="9"/>
    </row>
    <row r="10" spans="1:133">
      <c r="A10" s="12"/>
      <c r="B10" s="44">
        <v>515</v>
      </c>
      <c r="C10" s="20" t="s">
        <v>76</v>
      </c>
      <c r="D10" s="46">
        <v>54525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54525</v>
      </c>
      <c r="O10" s="47">
        <f t="shared" si="1"/>
        <v>2.8767014878125989</v>
      </c>
      <c r="P10" s="9"/>
    </row>
    <row r="11" spans="1:133">
      <c r="A11" s="12"/>
      <c r="B11" s="44">
        <v>516</v>
      </c>
      <c r="C11" s="20" t="s">
        <v>77</v>
      </c>
      <c r="D11" s="46">
        <v>8129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8129</v>
      </c>
      <c r="O11" s="47">
        <f t="shared" si="1"/>
        <v>0.42888044739896591</v>
      </c>
      <c r="P11" s="9"/>
    </row>
    <row r="12" spans="1:133">
      <c r="A12" s="12"/>
      <c r="B12" s="44">
        <v>517</v>
      </c>
      <c r="C12" s="20" t="s">
        <v>78</v>
      </c>
      <c r="D12" s="46">
        <v>0</v>
      </c>
      <c r="E12" s="46">
        <v>2326158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2326158</v>
      </c>
      <c r="O12" s="47">
        <f t="shared" si="1"/>
        <v>122.72649572649573</v>
      </c>
      <c r="P12" s="9"/>
    </row>
    <row r="13" spans="1:133">
      <c r="A13" s="12"/>
      <c r="B13" s="44">
        <v>519</v>
      </c>
      <c r="C13" s="20" t="s">
        <v>105</v>
      </c>
      <c r="D13" s="46">
        <v>0</v>
      </c>
      <c r="E13" s="46">
        <v>1208394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2"/>
        <v>1208394</v>
      </c>
      <c r="O13" s="47">
        <f t="shared" si="1"/>
        <v>63.754036087369421</v>
      </c>
      <c r="P13" s="9"/>
    </row>
    <row r="14" spans="1:133" ht="15.75">
      <c r="A14" s="28" t="s">
        <v>24</v>
      </c>
      <c r="B14" s="29"/>
      <c r="C14" s="30"/>
      <c r="D14" s="31">
        <f t="shared" ref="D14:M14" si="3">SUM(D15:D21)</f>
        <v>358984</v>
      </c>
      <c r="E14" s="31">
        <f t="shared" si="3"/>
        <v>7844359</v>
      </c>
      <c r="F14" s="31">
        <f t="shared" si="3"/>
        <v>0</v>
      </c>
      <c r="G14" s="31">
        <f t="shared" si="3"/>
        <v>0</v>
      </c>
      <c r="H14" s="31">
        <f t="shared" si="3"/>
        <v>0</v>
      </c>
      <c r="I14" s="31">
        <f t="shared" si="3"/>
        <v>1837087</v>
      </c>
      <c r="J14" s="31">
        <f t="shared" si="3"/>
        <v>0</v>
      </c>
      <c r="K14" s="31">
        <f t="shared" si="3"/>
        <v>0</v>
      </c>
      <c r="L14" s="31">
        <f t="shared" si="3"/>
        <v>0</v>
      </c>
      <c r="M14" s="31">
        <f t="shared" si="3"/>
        <v>0</v>
      </c>
      <c r="N14" s="42">
        <f>SUM(D14:M14)</f>
        <v>10040430</v>
      </c>
      <c r="O14" s="43">
        <f t="shared" si="1"/>
        <v>529.7261791706236</v>
      </c>
      <c r="P14" s="10"/>
    </row>
    <row r="15" spans="1:133">
      <c r="A15" s="12"/>
      <c r="B15" s="44">
        <v>521</v>
      </c>
      <c r="C15" s="20" t="s">
        <v>25</v>
      </c>
      <c r="D15" s="46">
        <v>0</v>
      </c>
      <c r="E15" s="46">
        <v>6243773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>SUM(D15:M15)</f>
        <v>6243773</v>
      </c>
      <c r="O15" s="47">
        <f t="shared" si="1"/>
        <v>329.41716788013082</v>
      </c>
      <c r="P15" s="9"/>
    </row>
    <row r="16" spans="1:133">
      <c r="A16" s="12"/>
      <c r="B16" s="44">
        <v>522</v>
      </c>
      <c r="C16" s="20" t="s">
        <v>26</v>
      </c>
      <c r="D16" s="46">
        <v>0</v>
      </c>
      <c r="E16" s="46">
        <v>458547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ref="N16:N21" si="4">SUM(D16:M16)</f>
        <v>458547</v>
      </c>
      <c r="O16" s="47">
        <f t="shared" si="1"/>
        <v>24.192624248179804</v>
      </c>
      <c r="P16" s="9"/>
    </row>
    <row r="17" spans="1:16">
      <c r="A17" s="12"/>
      <c r="B17" s="44">
        <v>523</v>
      </c>
      <c r="C17" s="20" t="s">
        <v>106</v>
      </c>
      <c r="D17" s="46">
        <v>0</v>
      </c>
      <c r="E17" s="46">
        <v>652366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652366</v>
      </c>
      <c r="O17" s="47">
        <f t="shared" si="1"/>
        <v>34.418381344307271</v>
      </c>
      <c r="P17" s="9"/>
    </row>
    <row r="18" spans="1:16">
      <c r="A18" s="12"/>
      <c r="B18" s="44">
        <v>524</v>
      </c>
      <c r="C18" s="20" t="s">
        <v>28</v>
      </c>
      <c r="D18" s="46">
        <v>298293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298293</v>
      </c>
      <c r="O18" s="47">
        <f t="shared" si="1"/>
        <v>15.737733459955683</v>
      </c>
      <c r="P18" s="9"/>
    </row>
    <row r="19" spans="1:16">
      <c r="A19" s="12"/>
      <c r="B19" s="44">
        <v>525</v>
      </c>
      <c r="C19" s="20" t="s">
        <v>29</v>
      </c>
      <c r="D19" s="46">
        <v>0</v>
      </c>
      <c r="E19" s="46">
        <v>489673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489673</v>
      </c>
      <c r="O19" s="47">
        <f t="shared" si="1"/>
        <v>25.834810594069854</v>
      </c>
      <c r="P19" s="9"/>
    </row>
    <row r="20" spans="1:16">
      <c r="A20" s="12"/>
      <c r="B20" s="44">
        <v>526</v>
      </c>
      <c r="C20" s="20" t="s">
        <v>30</v>
      </c>
      <c r="D20" s="46">
        <v>0</v>
      </c>
      <c r="E20" s="46">
        <v>0</v>
      </c>
      <c r="F20" s="46">
        <v>0</v>
      </c>
      <c r="G20" s="46">
        <v>0</v>
      </c>
      <c r="H20" s="46">
        <v>0</v>
      </c>
      <c r="I20" s="46">
        <v>1837087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1837087</v>
      </c>
      <c r="O20" s="47">
        <f t="shared" si="1"/>
        <v>96.92344623826105</v>
      </c>
      <c r="P20" s="9"/>
    </row>
    <row r="21" spans="1:16">
      <c r="A21" s="12"/>
      <c r="B21" s="44">
        <v>527</v>
      </c>
      <c r="C21" s="20" t="s">
        <v>31</v>
      </c>
      <c r="D21" s="46">
        <v>60691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60691</v>
      </c>
      <c r="O21" s="47">
        <f t="shared" si="1"/>
        <v>3.2020154057191093</v>
      </c>
      <c r="P21" s="9"/>
    </row>
    <row r="22" spans="1:16" ht="15.75">
      <c r="A22" s="28" t="s">
        <v>32</v>
      </c>
      <c r="B22" s="29"/>
      <c r="C22" s="30"/>
      <c r="D22" s="31">
        <f t="shared" ref="D22:M22" si="5">SUM(D23:D25)</f>
        <v>174038</v>
      </c>
      <c r="E22" s="31">
        <f t="shared" si="5"/>
        <v>238935</v>
      </c>
      <c r="F22" s="31">
        <f t="shared" si="5"/>
        <v>0</v>
      </c>
      <c r="G22" s="31">
        <f t="shared" si="5"/>
        <v>0</v>
      </c>
      <c r="H22" s="31">
        <f t="shared" si="5"/>
        <v>0</v>
      </c>
      <c r="I22" s="31">
        <f t="shared" si="5"/>
        <v>1931513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42">
        <f>SUM(D22:M22)</f>
        <v>2344486</v>
      </c>
      <c r="O22" s="43">
        <f t="shared" si="1"/>
        <v>123.6934683971721</v>
      </c>
      <c r="P22" s="10"/>
    </row>
    <row r="23" spans="1:16">
      <c r="A23" s="12"/>
      <c r="B23" s="44">
        <v>534</v>
      </c>
      <c r="C23" s="20" t="s">
        <v>107</v>
      </c>
      <c r="D23" s="46">
        <v>0</v>
      </c>
      <c r="E23" s="46">
        <v>136785</v>
      </c>
      <c r="F23" s="46">
        <v>0</v>
      </c>
      <c r="G23" s="46">
        <v>0</v>
      </c>
      <c r="H23" s="46">
        <v>0</v>
      </c>
      <c r="I23" s="46">
        <v>1931513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2068298</v>
      </c>
      <c r="O23" s="47">
        <f t="shared" si="1"/>
        <v>109.12197952938693</v>
      </c>
      <c r="P23" s="9"/>
    </row>
    <row r="24" spans="1:16">
      <c r="A24" s="12"/>
      <c r="B24" s="44">
        <v>537</v>
      </c>
      <c r="C24" s="20" t="s">
        <v>108</v>
      </c>
      <c r="D24" s="46">
        <v>166800</v>
      </c>
      <c r="E24" s="46">
        <v>102150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268950</v>
      </c>
      <c r="O24" s="47">
        <f t="shared" si="1"/>
        <v>14.189616967394745</v>
      </c>
      <c r="P24" s="9"/>
    </row>
    <row r="25" spans="1:16">
      <c r="A25" s="12"/>
      <c r="B25" s="44">
        <v>539</v>
      </c>
      <c r="C25" s="20" t="s">
        <v>140</v>
      </c>
      <c r="D25" s="46">
        <v>7238</v>
      </c>
      <c r="E25" s="46">
        <v>0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>SUM(D25:M25)</f>
        <v>7238</v>
      </c>
      <c r="O25" s="47">
        <f t="shared" si="1"/>
        <v>0.38187190039041891</v>
      </c>
      <c r="P25" s="9"/>
    </row>
    <row r="26" spans="1:16" ht="15.75">
      <c r="A26" s="28" t="s">
        <v>35</v>
      </c>
      <c r="B26" s="29"/>
      <c r="C26" s="30"/>
      <c r="D26" s="31">
        <f t="shared" ref="D26:M26" si="6">SUM(D27:D28)</f>
        <v>0</v>
      </c>
      <c r="E26" s="31">
        <f t="shared" si="6"/>
        <v>2660057</v>
      </c>
      <c r="F26" s="31">
        <f t="shared" si="6"/>
        <v>0</v>
      </c>
      <c r="G26" s="31">
        <f t="shared" si="6"/>
        <v>1060328</v>
      </c>
      <c r="H26" s="31">
        <f t="shared" si="6"/>
        <v>0</v>
      </c>
      <c r="I26" s="31">
        <f t="shared" si="6"/>
        <v>0</v>
      </c>
      <c r="J26" s="31">
        <f t="shared" si="6"/>
        <v>0</v>
      </c>
      <c r="K26" s="31">
        <f t="shared" si="6"/>
        <v>0</v>
      </c>
      <c r="L26" s="31">
        <f t="shared" si="6"/>
        <v>0</v>
      </c>
      <c r="M26" s="31">
        <f t="shared" si="6"/>
        <v>0</v>
      </c>
      <c r="N26" s="31">
        <f t="shared" ref="N26:N33" si="7">SUM(D26:M26)</f>
        <v>3720385</v>
      </c>
      <c r="O26" s="43">
        <f t="shared" si="1"/>
        <v>196.2849530442123</v>
      </c>
      <c r="P26" s="10"/>
    </row>
    <row r="27" spans="1:16">
      <c r="A27" s="12"/>
      <c r="B27" s="44">
        <v>541</v>
      </c>
      <c r="C27" s="20" t="s">
        <v>109</v>
      </c>
      <c r="D27" s="46">
        <v>0</v>
      </c>
      <c r="E27" s="46">
        <v>2641508</v>
      </c>
      <c r="F27" s="46">
        <v>0</v>
      </c>
      <c r="G27" s="46">
        <v>1060328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3701836</v>
      </c>
      <c r="O27" s="47">
        <f t="shared" si="1"/>
        <v>195.30632056557982</v>
      </c>
      <c r="P27" s="9"/>
    </row>
    <row r="28" spans="1:16">
      <c r="A28" s="12"/>
      <c r="B28" s="44">
        <v>549</v>
      </c>
      <c r="C28" s="20" t="s">
        <v>110</v>
      </c>
      <c r="D28" s="46">
        <v>0</v>
      </c>
      <c r="E28" s="46">
        <v>18549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18549</v>
      </c>
      <c r="O28" s="47">
        <f t="shared" si="1"/>
        <v>0.9786324786324786</v>
      </c>
      <c r="P28" s="9"/>
    </row>
    <row r="29" spans="1:16" ht="15.75">
      <c r="A29" s="28" t="s">
        <v>38</v>
      </c>
      <c r="B29" s="29"/>
      <c r="C29" s="30"/>
      <c r="D29" s="31">
        <f t="shared" ref="D29:M29" si="8">SUM(D30:D32)</f>
        <v>37071</v>
      </c>
      <c r="E29" s="31">
        <f t="shared" si="8"/>
        <v>549989</v>
      </c>
      <c r="F29" s="31">
        <f t="shared" si="8"/>
        <v>0</v>
      </c>
      <c r="G29" s="31">
        <f t="shared" si="8"/>
        <v>0</v>
      </c>
      <c r="H29" s="31">
        <f t="shared" si="8"/>
        <v>0</v>
      </c>
      <c r="I29" s="31">
        <f t="shared" si="8"/>
        <v>0</v>
      </c>
      <c r="J29" s="31">
        <f t="shared" si="8"/>
        <v>0</v>
      </c>
      <c r="K29" s="31">
        <f t="shared" si="8"/>
        <v>0</v>
      </c>
      <c r="L29" s="31">
        <f t="shared" si="8"/>
        <v>0</v>
      </c>
      <c r="M29" s="31">
        <f t="shared" si="8"/>
        <v>0</v>
      </c>
      <c r="N29" s="31">
        <f t="shared" si="7"/>
        <v>587060</v>
      </c>
      <c r="O29" s="43">
        <f t="shared" si="1"/>
        <v>30.972881713622453</v>
      </c>
      <c r="P29" s="10"/>
    </row>
    <row r="30" spans="1:16">
      <c r="A30" s="13"/>
      <c r="B30" s="45">
        <v>552</v>
      </c>
      <c r="C30" s="21" t="s">
        <v>39</v>
      </c>
      <c r="D30" s="46">
        <v>3500</v>
      </c>
      <c r="E30" s="46">
        <v>97283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100783</v>
      </c>
      <c r="O30" s="47">
        <f t="shared" si="1"/>
        <v>5.3172417431676688</v>
      </c>
      <c r="P30" s="9"/>
    </row>
    <row r="31" spans="1:16">
      <c r="A31" s="13"/>
      <c r="B31" s="45">
        <v>553</v>
      </c>
      <c r="C31" s="21" t="s">
        <v>111</v>
      </c>
      <c r="D31" s="46">
        <v>33571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33571</v>
      </c>
      <c r="O31" s="47">
        <f t="shared" si="1"/>
        <v>1.7711828637754563</v>
      </c>
      <c r="P31" s="9"/>
    </row>
    <row r="32" spans="1:16">
      <c r="A32" s="13"/>
      <c r="B32" s="45">
        <v>554</v>
      </c>
      <c r="C32" s="21" t="s">
        <v>41</v>
      </c>
      <c r="D32" s="46">
        <v>0</v>
      </c>
      <c r="E32" s="46">
        <v>452706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7"/>
        <v>452706</v>
      </c>
      <c r="O32" s="47">
        <f t="shared" si="1"/>
        <v>23.884457106679328</v>
      </c>
      <c r="P32" s="9"/>
    </row>
    <row r="33" spans="1:16" ht="15.75">
      <c r="A33" s="28" t="s">
        <v>43</v>
      </c>
      <c r="B33" s="29"/>
      <c r="C33" s="30"/>
      <c r="D33" s="31">
        <f t="shared" ref="D33:M33" si="9">SUM(D34:D36)</f>
        <v>613479</v>
      </c>
      <c r="E33" s="31">
        <f t="shared" si="9"/>
        <v>0</v>
      </c>
      <c r="F33" s="31">
        <f t="shared" si="9"/>
        <v>0</v>
      </c>
      <c r="G33" s="31">
        <f t="shared" si="9"/>
        <v>0</v>
      </c>
      <c r="H33" s="31">
        <f t="shared" si="9"/>
        <v>0</v>
      </c>
      <c r="I33" s="31">
        <f t="shared" si="9"/>
        <v>0</v>
      </c>
      <c r="J33" s="31">
        <f t="shared" si="9"/>
        <v>0</v>
      </c>
      <c r="K33" s="31">
        <f t="shared" si="9"/>
        <v>0</v>
      </c>
      <c r="L33" s="31">
        <f t="shared" si="9"/>
        <v>0</v>
      </c>
      <c r="M33" s="31">
        <f t="shared" si="9"/>
        <v>0</v>
      </c>
      <c r="N33" s="31">
        <f t="shared" si="7"/>
        <v>613479</v>
      </c>
      <c r="O33" s="43">
        <f t="shared" si="1"/>
        <v>32.366729977841089</v>
      </c>
      <c r="P33" s="10"/>
    </row>
    <row r="34" spans="1:16">
      <c r="A34" s="12"/>
      <c r="B34" s="44">
        <v>562</v>
      </c>
      <c r="C34" s="20" t="s">
        <v>112</v>
      </c>
      <c r="D34" s="46">
        <v>189274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ref="N34:N41" si="10">SUM(D34:M34)</f>
        <v>189274</v>
      </c>
      <c r="O34" s="47">
        <f t="shared" si="1"/>
        <v>9.9859660230030602</v>
      </c>
      <c r="P34" s="9"/>
    </row>
    <row r="35" spans="1:16">
      <c r="A35" s="12"/>
      <c r="B35" s="44">
        <v>563</v>
      </c>
      <c r="C35" s="20" t="s">
        <v>113</v>
      </c>
      <c r="D35" s="46">
        <v>38683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10"/>
        <v>38683</v>
      </c>
      <c r="O35" s="47">
        <f t="shared" si="1"/>
        <v>2.0408884668143927</v>
      </c>
      <c r="P35" s="9"/>
    </row>
    <row r="36" spans="1:16">
      <c r="A36" s="12"/>
      <c r="B36" s="44">
        <v>564</v>
      </c>
      <c r="C36" s="20" t="s">
        <v>114</v>
      </c>
      <c r="D36" s="46">
        <v>385522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0"/>
        <v>385522</v>
      </c>
      <c r="O36" s="47">
        <f t="shared" si="1"/>
        <v>20.339875488023637</v>
      </c>
      <c r="P36" s="9"/>
    </row>
    <row r="37" spans="1:16" ht="15.75">
      <c r="A37" s="28" t="s">
        <v>48</v>
      </c>
      <c r="B37" s="29"/>
      <c r="C37" s="30"/>
      <c r="D37" s="31">
        <f t="shared" ref="D37:M37" si="11">SUM(D38:D41)</f>
        <v>905055</v>
      </c>
      <c r="E37" s="31">
        <f t="shared" si="11"/>
        <v>0</v>
      </c>
      <c r="F37" s="31">
        <f t="shared" si="11"/>
        <v>0</v>
      </c>
      <c r="G37" s="31">
        <f t="shared" si="11"/>
        <v>0</v>
      </c>
      <c r="H37" s="31">
        <f t="shared" si="11"/>
        <v>0</v>
      </c>
      <c r="I37" s="31">
        <f t="shared" si="11"/>
        <v>0</v>
      </c>
      <c r="J37" s="31">
        <f t="shared" si="11"/>
        <v>0</v>
      </c>
      <c r="K37" s="31">
        <f t="shared" si="11"/>
        <v>0</v>
      </c>
      <c r="L37" s="31">
        <f t="shared" si="11"/>
        <v>0</v>
      </c>
      <c r="M37" s="31">
        <f t="shared" si="11"/>
        <v>0</v>
      </c>
      <c r="N37" s="31">
        <f>SUM(D37:M37)</f>
        <v>905055</v>
      </c>
      <c r="O37" s="43">
        <f t="shared" ref="O37:O62" si="12">(N37/O$64)</f>
        <v>47.750079138968026</v>
      </c>
      <c r="P37" s="9"/>
    </row>
    <row r="38" spans="1:16">
      <c r="A38" s="12"/>
      <c r="B38" s="44">
        <v>571</v>
      </c>
      <c r="C38" s="20" t="s">
        <v>49</v>
      </c>
      <c r="D38" s="46">
        <v>736039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736039</v>
      </c>
      <c r="O38" s="47">
        <f t="shared" si="12"/>
        <v>38.832911258837186</v>
      </c>
      <c r="P38" s="9"/>
    </row>
    <row r="39" spans="1:16">
      <c r="A39" s="12"/>
      <c r="B39" s="44">
        <v>572</v>
      </c>
      <c r="C39" s="20" t="s">
        <v>115</v>
      </c>
      <c r="D39" s="46">
        <v>1572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1572</v>
      </c>
      <c r="O39" s="47">
        <f t="shared" si="12"/>
        <v>8.2937638493194049E-2</v>
      </c>
      <c r="P39" s="9"/>
    </row>
    <row r="40" spans="1:16">
      <c r="A40" s="12"/>
      <c r="B40" s="44">
        <v>573</v>
      </c>
      <c r="C40" s="20" t="s">
        <v>51</v>
      </c>
      <c r="D40" s="46">
        <v>35454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0"/>
        <v>35454</v>
      </c>
      <c r="O40" s="47">
        <f t="shared" si="12"/>
        <v>1.8705286483064261</v>
      </c>
      <c r="P40" s="9"/>
    </row>
    <row r="41" spans="1:16">
      <c r="A41" s="12"/>
      <c r="B41" s="44">
        <v>575</v>
      </c>
      <c r="C41" s="20" t="s">
        <v>116</v>
      </c>
      <c r="D41" s="46">
        <v>131990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0"/>
        <v>131990</v>
      </c>
      <c r="O41" s="47">
        <f t="shared" si="12"/>
        <v>6.9637015933312227</v>
      </c>
      <c r="P41" s="9"/>
    </row>
    <row r="42" spans="1:16" ht="15.75">
      <c r="A42" s="28" t="s">
        <v>117</v>
      </c>
      <c r="B42" s="29"/>
      <c r="C42" s="30"/>
      <c r="D42" s="31">
        <f t="shared" ref="D42:M42" si="13">SUM(D43:D45)</f>
        <v>7826038</v>
      </c>
      <c r="E42" s="31">
        <f t="shared" si="13"/>
        <v>8923276</v>
      </c>
      <c r="F42" s="31">
        <f t="shared" si="13"/>
        <v>0</v>
      </c>
      <c r="G42" s="31">
        <f t="shared" si="13"/>
        <v>0</v>
      </c>
      <c r="H42" s="31">
        <f t="shared" si="13"/>
        <v>0</v>
      </c>
      <c r="I42" s="31">
        <f t="shared" si="13"/>
        <v>0</v>
      </c>
      <c r="J42" s="31">
        <f t="shared" si="13"/>
        <v>0</v>
      </c>
      <c r="K42" s="31">
        <f t="shared" si="13"/>
        <v>0</v>
      </c>
      <c r="L42" s="31">
        <f t="shared" si="13"/>
        <v>0</v>
      </c>
      <c r="M42" s="31">
        <f t="shared" si="13"/>
        <v>0</v>
      </c>
      <c r="N42" s="31">
        <f t="shared" ref="N42:N48" si="14">SUM(D42:M42)</f>
        <v>16749314</v>
      </c>
      <c r="O42" s="43">
        <f t="shared" si="12"/>
        <v>883.68228342302416</v>
      </c>
      <c r="P42" s="9"/>
    </row>
    <row r="43" spans="1:16">
      <c r="A43" s="12"/>
      <c r="B43" s="44">
        <v>581</v>
      </c>
      <c r="C43" s="20" t="s">
        <v>118</v>
      </c>
      <c r="D43" s="46">
        <v>7826038</v>
      </c>
      <c r="E43" s="46">
        <v>8743287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4"/>
        <v>16569325</v>
      </c>
      <c r="O43" s="47">
        <f t="shared" si="12"/>
        <v>874.18618761211349</v>
      </c>
      <c r="P43" s="9"/>
    </row>
    <row r="44" spans="1:16">
      <c r="A44" s="12"/>
      <c r="B44" s="44">
        <v>584</v>
      </c>
      <c r="C44" s="20" t="s">
        <v>147</v>
      </c>
      <c r="D44" s="46">
        <v>0</v>
      </c>
      <c r="E44" s="46">
        <v>9125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4"/>
        <v>9125</v>
      </c>
      <c r="O44" s="47">
        <f t="shared" si="12"/>
        <v>0.48142872216946292</v>
      </c>
      <c r="P44" s="9"/>
    </row>
    <row r="45" spans="1:16">
      <c r="A45" s="12"/>
      <c r="B45" s="44">
        <v>587</v>
      </c>
      <c r="C45" s="20" t="s">
        <v>119</v>
      </c>
      <c r="D45" s="46">
        <v>0</v>
      </c>
      <c r="E45" s="46">
        <v>170864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4"/>
        <v>170864</v>
      </c>
      <c r="O45" s="47">
        <f t="shared" si="12"/>
        <v>9.0146670887411631</v>
      </c>
      <c r="P45" s="9"/>
    </row>
    <row r="46" spans="1:16" ht="15.75">
      <c r="A46" s="28" t="s">
        <v>54</v>
      </c>
      <c r="B46" s="29"/>
      <c r="C46" s="30"/>
      <c r="D46" s="31">
        <f t="shared" ref="D46:M46" si="15">SUM(D47:D61)</f>
        <v>184061</v>
      </c>
      <c r="E46" s="31">
        <f t="shared" si="15"/>
        <v>605234</v>
      </c>
      <c r="F46" s="31">
        <f t="shared" si="15"/>
        <v>0</v>
      </c>
      <c r="G46" s="31">
        <f t="shared" si="15"/>
        <v>0</v>
      </c>
      <c r="H46" s="31">
        <f t="shared" si="15"/>
        <v>0</v>
      </c>
      <c r="I46" s="31">
        <f t="shared" si="15"/>
        <v>0</v>
      </c>
      <c r="J46" s="31">
        <f t="shared" si="15"/>
        <v>0</v>
      </c>
      <c r="K46" s="31">
        <f t="shared" si="15"/>
        <v>0</v>
      </c>
      <c r="L46" s="31">
        <f t="shared" si="15"/>
        <v>0</v>
      </c>
      <c r="M46" s="31">
        <f t="shared" si="15"/>
        <v>0</v>
      </c>
      <c r="N46" s="31">
        <f t="shared" si="14"/>
        <v>789295</v>
      </c>
      <c r="O46" s="43">
        <f t="shared" si="12"/>
        <v>41.642661179698216</v>
      </c>
      <c r="P46" s="9"/>
    </row>
    <row r="47" spans="1:16">
      <c r="A47" s="12"/>
      <c r="B47" s="44">
        <v>604</v>
      </c>
      <c r="C47" s="20" t="s">
        <v>120</v>
      </c>
      <c r="D47" s="46">
        <v>0</v>
      </c>
      <c r="E47" s="46">
        <v>152940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4"/>
        <v>152940</v>
      </c>
      <c r="O47" s="47">
        <f t="shared" si="12"/>
        <v>8.0690091801202914</v>
      </c>
      <c r="P47" s="9"/>
    </row>
    <row r="48" spans="1:16">
      <c r="A48" s="12"/>
      <c r="B48" s="44">
        <v>605</v>
      </c>
      <c r="C48" s="20" t="s">
        <v>121</v>
      </c>
      <c r="D48" s="46">
        <v>0</v>
      </c>
      <c r="E48" s="46">
        <v>8087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4"/>
        <v>8087</v>
      </c>
      <c r="O48" s="47">
        <f t="shared" si="12"/>
        <v>0.42666455629418593</v>
      </c>
      <c r="P48" s="9"/>
    </row>
    <row r="49" spans="1:119">
      <c r="A49" s="12"/>
      <c r="B49" s="44">
        <v>614</v>
      </c>
      <c r="C49" s="20" t="s">
        <v>122</v>
      </c>
      <c r="D49" s="46">
        <v>0</v>
      </c>
      <c r="E49" s="46">
        <v>94143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ref="N49:N55" si="16">SUM(D49:M49)</f>
        <v>94143</v>
      </c>
      <c r="O49" s="47">
        <f t="shared" si="12"/>
        <v>4.9669199113643554</v>
      </c>
      <c r="P49" s="9"/>
    </row>
    <row r="50" spans="1:119">
      <c r="A50" s="12"/>
      <c r="B50" s="44">
        <v>634</v>
      </c>
      <c r="C50" s="20" t="s">
        <v>124</v>
      </c>
      <c r="D50" s="46">
        <v>0</v>
      </c>
      <c r="E50" s="46">
        <v>48915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6"/>
        <v>48915</v>
      </c>
      <c r="O50" s="47">
        <f t="shared" si="12"/>
        <v>2.5807217473884139</v>
      </c>
      <c r="P50" s="9"/>
    </row>
    <row r="51" spans="1:119">
      <c r="A51" s="12"/>
      <c r="B51" s="44">
        <v>654</v>
      </c>
      <c r="C51" s="20" t="s">
        <v>125</v>
      </c>
      <c r="D51" s="46">
        <v>0</v>
      </c>
      <c r="E51" s="46">
        <v>29456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6"/>
        <v>29456</v>
      </c>
      <c r="O51" s="47">
        <f t="shared" si="12"/>
        <v>1.5540782948190355</v>
      </c>
      <c r="P51" s="9"/>
    </row>
    <row r="52" spans="1:119">
      <c r="A52" s="12"/>
      <c r="B52" s="44">
        <v>674</v>
      </c>
      <c r="C52" s="20" t="s">
        <v>126</v>
      </c>
      <c r="D52" s="46">
        <v>0</v>
      </c>
      <c r="E52" s="46">
        <v>5842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6"/>
        <v>5842</v>
      </c>
      <c r="O52" s="47">
        <f t="shared" si="12"/>
        <v>0.3082199008124934</v>
      </c>
      <c r="P52" s="9"/>
    </row>
    <row r="53" spans="1:119">
      <c r="A53" s="12"/>
      <c r="B53" s="44">
        <v>685</v>
      </c>
      <c r="C53" s="20" t="s">
        <v>61</v>
      </c>
      <c r="D53" s="46">
        <v>20908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6"/>
        <v>20908</v>
      </c>
      <c r="O53" s="47">
        <f t="shared" si="12"/>
        <v>1.1030916956842882</v>
      </c>
      <c r="P53" s="9"/>
    </row>
    <row r="54" spans="1:119">
      <c r="A54" s="12"/>
      <c r="B54" s="44">
        <v>691</v>
      </c>
      <c r="C54" s="20" t="s">
        <v>62</v>
      </c>
      <c r="D54" s="46">
        <v>18963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6"/>
        <v>18963</v>
      </c>
      <c r="O54" s="47">
        <f t="shared" si="12"/>
        <v>1.000474833808167</v>
      </c>
      <c r="P54" s="9"/>
    </row>
    <row r="55" spans="1:119">
      <c r="A55" s="12"/>
      <c r="B55" s="44">
        <v>694</v>
      </c>
      <c r="C55" s="20" t="s">
        <v>127</v>
      </c>
      <c r="D55" s="46">
        <v>0</v>
      </c>
      <c r="E55" s="46">
        <v>15276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6"/>
        <v>15276</v>
      </c>
      <c r="O55" s="47">
        <f t="shared" si="12"/>
        <v>0.80595125039569482</v>
      </c>
      <c r="P55" s="9"/>
    </row>
    <row r="56" spans="1:119">
      <c r="A56" s="12"/>
      <c r="B56" s="44">
        <v>712</v>
      </c>
      <c r="C56" s="20" t="s">
        <v>96</v>
      </c>
      <c r="D56" s="46">
        <v>95222</v>
      </c>
      <c r="E56" s="46">
        <v>53492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ref="N56:N61" si="17">SUM(D56:M56)</f>
        <v>148714</v>
      </c>
      <c r="O56" s="47">
        <f t="shared" si="12"/>
        <v>7.8460483275298092</v>
      </c>
      <c r="P56" s="9"/>
    </row>
    <row r="57" spans="1:119">
      <c r="A57" s="12"/>
      <c r="B57" s="44">
        <v>714</v>
      </c>
      <c r="C57" s="20" t="s">
        <v>97</v>
      </c>
      <c r="D57" s="46">
        <v>0</v>
      </c>
      <c r="E57" s="46">
        <v>6307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7"/>
        <v>6307</v>
      </c>
      <c r="O57" s="47">
        <f t="shared" si="12"/>
        <v>0.33275298090112904</v>
      </c>
      <c r="P57" s="9"/>
    </row>
    <row r="58" spans="1:119">
      <c r="A58" s="12"/>
      <c r="B58" s="44">
        <v>719</v>
      </c>
      <c r="C58" s="20" t="s">
        <v>99</v>
      </c>
      <c r="D58" s="46">
        <v>48968</v>
      </c>
      <c r="E58" s="46">
        <v>6104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7"/>
        <v>55072</v>
      </c>
      <c r="O58" s="47">
        <f t="shared" si="12"/>
        <v>2.9055608314867576</v>
      </c>
      <c r="P58" s="9"/>
    </row>
    <row r="59" spans="1:119">
      <c r="A59" s="12"/>
      <c r="B59" s="44">
        <v>724</v>
      </c>
      <c r="C59" s="20" t="s">
        <v>128</v>
      </c>
      <c r="D59" s="46">
        <v>0</v>
      </c>
      <c r="E59" s="46">
        <v>46970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7"/>
        <v>46970</v>
      </c>
      <c r="O59" s="47">
        <f t="shared" si="12"/>
        <v>2.4781048855122929</v>
      </c>
      <c r="P59" s="9"/>
    </row>
    <row r="60" spans="1:119">
      <c r="A60" s="12"/>
      <c r="B60" s="44">
        <v>744</v>
      </c>
      <c r="C60" s="20" t="s">
        <v>129</v>
      </c>
      <c r="D60" s="46">
        <v>0</v>
      </c>
      <c r="E60" s="46">
        <v>46893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7"/>
        <v>46893</v>
      </c>
      <c r="O60" s="47">
        <f t="shared" si="12"/>
        <v>2.4740424184868628</v>
      </c>
      <c r="P60" s="9"/>
    </row>
    <row r="61" spans="1:119" ht="15.75" thickBot="1">
      <c r="A61" s="12"/>
      <c r="B61" s="44">
        <v>764</v>
      </c>
      <c r="C61" s="20" t="s">
        <v>130</v>
      </c>
      <c r="D61" s="46">
        <v>0</v>
      </c>
      <c r="E61" s="46">
        <v>90809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7"/>
        <v>90809</v>
      </c>
      <c r="O61" s="47">
        <f t="shared" si="12"/>
        <v>4.7910203650944387</v>
      </c>
      <c r="P61" s="9"/>
    </row>
    <row r="62" spans="1:119" ht="16.5" thickBot="1">
      <c r="A62" s="14" t="s">
        <v>10</v>
      </c>
      <c r="B62" s="23"/>
      <c r="C62" s="22"/>
      <c r="D62" s="15">
        <f t="shared" ref="D62:M62" si="18">SUM(D5,D14,D22,D26,D29,D33,D37,D42,D46)</f>
        <v>11041395</v>
      </c>
      <c r="E62" s="15">
        <f t="shared" si="18"/>
        <v>26166234</v>
      </c>
      <c r="F62" s="15">
        <f t="shared" si="18"/>
        <v>0</v>
      </c>
      <c r="G62" s="15">
        <f t="shared" si="18"/>
        <v>1060328</v>
      </c>
      <c r="H62" s="15">
        <f t="shared" si="18"/>
        <v>0</v>
      </c>
      <c r="I62" s="15">
        <f t="shared" si="18"/>
        <v>3771750</v>
      </c>
      <c r="J62" s="15">
        <f t="shared" si="18"/>
        <v>0</v>
      </c>
      <c r="K62" s="15">
        <f t="shared" si="18"/>
        <v>0</v>
      </c>
      <c r="L62" s="15">
        <f t="shared" si="18"/>
        <v>0</v>
      </c>
      <c r="M62" s="15">
        <f t="shared" si="18"/>
        <v>0</v>
      </c>
      <c r="N62" s="15">
        <f>SUM(D62:M62)</f>
        <v>42039707</v>
      </c>
      <c r="O62" s="37">
        <f t="shared" si="12"/>
        <v>2217.9860187823151</v>
      </c>
      <c r="P62" s="6"/>
      <c r="Q62" s="2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/>
      <c r="BL62" s="5"/>
      <c r="BM62" s="5"/>
      <c r="BN62" s="5"/>
      <c r="BO62" s="5"/>
      <c r="BP62" s="5"/>
      <c r="BQ62" s="5"/>
      <c r="BR62" s="5"/>
      <c r="BS62" s="5"/>
      <c r="BT62" s="5"/>
      <c r="BU62" s="5"/>
      <c r="BV62" s="5"/>
      <c r="BW62" s="5"/>
      <c r="BX62" s="5"/>
      <c r="BY62" s="5"/>
      <c r="BZ62" s="5"/>
      <c r="CA62" s="5"/>
      <c r="CB62" s="5"/>
      <c r="CC62" s="5"/>
      <c r="CD62" s="5"/>
      <c r="CE62" s="5"/>
      <c r="CF62" s="5"/>
      <c r="CG62" s="5"/>
      <c r="CH62" s="5"/>
      <c r="CI62" s="5"/>
      <c r="CJ62" s="5"/>
      <c r="CK62" s="5"/>
      <c r="CL62" s="5"/>
      <c r="CM62" s="5"/>
      <c r="CN62" s="5"/>
      <c r="CO62" s="5"/>
      <c r="CP62" s="5"/>
      <c r="CQ62" s="5"/>
      <c r="CR62" s="5"/>
      <c r="CS62" s="5"/>
      <c r="CT62" s="5"/>
      <c r="CU62" s="5"/>
      <c r="CV62" s="5"/>
      <c r="CW62" s="5"/>
      <c r="CX62" s="5"/>
      <c r="CY62" s="5"/>
      <c r="CZ62" s="5"/>
      <c r="DA62" s="5"/>
      <c r="DB62" s="5"/>
      <c r="DC62" s="5"/>
      <c r="DD62" s="5"/>
      <c r="DE62" s="5"/>
      <c r="DF62" s="5"/>
      <c r="DG62" s="5"/>
      <c r="DH62" s="5"/>
      <c r="DI62" s="5"/>
      <c r="DJ62" s="5"/>
      <c r="DK62" s="5"/>
      <c r="DL62" s="5"/>
      <c r="DM62" s="5"/>
      <c r="DN62" s="5"/>
      <c r="DO62" s="5"/>
    </row>
    <row r="63" spans="1:119">
      <c r="A63" s="16"/>
      <c r="B63" s="18"/>
      <c r="C63" s="18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9"/>
    </row>
    <row r="64" spans="1:119">
      <c r="A64" s="38"/>
      <c r="B64" s="39"/>
      <c r="C64" s="39"/>
      <c r="D64" s="40"/>
      <c r="E64" s="40"/>
      <c r="F64" s="40"/>
      <c r="G64" s="40"/>
      <c r="H64" s="40"/>
      <c r="I64" s="40"/>
      <c r="J64" s="40"/>
      <c r="K64" s="40"/>
      <c r="L64" s="118" t="s">
        <v>150</v>
      </c>
      <c r="M64" s="118"/>
      <c r="N64" s="118"/>
      <c r="O64" s="41">
        <v>18954</v>
      </c>
    </row>
    <row r="65" spans="1:15">
      <c r="A65" s="119"/>
      <c r="B65" s="96"/>
      <c r="C65" s="96"/>
      <c r="D65" s="96"/>
      <c r="E65" s="96"/>
      <c r="F65" s="96"/>
      <c r="G65" s="96"/>
      <c r="H65" s="96"/>
      <c r="I65" s="96"/>
      <c r="J65" s="96"/>
      <c r="K65" s="96"/>
      <c r="L65" s="96"/>
      <c r="M65" s="96"/>
      <c r="N65" s="96"/>
      <c r="O65" s="97"/>
    </row>
    <row r="66" spans="1:15" ht="15.75" customHeight="1" thickBot="1">
      <c r="A66" s="120" t="s">
        <v>82</v>
      </c>
      <c r="B66" s="99"/>
      <c r="C66" s="99"/>
      <c r="D66" s="99"/>
      <c r="E66" s="99"/>
      <c r="F66" s="99"/>
      <c r="G66" s="99"/>
      <c r="H66" s="99"/>
      <c r="I66" s="99"/>
      <c r="J66" s="99"/>
      <c r="K66" s="99"/>
      <c r="L66" s="99"/>
      <c r="M66" s="99"/>
      <c r="N66" s="99"/>
      <c r="O66" s="100"/>
    </row>
  </sheetData>
  <mergeCells count="10">
    <mergeCell ref="L64:N64"/>
    <mergeCell ref="A65:O65"/>
    <mergeCell ref="A66:O66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C68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70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146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SUM(D6:D13)</f>
        <v>703335</v>
      </c>
      <c r="E5" s="26">
        <f t="shared" si="0"/>
        <v>4296176</v>
      </c>
      <c r="F5" s="26">
        <f t="shared" si="0"/>
        <v>0</v>
      </c>
      <c r="G5" s="26">
        <f t="shared" si="0"/>
        <v>0</v>
      </c>
      <c r="H5" s="26">
        <f t="shared" si="0"/>
        <v>0</v>
      </c>
      <c r="I5" s="26">
        <f t="shared" si="0"/>
        <v>20495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5020006</v>
      </c>
      <c r="O5" s="32">
        <f t="shared" ref="O5:O36" si="1">(N5/O$66)</f>
        <v>256.51538068472149</v>
      </c>
      <c r="P5" s="6"/>
    </row>
    <row r="6" spans="1:133">
      <c r="A6" s="12"/>
      <c r="B6" s="44">
        <v>511</v>
      </c>
      <c r="C6" s="20" t="s">
        <v>20</v>
      </c>
      <c r="D6" s="46">
        <v>436993</v>
      </c>
      <c r="E6" s="46">
        <v>82652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519645</v>
      </c>
      <c r="O6" s="47">
        <f t="shared" si="1"/>
        <v>26.55314256515074</v>
      </c>
      <c r="P6" s="9"/>
    </row>
    <row r="7" spans="1:133">
      <c r="A7" s="12"/>
      <c r="B7" s="44">
        <v>512</v>
      </c>
      <c r="C7" s="20" t="s">
        <v>75</v>
      </c>
      <c r="D7" s="46">
        <v>127233</v>
      </c>
      <c r="E7" s="46">
        <v>112188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3" si="2">SUM(D7:M7)</f>
        <v>239421</v>
      </c>
      <c r="O7" s="47">
        <f t="shared" si="1"/>
        <v>12.234082779764947</v>
      </c>
      <c r="P7" s="9"/>
    </row>
    <row r="8" spans="1:133">
      <c r="A8" s="12"/>
      <c r="B8" s="44">
        <v>513</v>
      </c>
      <c r="C8" s="20" t="s">
        <v>21</v>
      </c>
      <c r="D8" s="46">
        <v>25194</v>
      </c>
      <c r="E8" s="46">
        <v>1681863</v>
      </c>
      <c r="F8" s="46">
        <v>0</v>
      </c>
      <c r="G8" s="46">
        <v>0</v>
      </c>
      <c r="H8" s="46">
        <v>0</v>
      </c>
      <c r="I8" s="46">
        <v>20495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1727552</v>
      </c>
      <c r="O8" s="47">
        <f t="shared" si="1"/>
        <v>88.275523760858462</v>
      </c>
      <c r="P8" s="9"/>
    </row>
    <row r="9" spans="1:133">
      <c r="A9" s="12"/>
      <c r="B9" s="44">
        <v>514</v>
      </c>
      <c r="C9" s="20" t="s">
        <v>22</v>
      </c>
      <c r="D9" s="46">
        <v>56161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56161</v>
      </c>
      <c r="O9" s="47">
        <f t="shared" si="1"/>
        <v>2.8697496167603473</v>
      </c>
      <c r="P9" s="9"/>
    </row>
    <row r="10" spans="1:133">
      <c r="A10" s="12"/>
      <c r="B10" s="44">
        <v>515</v>
      </c>
      <c r="C10" s="20" t="s">
        <v>76</v>
      </c>
      <c r="D10" s="46">
        <v>49018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49018</v>
      </c>
      <c r="O10" s="47">
        <f t="shared" si="1"/>
        <v>2.5047521716913645</v>
      </c>
      <c r="P10" s="9"/>
    </row>
    <row r="11" spans="1:133">
      <c r="A11" s="12"/>
      <c r="B11" s="44">
        <v>516</v>
      </c>
      <c r="C11" s="20" t="s">
        <v>77</v>
      </c>
      <c r="D11" s="46">
        <v>8736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8736</v>
      </c>
      <c r="O11" s="47">
        <f t="shared" si="1"/>
        <v>0.44639754726622383</v>
      </c>
      <c r="P11" s="9"/>
    </row>
    <row r="12" spans="1:133">
      <c r="A12" s="12"/>
      <c r="B12" s="44">
        <v>517</v>
      </c>
      <c r="C12" s="20" t="s">
        <v>78</v>
      </c>
      <c r="D12" s="46">
        <v>0</v>
      </c>
      <c r="E12" s="46">
        <v>1282114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1282114</v>
      </c>
      <c r="O12" s="47">
        <f t="shared" si="1"/>
        <v>65.514256515074095</v>
      </c>
      <c r="P12" s="9"/>
    </row>
    <row r="13" spans="1:133">
      <c r="A13" s="12"/>
      <c r="B13" s="44">
        <v>519</v>
      </c>
      <c r="C13" s="20" t="s">
        <v>105</v>
      </c>
      <c r="D13" s="46">
        <v>0</v>
      </c>
      <c r="E13" s="46">
        <v>1137359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2"/>
        <v>1137359</v>
      </c>
      <c r="O13" s="47">
        <f t="shared" si="1"/>
        <v>58.117475728155341</v>
      </c>
      <c r="P13" s="9"/>
    </row>
    <row r="14" spans="1:133" ht="15.75">
      <c r="A14" s="28" t="s">
        <v>24</v>
      </c>
      <c r="B14" s="29"/>
      <c r="C14" s="30"/>
      <c r="D14" s="31">
        <f t="shared" ref="D14:M14" si="3">SUM(D15:D21)</f>
        <v>304151</v>
      </c>
      <c r="E14" s="31">
        <f t="shared" si="3"/>
        <v>7625668</v>
      </c>
      <c r="F14" s="31">
        <f t="shared" si="3"/>
        <v>0</v>
      </c>
      <c r="G14" s="31">
        <f t="shared" si="3"/>
        <v>0</v>
      </c>
      <c r="H14" s="31">
        <f t="shared" si="3"/>
        <v>0</v>
      </c>
      <c r="I14" s="31">
        <f t="shared" si="3"/>
        <v>1709523</v>
      </c>
      <c r="J14" s="31">
        <f t="shared" si="3"/>
        <v>0</v>
      </c>
      <c r="K14" s="31">
        <f t="shared" si="3"/>
        <v>0</v>
      </c>
      <c r="L14" s="31">
        <f t="shared" si="3"/>
        <v>0</v>
      </c>
      <c r="M14" s="31">
        <f t="shared" si="3"/>
        <v>0</v>
      </c>
      <c r="N14" s="42">
        <f>SUM(D14:M14)</f>
        <v>9639342</v>
      </c>
      <c r="O14" s="43">
        <f t="shared" si="1"/>
        <v>492.55707715891668</v>
      </c>
      <c r="P14" s="10"/>
    </row>
    <row r="15" spans="1:133">
      <c r="A15" s="12"/>
      <c r="B15" s="44">
        <v>521</v>
      </c>
      <c r="C15" s="20" t="s">
        <v>25</v>
      </c>
      <c r="D15" s="46">
        <v>0</v>
      </c>
      <c r="E15" s="46">
        <v>5940536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>SUM(D15:M15)</f>
        <v>5940536</v>
      </c>
      <c r="O15" s="47">
        <f t="shared" si="1"/>
        <v>303.55319366377108</v>
      </c>
      <c r="P15" s="9"/>
    </row>
    <row r="16" spans="1:133">
      <c r="A16" s="12"/>
      <c r="B16" s="44">
        <v>522</v>
      </c>
      <c r="C16" s="20" t="s">
        <v>26</v>
      </c>
      <c r="D16" s="46">
        <v>0</v>
      </c>
      <c r="E16" s="46">
        <v>674364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ref="N16:N21" si="4">SUM(D16:M16)</f>
        <v>674364</v>
      </c>
      <c r="O16" s="47">
        <f t="shared" si="1"/>
        <v>34.459070005109865</v>
      </c>
      <c r="P16" s="9"/>
    </row>
    <row r="17" spans="1:16">
      <c r="A17" s="12"/>
      <c r="B17" s="44">
        <v>523</v>
      </c>
      <c r="C17" s="20" t="s">
        <v>106</v>
      </c>
      <c r="D17" s="46">
        <v>0</v>
      </c>
      <c r="E17" s="46">
        <v>667836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667836</v>
      </c>
      <c r="O17" s="47">
        <f t="shared" si="1"/>
        <v>34.12549821154829</v>
      </c>
      <c r="P17" s="9"/>
    </row>
    <row r="18" spans="1:16">
      <c r="A18" s="12"/>
      <c r="B18" s="44">
        <v>524</v>
      </c>
      <c r="C18" s="20" t="s">
        <v>28</v>
      </c>
      <c r="D18" s="46">
        <v>240954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240954</v>
      </c>
      <c r="O18" s="47">
        <f t="shared" si="1"/>
        <v>12.312416964741953</v>
      </c>
      <c r="P18" s="9"/>
    </row>
    <row r="19" spans="1:16">
      <c r="A19" s="12"/>
      <c r="B19" s="44">
        <v>525</v>
      </c>
      <c r="C19" s="20" t="s">
        <v>29</v>
      </c>
      <c r="D19" s="46">
        <v>8</v>
      </c>
      <c r="E19" s="46">
        <v>342932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342940</v>
      </c>
      <c r="O19" s="47">
        <f t="shared" si="1"/>
        <v>17.523760858456821</v>
      </c>
      <c r="P19" s="9"/>
    </row>
    <row r="20" spans="1:16">
      <c r="A20" s="12"/>
      <c r="B20" s="44">
        <v>526</v>
      </c>
      <c r="C20" s="20" t="s">
        <v>30</v>
      </c>
      <c r="D20" s="46">
        <v>0</v>
      </c>
      <c r="E20" s="46">
        <v>0</v>
      </c>
      <c r="F20" s="46">
        <v>0</v>
      </c>
      <c r="G20" s="46">
        <v>0</v>
      </c>
      <c r="H20" s="46">
        <v>0</v>
      </c>
      <c r="I20" s="46">
        <v>1709523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1709523</v>
      </c>
      <c r="O20" s="47">
        <f t="shared" si="1"/>
        <v>87.354266734798159</v>
      </c>
      <c r="P20" s="9"/>
    </row>
    <row r="21" spans="1:16">
      <c r="A21" s="12"/>
      <c r="B21" s="44">
        <v>527</v>
      </c>
      <c r="C21" s="20" t="s">
        <v>31</v>
      </c>
      <c r="D21" s="46">
        <v>63189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63189</v>
      </c>
      <c r="O21" s="47">
        <f t="shared" si="1"/>
        <v>3.2288707204905469</v>
      </c>
      <c r="P21" s="9"/>
    </row>
    <row r="22" spans="1:16" ht="15.75">
      <c r="A22" s="28" t="s">
        <v>32</v>
      </c>
      <c r="B22" s="29"/>
      <c r="C22" s="30"/>
      <c r="D22" s="31">
        <f t="shared" ref="D22:M22" si="5">SUM(D23:D25)</f>
        <v>201536</v>
      </c>
      <c r="E22" s="31">
        <f t="shared" si="5"/>
        <v>253371</v>
      </c>
      <c r="F22" s="31">
        <f t="shared" si="5"/>
        <v>0</v>
      </c>
      <c r="G22" s="31">
        <f t="shared" si="5"/>
        <v>0</v>
      </c>
      <c r="H22" s="31">
        <f t="shared" si="5"/>
        <v>0</v>
      </c>
      <c r="I22" s="31">
        <f t="shared" si="5"/>
        <v>1856753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42">
        <f>SUM(D22:M22)</f>
        <v>2311660</v>
      </c>
      <c r="O22" s="43">
        <f t="shared" si="1"/>
        <v>118.12263668880941</v>
      </c>
      <c r="P22" s="10"/>
    </row>
    <row r="23" spans="1:16">
      <c r="A23" s="12"/>
      <c r="B23" s="44">
        <v>534</v>
      </c>
      <c r="C23" s="20" t="s">
        <v>107</v>
      </c>
      <c r="D23" s="46">
        <v>0</v>
      </c>
      <c r="E23" s="46">
        <v>145794</v>
      </c>
      <c r="F23" s="46">
        <v>0</v>
      </c>
      <c r="G23" s="46">
        <v>0</v>
      </c>
      <c r="H23" s="46">
        <v>0</v>
      </c>
      <c r="I23" s="46">
        <v>1856753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2002547</v>
      </c>
      <c r="O23" s="47">
        <f t="shared" si="1"/>
        <v>102.32738886050076</v>
      </c>
      <c r="P23" s="9"/>
    </row>
    <row r="24" spans="1:16">
      <c r="A24" s="12"/>
      <c r="B24" s="44">
        <v>537</v>
      </c>
      <c r="C24" s="20" t="s">
        <v>108</v>
      </c>
      <c r="D24" s="46">
        <v>190949</v>
      </c>
      <c r="E24" s="46">
        <v>107577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298526</v>
      </c>
      <c r="O24" s="47">
        <f t="shared" si="1"/>
        <v>15.254266734798161</v>
      </c>
      <c r="P24" s="9"/>
    </row>
    <row r="25" spans="1:16">
      <c r="A25" s="12"/>
      <c r="B25" s="44">
        <v>539</v>
      </c>
      <c r="C25" s="20" t="s">
        <v>140</v>
      </c>
      <c r="D25" s="46">
        <v>10587</v>
      </c>
      <c r="E25" s="46">
        <v>0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>SUM(D25:M25)</f>
        <v>10587</v>
      </c>
      <c r="O25" s="47">
        <f t="shared" si="1"/>
        <v>0.54098109351047519</v>
      </c>
      <c r="P25" s="9"/>
    </row>
    <row r="26" spans="1:16" ht="15.75">
      <c r="A26" s="28" t="s">
        <v>35</v>
      </c>
      <c r="B26" s="29"/>
      <c r="C26" s="30"/>
      <c r="D26" s="31">
        <f t="shared" ref="D26:M26" si="6">SUM(D27:D29)</f>
        <v>2500</v>
      </c>
      <c r="E26" s="31">
        <f t="shared" si="6"/>
        <v>2602308</v>
      </c>
      <c r="F26" s="31">
        <f t="shared" si="6"/>
        <v>0</v>
      </c>
      <c r="G26" s="31">
        <f t="shared" si="6"/>
        <v>6154702</v>
      </c>
      <c r="H26" s="31">
        <f t="shared" si="6"/>
        <v>0</v>
      </c>
      <c r="I26" s="31">
        <f t="shared" si="6"/>
        <v>0</v>
      </c>
      <c r="J26" s="31">
        <f t="shared" si="6"/>
        <v>0</v>
      </c>
      <c r="K26" s="31">
        <f t="shared" si="6"/>
        <v>0</v>
      </c>
      <c r="L26" s="31">
        <f t="shared" si="6"/>
        <v>0</v>
      </c>
      <c r="M26" s="31">
        <f t="shared" si="6"/>
        <v>0</v>
      </c>
      <c r="N26" s="31">
        <f t="shared" ref="N26:N35" si="7">SUM(D26:M26)</f>
        <v>8759510</v>
      </c>
      <c r="O26" s="43">
        <f t="shared" si="1"/>
        <v>447.5988758303526</v>
      </c>
      <c r="P26" s="10"/>
    </row>
    <row r="27" spans="1:16">
      <c r="A27" s="12"/>
      <c r="B27" s="44">
        <v>541</v>
      </c>
      <c r="C27" s="20" t="s">
        <v>109</v>
      </c>
      <c r="D27" s="46">
        <v>0</v>
      </c>
      <c r="E27" s="46">
        <v>2584788</v>
      </c>
      <c r="F27" s="46">
        <v>0</v>
      </c>
      <c r="G27" s="46">
        <v>6154702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8739490</v>
      </c>
      <c r="O27" s="47">
        <f t="shared" si="1"/>
        <v>446.57588145120081</v>
      </c>
      <c r="P27" s="9"/>
    </row>
    <row r="28" spans="1:16">
      <c r="A28" s="12"/>
      <c r="B28" s="44">
        <v>542</v>
      </c>
      <c r="C28" s="20" t="s">
        <v>37</v>
      </c>
      <c r="D28" s="46">
        <v>2500</v>
      </c>
      <c r="E28" s="46">
        <v>0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2500</v>
      </c>
      <c r="O28" s="47">
        <f t="shared" si="1"/>
        <v>0.12774655084312725</v>
      </c>
      <c r="P28" s="9"/>
    </row>
    <row r="29" spans="1:16">
      <c r="A29" s="12"/>
      <c r="B29" s="44">
        <v>549</v>
      </c>
      <c r="C29" s="20" t="s">
        <v>110</v>
      </c>
      <c r="D29" s="46">
        <v>0</v>
      </c>
      <c r="E29" s="46">
        <v>17520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17520</v>
      </c>
      <c r="O29" s="47">
        <f t="shared" si="1"/>
        <v>0.8952478283086357</v>
      </c>
      <c r="P29" s="9"/>
    </row>
    <row r="30" spans="1:16" ht="15.75">
      <c r="A30" s="28" t="s">
        <v>38</v>
      </c>
      <c r="B30" s="29"/>
      <c r="C30" s="30"/>
      <c r="D30" s="31">
        <f t="shared" ref="D30:M30" si="8">SUM(D31:D34)</f>
        <v>75279</v>
      </c>
      <c r="E30" s="31">
        <f t="shared" si="8"/>
        <v>300371</v>
      </c>
      <c r="F30" s="31">
        <f t="shared" si="8"/>
        <v>0</v>
      </c>
      <c r="G30" s="31">
        <f t="shared" si="8"/>
        <v>0</v>
      </c>
      <c r="H30" s="31">
        <f t="shared" si="8"/>
        <v>0</v>
      </c>
      <c r="I30" s="31">
        <f t="shared" si="8"/>
        <v>0</v>
      </c>
      <c r="J30" s="31">
        <f t="shared" si="8"/>
        <v>0</v>
      </c>
      <c r="K30" s="31">
        <f t="shared" si="8"/>
        <v>0</v>
      </c>
      <c r="L30" s="31">
        <f t="shared" si="8"/>
        <v>0</v>
      </c>
      <c r="M30" s="31">
        <f t="shared" si="8"/>
        <v>0</v>
      </c>
      <c r="N30" s="31">
        <f t="shared" si="7"/>
        <v>375650</v>
      </c>
      <c r="O30" s="43">
        <f t="shared" si="1"/>
        <v>19.195196729688298</v>
      </c>
      <c r="P30" s="10"/>
    </row>
    <row r="31" spans="1:16">
      <c r="A31" s="13"/>
      <c r="B31" s="45">
        <v>552</v>
      </c>
      <c r="C31" s="21" t="s">
        <v>39</v>
      </c>
      <c r="D31" s="46">
        <v>0</v>
      </c>
      <c r="E31" s="46">
        <v>57240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57240</v>
      </c>
      <c r="O31" s="47">
        <f t="shared" si="1"/>
        <v>2.9248850281042413</v>
      </c>
      <c r="P31" s="9"/>
    </row>
    <row r="32" spans="1:16">
      <c r="A32" s="13"/>
      <c r="B32" s="45">
        <v>553</v>
      </c>
      <c r="C32" s="21" t="s">
        <v>111</v>
      </c>
      <c r="D32" s="46">
        <v>65689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7"/>
        <v>65689</v>
      </c>
      <c r="O32" s="47">
        <f t="shared" si="1"/>
        <v>3.3566172713336742</v>
      </c>
      <c r="P32" s="9"/>
    </row>
    <row r="33" spans="1:16">
      <c r="A33" s="13"/>
      <c r="B33" s="45">
        <v>554</v>
      </c>
      <c r="C33" s="21" t="s">
        <v>41</v>
      </c>
      <c r="D33" s="46">
        <v>0</v>
      </c>
      <c r="E33" s="46">
        <v>243131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7"/>
        <v>243131</v>
      </c>
      <c r="O33" s="47">
        <f t="shared" si="1"/>
        <v>12.423658661216146</v>
      </c>
      <c r="P33" s="9"/>
    </row>
    <row r="34" spans="1:16">
      <c r="A34" s="13"/>
      <c r="B34" s="45">
        <v>559</v>
      </c>
      <c r="C34" s="21" t="s">
        <v>42</v>
      </c>
      <c r="D34" s="46">
        <v>9590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7"/>
        <v>9590</v>
      </c>
      <c r="O34" s="47">
        <f t="shared" si="1"/>
        <v>0.49003576903423607</v>
      </c>
      <c r="P34" s="9"/>
    </row>
    <row r="35" spans="1:16" ht="15.75">
      <c r="A35" s="28" t="s">
        <v>43</v>
      </c>
      <c r="B35" s="29"/>
      <c r="C35" s="30"/>
      <c r="D35" s="31">
        <f t="shared" ref="D35:M35" si="9">SUM(D36:D38)</f>
        <v>688094</v>
      </c>
      <c r="E35" s="31">
        <f t="shared" si="9"/>
        <v>0</v>
      </c>
      <c r="F35" s="31">
        <f t="shared" si="9"/>
        <v>0</v>
      </c>
      <c r="G35" s="31">
        <f t="shared" si="9"/>
        <v>0</v>
      </c>
      <c r="H35" s="31">
        <f t="shared" si="9"/>
        <v>0</v>
      </c>
      <c r="I35" s="31">
        <f t="shared" si="9"/>
        <v>0</v>
      </c>
      <c r="J35" s="31">
        <f t="shared" si="9"/>
        <v>0</v>
      </c>
      <c r="K35" s="31">
        <f t="shared" si="9"/>
        <v>0</v>
      </c>
      <c r="L35" s="31">
        <f t="shared" si="9"/>
        <v>0</v>
      </c>
      <c r="M35" s="31">
        <f t="shared" si="9"/>
        <v>0</v>
      </c>
      <c r="N35" s="31">
        <f t="shared" si="7"/>
        <v>688094</v>
      </c>
      <c r="O35" s="43">
        <f t="shared" si="1"/>
        <v>35.160654062340313</v>
      </c>
      <c r="P35" s="10"/>
    </row>
    <row r="36" spans="1:16">
      <c r="A36" s="12"/>
      <c r="B36" s="44">
        <v>562</v>
      </c>
      <c r="C36" s="20" t="s">
        <v>112</v>
      </c>
      <c r="D36" s="46">
        <v>288952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ref="N36:N43" si="10">SUM(D36:M36)</f>
        <v>288952</v>
      </c>
      <c r="O36" s="47">
        <f t="shared" si="1"/>
        <v>14.76504854368932</v>
      </c>
      <c r="P36" s="9"/>
    </row>
    <row r="37" spans="1:16">
      <c r="A37" s="12"/>
      <c r="B37" s="44">
        <v>563</v>
      </c>
      <c r="C37" s="20" t="s">
        <v>113</v>
      </c>
      <c r="D37" s="46">
        <v>42200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42200</v>
      </c>
      <c r="O37" s="47">
        <f t="shared" ref="O37:O64" si="11">(N37/O$66)</f>
        <v>2.1563617782319877</v>
      </c>
      <c r="P37" s="9"/>
    </row>
    <row r="38" spans="1:16">
      <c r="A38" s="12"/>
      <c r="B38" s="44">
        <v>564</v>
      </c>
      <c r="C38" s="20" t="s">
        <v>114</v>
      </c>
      <c r="D38" s="46">
        <v>356942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356942</v>
      </c>
      <c r="O38" s="47">
        <f t="shared" si="11"/>
        <v>18.23924374041901</v>
      </c>
      <c r="P38" s="9"/>
    </row>
    <row r="39" spans="1:16" ht="15.75">
      <c r="A39" s="28" t="s">
        <v>48</v>
      </c>
      <c r="B39" s="29"/>
      <c r="C39" s="30"/>
      <c r="D39" s="31">
        <f t="shared" ref="D39:M39" si="12">SUM(D40:D43)</f>
        <v>818662</v>
      </c>
      <c r="E39" s="31">
        <f t="shared" si="12"/>
        <v>0</v>
      </c>
      <c r="F39" s="31">
        <f t="shared" si="12"/>
        <v>0</v>
      </c>
      <c r="G39" s="31">
        <f t="shared" si="12"/>
        <v>0</v>
      </c>
      <c r="H39" s="31">
        <f t="shared" si="12"/>
        <v>0</v>
      </c>
      <c r="I39" s="31">
        <f t="shared" si="12"/>
        <v>0</v>
      </c>
      <c r="J39" s="31">
        <f t="shared" si="12"/>
        <v>0</v>
      </c>
      <c r="K39" s="31">
        <f t="shared" si="12"/>
        <v>0</v>
      </c>
      <c r="L39" s="31">
        <f t="shared" si="12"/>
        <v>0</v>
      </c>
      <c r="M39" s="31">
        <f t="shared" si="12"/>
        <v>0</v>
      </c>
      <c r="N39" s="31">
        <f>SUM(D39:M39)</f>
        <v>818662</v>
      </c>
      <c r="O39" s="43">
        <f t="shared" si="11"/>
        <v>41.832498722534488</v>
      </c>
      <c r="P39" s="9"/>
    </row>
    <row r="40" spans="1:16">
      <c r="A40" s="12"/>
      <c r="B40" s="44">
        <v>571</v>
      </c>
      <c r="C40" s="20" t="s">
        <v>49</v>
      </c>
      <c r="D40" s="46">
        <v>680555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0"/>
        <v>680555</v>
      </c>
      <c r="O40" s="47">
        <f t="shared" si="11"/>
        <v>34.775421563617783</v>
      </c>
      <c r="P40" s="9"/>
    </row>
    <row r="41" spans="1:16">
      <c r="A41" s="12"/>
      <c r="B41" s="44">
        <v>572</v>
      </c>
      <c r="C41" s="20" t="s">
        <v>115</v>
      </c>
      <c r="D41" s="46">
        <v>2303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0"/>
        <v>2303</v>
      </c>
      <c r="O41" s="47">
        <f t="shared" si="11"/>
        <v>0.11768012263668881</v>
      </c>
      <c r="P41" s="9"/>
    </row>
    <row r="42" spans="1:16">
      <c r="A42" s="12"/>
      <c r="B42" s="44">
        <v>573</v>
      </c>
      <c r="C42" s="20" t="s">
        <v>51</v>
      </c>
      <c r="D42" s="46">
        <v>31200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0"/>
        <v>31200</v>
      </c>
      <c r="O42" s="47">
        <f t="shared" si="11"/>
        <v>1.594276954522228</v>
      </c>
      <c r="P42" s="9"/>
    </row>
    <row r="43" spans="1:16">
      <c r="A43" s="12"/>
      <c r="B43" s="44">
        <v>575</v>
      </c>
      <c r="C43" s="20" t="s">
        <v>116</v>
      </c>
      <c r="D43" s="46">
        <v>104604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0"/>
        <v>104604</v>
      </c>
      <c r="O43" s="47">
        <f t="shared" si="11"/>
        <v>5.3451200817577922</v>
      </c>
      <c r="P43" s="9"/>
    </row>
    <row r="44" spans="1:16" ht="15.75">
      <c r="A44" s="28" t="s">
        <v>117</v>
      </c>
      <c r="B44" s="29"/>
      <c r="C44" s="30"/>
      <c r="D44" s="31">
        <f t="shared" ref="D44:M44" si="13">SUM(D45:D47)</f>
        <v>7822873</v>
      </c>
      <c r="E44" s="31">
        <f t="shared" si="13"/>
        <v>12610440</v>
      </c>
      <c r="F44" s="31">
        <f t="shared" si="13"/>
        <v>0</v>
      </c>
      <c r="G44" s="31">
        <f t="shared" si="13"/>
        <v>0</v>
      </c>
      <c r="H44" s="31">
        <f t="shared" si="13"/>
        <v>0</v>
      </c>
      <c r="I44" s="31">
        <f t="shared" si="13"/>
        <v>0</v>
      </c>
      <c r="J44" s="31">
        <f t="shared" si="13"/>
        <v>0</v>
      </c>
      <c r="K44" s="31">
        <f t="shared" si="13"/>
        <v>0</v>
      </c>
      <c r="L44" s="31">
        <f t="shared" si="13"/>
        <v>0</v>
      </c>
      <c r="M44" s="31">
        <f t="shared" si="13"/>
        <v>0</v>
      </c>
      <c r="N44" s="31">
        <f t="shared" ref="N44:N50" si="14">SUM(D44:M44)</f>
        <v>20433313</v>
      </c>
      <c r="O44" s="43">
        <f t="shared" si="11"/>
        <v>1044.1141032192131</v>
      </c>
      <c r="P44" s="9"/>
    </row>
    <row r="45" spans="1:16">
      <c r="A45" s="12"/>
      <c r="B45" s="44">
        <v>581</v>
      </c>
      <c r="C45" s="20" t="s">
        <v>118</v>
      </c>
      <c r="D45" s="46">
        <v>7822873</v>
      </c>
      <c r="E45" s="46">
        <v>12307770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4"/>
        <v>20130643</v>
      </c>
      <c r="O45" s="47">
        <f t="shared" si="11"/>
        <v>1028.6480838017374</v>
      </c>
      <c r="P45" s="9"/>
    </row>
    <row r="46" spans="1:16">
      <c r="A46" s="12"/>
      <c r="B46" s="44">
        <v>584</v>
      </c>
      <c r="C46" s="20" t="s">
        <v>147</v>
      </c>
      <c r="D46" s="46">
        <v>0</v>
      </c>
      <c r="E46" s="46">
        <v>9125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4"/>
        <v>9125</v>
      </c>
      <c r="O46" s="47">
        <f t="shared" si="11"/>
        <v>0.46627491057741444</v>
      </c>
      <c r="P46" s="9"/>
    </row>
    <row r="47" spans="1:16">
      <c r="A47" s="12"/>
      <c r="B47" s="44">
        <v>587</v>
      </c>
      <c r="C47" s="20" t="s">
        <v>119</v>
      </c>
      <c r="D47" s="46">
        <v>0</v>
      </c>
      <c r="E47" s="46">
        <v>293545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4"/>
        <v>293545</v>
      </c>
      <c r="O47" s="47">
        <f t="shared" si="11"/>
        <v>14.999744506898313</v>
      </c>
      <c r="P47" s="9"/>
    </row>
    <row r="48" spans="1:16" ht="15.75">
      <c r="A48" s="28" t="s">
        <v>54</v>
      </c>
      <c r="B48" s="29"/>
      <c r="C48" s="30"/>
      <c r="D48" s="31">
        <f t="shared" ref="D48:M48" si="15">SUM(D49:D63)</f>
        <v>175183</v>
      </c>
      <c r="E48" s="31">
        <f t="shared" si="15"/>
        <v>647867</v>
      </c>
      <c r="F48" s="31">
        <f t="shared" si="15"/>
        <v>0</v>
      </c>
      <c r="G48" s="31">
        <f t="shared" si="15"/>
        <v>0</v>
      </c>
      <c r="H48" s="31">
        <f t="shared" si="15"/>
        <v>0</v>
      </c>
      <c r="I48" s="31">
        <f t="shared" si="15"/>
        <v>0</v>
      </c>
      <c r="J48" s="31">
        <f t="shared" si="15"/>
        <v>0</v>
      </c>
      <c r="K48" s="31">
        <f t="shared" si="15"/>
        <v>0</v>
      </c>
      <c r="L48" s="31">
        <f t="shared" si="15"/>
        <v>0</v>
      </c>
      <c r="M48" s="31">
        <f t="shared" si="15"/>
        <v>0</v>
      </c>
      <c r="N48" s="31">
        <f t="shared" si="14"/>
        <v>823050</v>
      </c>
      <c r="O48" s="43">
        <f t="shared" si="11"/>
        <v>42.05671946857435</v>
      </c>
      <c r="P48" s="9"/>
    </row>
    <row r="49" spans="1:119">
      <c r="A49" s="12"/>
      <c r="B49" s="44">
        <v>604</v>
      </c>
      <c r="C49" s="20" t="s">
        <v>120</v>
      </c>
      <c r="D49" s="46">
        <v>0</v>
      </c>
      <c r="E49" s="46">
        <v>160105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4"/>
        <v>160105</v>
      </c>
      <c r="O49" s="47">
        <f t="shared" si="11"/>
        <v>8.1811446090955542</v>
      </c>
      <c r="P49" s="9"/>
    </row>
    <row r="50" spans="1:119">
      <c r="A50" s="12"/>
      <c r="B50" s="44">
        <v>605</v>
      </c>
      <c r="C50" s="20" t="s">
        <v>121</v>
      </c>
      <c r="D50" s="46">
        <v>0</v>
      </c>
      <c r="E50" s="46">
        <v>5887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4"/>
        <v>5887</v>
      </c>
      <c r="O50" s="47">
        <f t="shared" si="11"/>
        <v>0.30081757792539604</v>
      </c>
      <c r="P50" s="9"/>
    </row>
    <row r="51" spans="1:119">
      <c r="A51" s="12"/>
      <c r="B51" s="44">
        <v>614</v>
      </c>
      <c r="C51" s="20" t="s">
        <v>122</v>
      </c>
      <c r="D51" s="46">
        <v>0</v>
      </c>
      <c r="E51" s="46">
        <v>109960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ref="N51:N57" si="16">SUM(D51:M51)</f>
        <v>109960</v>
      </c>
      <c r="O51" s="47">
        <f t="shared" si="11"/>
        <v>5.6188042922841079</v>
      </c>
      <c r="P51" s="9"/>
    </row>
    <row r="52" spans="1:119">
      <c r="A52" s="12"/>
      <c r="B52" s="44">
        <v>634</v>
      </c>
      <c r="C52" s="20" t="s">
        <v>124</v>
      </c>
      <c r="D52" s="46">
        <v>0</v>
      </c>
      <c r="E52" s="46">
        <v>48079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6"/>
        <v>48079</v>
      </c>
      <c r="O52" s="47">
        <f t="shared" si="11"/>
        <v>2.4567705671946856</v>
      </c>
      <c r="P52" s="9"/>
    </row>
    <row r="53" spans="1:119">
      <c r="A53" s="12"/>
      <c r="B53" s="44">
        <v>654</v>
      </c>
      <c r="C53" s="20" t="s">
        <v>125</v>
      </c>
      <c r="D53" s="46">
        <v>0</v>
      </c>
      <c r="E53" s="46">
        <v>38492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6"/>
        <v>38492</v>
      </c>
      <c r="O53" s="47">
        <f t="shared" si="11"/>
        <v>1.9668880940214615</v>
      </c>
      <c r="P53" s="9"/>
    </row>
    <row r="54" spans="1:119">
      <c r="A54" s="12"/>
      <c r="B54" s="44">
        <v>674</v>
      </c>
      <c r="C54" s="20" t="s">
        <v>126</v>
      </c>
      <c r="D54" s="46">
        <v>0</v>
      </c>
      <c r="E54" s="46">
        <v>5214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6"/>
        <v>5214</v>
      </c>
      <c r="O54" s="47">
        <f t="shared" si="11"/>
        <v>0.26642820643842618</v>
      </c>
      <c r="P54" s="9"/>
    </row>
    <row r="55" spans="1:119">
      <c r="A55" s="12"/>
      <c r="B55" s="44">
        <v>685</v>
      </c>
      <c r="C55" s="20" t="s">
        <v>61</v>
      </c>
      <c r="D55" s="46">
        <v>15223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6"/>
        <v>15223</v>
      </c>
      <c r="O55" s="47">
        <f t="shared" si="11"/>
        <v>0.7778742973939704</v>
      </c>
      <c r="P55" s="9"/>
    </row>
    <row r="56" spans="1:119">
      <c r="A56" s="12"/>
      <c r="B56" s="44">
        <v>691</v>
      </c>
      <c r="C56" s="20" t="s">
        <v>62</v>
      </c>
      <c r="D56" s="46">
        <v>20448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6"/>
        <v>20448</v>
      </c>
      <c r="O56" s="47">
        <f t="shared" si="11"/>
        <v>1.0448645886561063</v>
      </c>
      <c r="P56" s="9"/>
    </row>
    <row r="57" spans="1:119">
      <c r="A57" s="12"/>
      <c r="B57" s="44">
        <v>694</v>
      </c>
      <c r="C57" s="20" t="s">
        <v>127</v>
      </c>
      <c r="D57" s="46">
        <v>0</v>
      </c>
      <c r="E57" s="46">
        <v>19403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6"/>
        <v>19403</v>
      </c>
      <c r="O57" s="47">
        <f t="shared" si="11"/>
        <v>0.99146653040367905</v>
      </c>
      <c r="P57" s="9"/>
    </row>
    <row r="58" spans="1:119">
      <c r="A58" s="12"/>
      <c r="B58" s="44">
        <v>712</v>
      </c>
      <c r="C58" s="20" t="s">
        <v>96</v>
      </c>
      <c r="D58" s="46">
        <v>90772</v>
      </c>
      <c r="E58" s="46">
        <v>67851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ref="N58:N63" si="17">SUM(D58:M58)</f>
        <v>158623</v>
      </c>
      <c r="O58" s="47">
        <f t="shared" si="11"/>
        <v>8.1054164537557494</v>
      </c>
      <c r="P58" s="9"/>
    </row>
    <row r="59" spans="1:119">
      <c r="A59" s="12"/>
      <c r="B59" s="44">
        <v>714</v>
      </c>
      <c r="C59" s="20" t="s">
        <v>97</v>
      </c>
      <c r="D59" s="46">
        <v>0</v>
      </c>
      <c r="E59" s="46">
        <v>7489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7"/>
        <v>7489</v>
      </c>
      <c r="O59" s="47">
        <f t="shared" si="11"/>
        <v>0.38267756770567196</v>
      </c>
      <c r="P59" s="9"/>
    </row>
    <row r="60" spans="1:119">
      <c r="A60" s="12"/>
      <c r="B60" s="44">
        <v>719</v>
      </c>
      <c r="C60" s="20" t="s">
        <v>99</v>
      </c>
      <c r="D60" s="46">
        <v>48740</v>
      </c>
      <c r="E60" s="46">
        <v>26212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7"/>
        <v>74952</v>
      </c>
      <c r="O60" s="47">
        <f t="shared" si="11"/>
        <v>3.8299437915176289</v>
      </c>
      <c r="P60" s="9"/>
    </row>
    <row r="61" spans="1:119">
      <c r="A61" s="12"/>
      <c r="B61" s="44">
        <v>724</v>
      </c>
      <c r="C61" s="20" t="s">
        <v>128</v>
      </c>
      <c r="D61" s="46">
        <v>0</v>
      </c>
      <c r="E61" s="46">
        <v>45756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7"/>
        <v>45756</v>
      </c>
      <c r="O61" s="47">
        <f t="shared" si="11"/>
        <v>2.3380684721512521</v>
      </c>
      <c r="P61" s="9"/>
    </row>
    <row r="62" spans="1:119">
      <c r="A62" s="12"/>
      <c r="B62" s="44">
        <v>744</v>
      </c>
      <c r="C62" s="20" t="s">
        <v>129</v>
      </c>
      <c r="D62" s="46">
        <v>0</v>
      </c>
      <c r="E62" s="46">
        <v>19540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7"/>
        <v>19540</v>
      </c>
      <c r="O62" s="47">
        <f t="shared" si="11"/>
        <v>0.99846704138988251</v>
      </c>
      <c r="P62" s="9"/>
    </row>
    <row r="63" spans="1:119" ht="15.75" thickBot="1">
      <c r="A63" s="12"/>
      <c r="B63" s="44">
        <v>764</v>
      </c>
      <c r="C63" s="20" t="s">
        <v>130</v>
      </c>
      <c r="D63" s="46">
        <v>0</v>
      </c>
      <c r="E63" s="46">
        <v>93879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93879</v>
      </c>
      <c r="O63" s="47">
        <f t="shared" si="11"/>
        <v>4.7970873786407768</v>
      </c>
      <c r="P63" s="9"/>
    </row>
    <row r="64" spans="1:119" ht="16.5" thickBot="1">
      <c r="A64" s="14" t="s">
        <v>10</v>
      </c>
      <c r="B64" s="23"/>
      <c r="C64" s="22"/>
      <c r="D64" s="15">
        <f t="shared" ref="D64:M64" si="18">SUM(D5,D14,D22,D26,D30,D35,D39,D44,D48)</f>
        <v>10791613</v>
      </c>
      <c r="E64" s="15">
        <f t="shared" si="18"/>
        <v>28336201</v>
      </c>
      <c r="F64" s="15">
        <f t="shared" si="18"/>
        <v>0</v>
      </c>
      <c r="G64" s="15">
        <f t="shared" si="18"/>
        <v>6154702</v>
      </c>
      <c r="H64" s="15">
        <f t="shared" si="18"/>
        <v>0</v>
      </c>
      <c r="I64" s="15">
        <f t="shared" si="18"/>
        <v>3586771</v>
      </c>
      <c r="J64" s="15">
        <f t="shared" si="18"/>
        <v>0</v>
      </c>
      <c r="K64" s="15">
        <f t="shared" si="18"/>
        <v>0</v>
      </c>
      <c r="L64" s="15">
        <f t="shared" si="18"/>
        <v>0</v>
      </c>
      <c r="M64" s="15">
        <f t="shared" si="18"/>
        <v>0</v>
      </c>
      <c r="N64" s="15">
        <f>SUM(D64:M64)</f>
        <v>48869287</v>
      </c>
      <c r="O64" s="37">
        <f t="shared" si="11"/>
        <v>2497.1531425651506</v>
      </c>
      <c r="P64" s="6"/>
      <c r="Q64" s="2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  <c r="BF64" s="5"/>
      <c r="BG64" s="5"/>
      <c r="BH64" s="5"/>
      <c r="BI64" s="5"/>
      <c r="BJ64" s="5"/>
      <c r="BK64" s="5"/>
      <c r="BL64" s="5"/>
      <c r="BM64" s="5"/>
      <c r="BN64" s="5"/>
      <c r="BO64" s="5"/>
      <c r="BP64" s="5"/>
      <c r="BQ64" s="5"/>
      <c r="BR64" s="5"/>
      <c r="BS64" s="5"/>
      <c r="BT64" s="5"/>
      <c r="BU64" s="5"/>
      <c r="BV64" s="5"/>
      <c r="BW64" s="5"/>
      <c r="BX64" s="5"/>
      <c r="BY64" s="5"/>
      <c r="BZ64" s="5"/>
      <c r="CA64" s="5"/>
      <c r="CB64" s="5"/>
      <c r="CC64" s="5"/>
      <c r="CD64" s="5"/>
      <c r="CE64" s="5"/>
      <c r="CF64" s="5"/>
      <c r="CG64" s="5"/>
      <c r="CH64" s="5"/>
      <c r="CI64" s="5"/>
      <c r="CJ64" s="5"/>
      <c r="CK64" s="5"/>
      <c r="CL64" s="5"/>
      <c r="CM64" s="5"/>
      <c r="CN64" s="5"/>
      <c r="CO64" s="5"/>
      <c r="CP64" s="5"/>
      <c r="CQ64" s="5"/>
      <c r="CR64" s="5"/>
      <c r="CS64" s="5"/>
      <c r="CT64" s="5"/>
      <c r="CU64" s="5"/>
      <c r="CV64" s="5"/>
      <c r="CW64" s="5"/>
      <c r="CX64" s="5"/>
      <c r="CY64" s="5"/>
      <c r="CZ64" s="5"/>
      <c r="DA64" s="5"/>
      <c r="DB64" s="5"/>
      <c r="DC64" s="5"/>
      <c r="DD64" s="5"/>
      <c r="DE64" s="5"/>
      <c r="DF64" s="5"/>
      <c r="DG64" s="5"/>
      <c r="DH64" s="5"/>
      <c r="DI64" s="5"/>
      <c r="DJ64" s="5"/>
      <c r="DK64" s="5"/>
      <c r="DL64" s="5"/>
      <c r="DM64" s="5"/>
      <c r="DN64" s="5"/>
      <c r="DO64" s="5"/>
    </row>
    <row r="65" spans="1:15">
      <c r="A65" s="16"/>
      <c r="B65" s="18"/>
      <c r="C65" s="18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9"/>
    </row>
    <row r="66" spans="1:15">
      <c r="A66" s="38"/>
      <c r="B66" s="39"/>
      <c r="C66" s="39"/>
      <c r="D66" s="40"/>
      <c r="E66" s="40"/>
      <c r="F66" s="40"/>
      <c r="G66" s="40"/>
      <c r="H66" s="40"/>
      <c r="I66" s="40"/>
      <c r="J66" s="40"/>
      <c r="K66" s="40"/>
      <c r="L66" s="118" t="s">
        <v>148</v>
      </c>
      <c r="M66" s="118"/>
      <c r="N66" s="118"/>
      <c r="O66" s="41">
        <v>19570</v>
      </c>
    </row>
    <row r="67" spans="1:15">
      <c r="A67" s="119"/>
      <c r="B67" s="96"/>
      <c r="C67" s="96"/>
      <c r="D67" s="96"/>
      <c r="E67" s="96"/>
      <c r="F67" s="96"/>
      <c r="G67" s="96"/>
      <c r="H67" s="96"/>
      <c r="I67" s="96"/>
      <c r="J67" s="96"/>
      <c r="K67" s="96"/>
      <c r="L67" s="96"/>
      <c r="M67" s="96"/>
      <c r="N67" s="96"/>
      <c r="O67" s="97"/>
    </row>
    <row r="68" spans="1:15" ht="15.75" customHeight="1" thickBot="1">
      <c r="A68" s="120" t="s">
        <v>82</v>
      </c>
      <c r="B68" s="99"/>
      <c r="C68" s="99"/>
      <c r="D68" s="99"/>
      <c r="E68" s="99"/>
      <c r="F68" s="99"/>
      <c r="G68" s="99"/>
      <c r="H68" s="99"/>
      <c r="I68" s="99"/>
      <c r="J68" s="99"/>
      <c r="K68" s="99"/>
      <c r="L68" s="99"/>
      <c r="M68" s="99"/>
      <c r="N68" s="99"/>
      <c r="O68" s="100"/>
    </row>
  </sheetData>
  <mergeCells count="10">
    <mergeCell ref="L66:N66"/>
    <mergeCell ref="A67:O67"/>
    <mergeCell ref="A68:O68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EC66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70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144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SUM(D6:D13)</f>
        <v>695790</v>
      </c>
      <c r="E5" s="26">
        <f t="shared" si="0"/>
        <v>4753085</v>
      </c>
      <c r="F5" s="26">
        <f t="shared" si="0"/>
        <v>0</v>
      </c>
      <c r="G5" s="26">
        <f t="shared" si="0"/>
        <v>0</v>
      </c>
      <c r="H5" s="26">
        <f t="shared" si="0"/>
        <v>0</v>
      </c>
      <c r="I5" s="26">
        <f t="shared" si="0"/>
        <v>25167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5474042</v>
      </c>
      <c r="O5" s="32">
        <f t="shared" ref="O5:O36" si="1">(N5/O$64)</f>
        <v>281.10933086838185</v>
      </c>
      <c r="P5" s="6"/>
    </row>
    <row r="6" spans="1:133">
      <c r="A6" s="12"/>
      <c r="B6" s="44">
        <v>511</v>
      </c>
      <c r="C6" s="20" t="s">
        <v>20</v>
      </c>
      <c r="D6" s="46">
        <v>378183</v>
      </c>
      <c r="E6" s="46">
        <v>80629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458812</v>
      </c>
      <c r="O6" s="47">
        <f t="shared" si="1"/>
        <v>23.561444050736917</v>
      </c>
      <c r="P6" s="9"/>
    </row>
    <row r="7" spans="1:133">
      <c r="A7" s="12"/>
      <c r="B7" s="44">
        <v>512</v>
      </c>
      <c r="C7" s="20" t="s">
        <v>75</v>
      </c>
      <c r="D7" s="46">
        <v>134404</v>
      </c>
      <c r="E7" s="46">
        <v>115481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3" si="2">SUM(D7:M7)</f>
        <v>249885</v>
      </c>
      <c r="O7" s="47">
        <f t="shared" si="1"/>
        <v>12.832383299953783</v>
      </c>
      <c r="P7" s="9"/>
    </row>
    <row r="8" spans="1:133">
      <c r="A8" s="12"/>
      <c r="B8" s="44">
        <v>513</v>
      </c>
      <c r="C8" s="20" t="s">
        <v>21</v>
      </c>
      <c r="D8" s="46">
        <v>40589</v>
      </c>
      <c r="E8" s="46">
        <v>1593249</v>
      </c>
      <c r="F8" s="46">
        <v>0</v>
      </c>
      <c r="G8" s="46">
        <v>0</v>
      </c>
      <c r="H8" s="46">
        <v>0</v>
      </c>
      <c r="I8" s="46">
        <v>25167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1659005</v>
      </c>
      <c r="O8" s="47">
        <f t="shared" si="1"/>
        <v>85.195141991475381</v>
      </c>
      <c r="P8" s="9"/>
    </row>
    <row r="9" spans="1:133">
      <c r="A9" s="12"/>
      <c r="B9" s="44">
        <v>514</v>
      </c>
      <c r="C9" s="20" t="s">
        <v>22</v>
      </c>
      <c r="D9" s="46">
        <v>65718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65718</v>
      </c>
      <c r="O9" s="47">
        <f t="shared" si="1"/>
        <v>3.3748266830996765</v>
      </c>
      <c r="P9" s="9"/>
    </row>
    <row r="10" spans="1:133">
      <c r="A10" s="12"/>
      <c r="B10" s="44">
        <v>515</v>
      </c>
      <c r="C10" s="20" t="s">
        <v>76</v>
      </c>
      <c r="D10" s="46">
        <v>67248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67248</v>
      </c>
      <c r="O10" s="47">
        <f t="shared" si="1"/>
        <v>3.453397011246341</v>
      </c>
      <c r="P10" s="9"/>
    </row>
    <row r="11" spans="1:133">
      <c r="A11" s="12"/>
      <c r="B11" s="44">
        <v>516</v>
      </c>
      <c r="C11" s="20" t="s">
        <v>77</v>
      </c>
      <c r="D11" s="46">
        <v>9648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9648</v>
      </c>
      <c r="O11" s="47">
        <f t="shared" si="1"/>
        <v>0.49545524572484978</v>
      </c>
      <c r="P11" s="9"/>
    </row>
    <row r="12" spans="1:133">
      <c r="A12" s="12"/>
      <c r="B12" s="44">
        <v>517</v>
      </c>
      <c r="C12" s="20" t="s">
        <v>78</v>
      </c>
      <c r="D12" s="46">
        <v>0</v>
      </c>
      <c r="E12" s="46">
        <v>1918745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1918745</v>
      </c>
      <c r="O12" s="47">
        <f t="shared" si="1"/>
        <v>98.533610640373851</v>
      </c>
      <c r="P12" s="9"/>
    </row>
    <row r="13" spans="1:133">
      <c r="A13" s="12"/>
      <c r="B13" s="44">
        <v>519</v>
      </c>
      <c r="C13" s="20" t="s">
        <v>105</v>
      </c>
      <c r="D13" s="46">
        <v>0</v>
      </c>
      <c r="E13" s="46">
        <v>1044981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2"/>
        <v>1044981</v>
      </c>
      <c r="O13" s="47">
        <f t="shared" si="1"/>
        <v>53.663071945771065</v>
      </c>
      <c r="P13" s="9"/>
    </row>
    <row r="14" spans="1:133" ht="15.75">
      <c r="A14" s="28" t="s">
        <v>24</v>
      </c>
      <c r="B14" s="29"/>
      <c r="C14" s="30"/>
      <c r="D14" s="31">
        <f t="shared" ref="D14:M14" si="3">SUM(D15:D20)</f>
        <v>272130</v>
      </c>
      <c r="E14" s="31">
        <f t="shared" si="3"/>
        <v>829844</v>
      </c>
      <c r="F14" s="31">
        <f t="shared" si="3"/>
        <v>0</v>
      </c>
      <c r="G14" s="31">
        <f t="shared" si="3"/>
        <v>0</v>
      </c>
      <c r="H14" s="31">
        <f t="shared" si="3"/>
        <v>0</v>
      </c>
      <c r="I14" s="31">
        <f t="shared" si="3"/>
        <v>1858985</v>
      </c>
      <c r="J14" s="31">
        <f t="shared" si="3"/>
        <v>0</v>
      </c>
      <c r="K14" s="31">
        <f t="shared" si="3"/>
        <v>0</v>
      </c>
      <c r="L14" s="31">
        <f t="shared" si="3"/>
        <v>0</v>
      </c>
      <c r="M14" s="31">
        <f t="shared" si="3"/>
        <v>0</v>
      </c>
      <c r="N14" s="42">
        <f t="shared" ref="N14:N24" si="4">SUM(D14:M14)</f>
        <v>2960959</v>
      </c>
      <c r="O14" s="43">
        <f t="shared" si="1"/>
        <v>152.05458840445746</v>
      </c>
      <c r="P14" s="10"/>
    </row>
    <row r="15" spans="1:133">
      <c r="A15" s="12"/>
      <c r="B15" s="44">
        <v>521</v>
      </c>
      <c r="C15" s="20" t="s">
        <v>25</v>
      </c>
      <c r="D15" s="46">
        <v>0</v>
      </c>
      <c r="E15" s="46">
        <v>43171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43171</v>
      </c>
      <c r="O15" s="47">
        <f t="shared" si="1"/>
        <v>2.2169670826272276</v>
      </c>
      <c r="P15" s="9"/>
    </row>
    <row r="16" spans="1:133">
      <c r="A16" s="12"/>
      <c r="B16" s="44">
        <v>522</v>
      </c>
      <c r="C16" s="20" t="s">
        <v>26</v>
      </c>
      <c r="D16" s="46">
        <v>0</v>
      </c>
      <c r="E16" s="46">
        <v>442703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442703</v>
      </c>
      <c r="O16" s="47">
        <f t="shared" si="1"/>
        <v>22.734196066348279</v>
      </c>
      <c r="P16" s="9"/>
    </row>
    <row r="17" spans="1:16">
      <c r="A17" s="12"/>
      <c r="B17" s="44">
        <v>524</v>
      </c>
      <c r="C17" s="20" t="s">
        <v>28</v>
      </c>
      <c r="D17" s="46">
        <v>230979</v>
      </c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230979</v>
      </c>
      <c r="O17" s="47">
        <f t="shared" si="1"/>
        <v>11.861500539208134</v>
      </c>
      <c r="P17" s="9"/>
    </row>
    <row r="18" spans="1:16">
      <c r="A18" s="12"/>
      <c r="B18" s="44">
        <v>525</v>
      </c>
      <c r="C18" s="20" t="s">
        <v>29</v>
      </c>
      <c r="D18" s="46">
        <v>0</v>
      </c>
      <c r="E18" s="46">
        <v>343970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343970</v>
      </c>
      <c r="O18" s="47">
        <f t="shared" si="1"/>
        <v>17.663944949417143</v>
      </c>
      <c r="P18" s="9"/>
    </row>
    <row r="19" spans="1:16">
      <c r="A19" s="12"/>
      <c r="B19" s="44">
        <v>526</v>
      </c>
      <c r="C19" s="20" t="s">
        <v>30</v>
      </c>
      <c r="D19" s="46">
        <v>0</v>
      </c>
      <c r="E19" s="46">
        <v>0</v>
      </c>
      <c r="F19" s="46">
        <v>0</v>
      </c>
      <c r="G19" s="46">
        <v>0</v>
      </c>
      <c r="H19" s="46">
        <v>0</v>
      </c>
      <c r="I19" s="46">
        <v>1858985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1858985</v>
      </c>
      <c r="O19" s="47">
        <f t="shared" si="1"/>
        <v>95.464746058645304</v>
      </c>
      <c r="P19" s="9"/>
    </row>
    <row r="20" spans="1:16">
      <c r="A20" s="12"/>
      <c r="B20" s="44">
        <v>527</v>
      </c>
      <c r="C20" s="20" t="s">
        <v>31</v>
      </c>
      <c r="D20" s="46">
        <v>41151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41151</v>
      </c>
      <c r="O20" s="47">
        <f t="shared" si="1"/>
        <v>2.1132337082113697</v>
      </c>
      <c r="P20" s="9"/>
    </row>
    <row r="21" spans="1:16" ht="15.75">
      <c r="A21" s="28" t="s">
        <v>32</v>
      </c>
      <c r="B21" s="29"/>
      <c r="C21" s="30"/>
      <c r="D21" s="31">
        <f t="shared" ref="D21:M21" si="5">SUM(D22:D24)</f>
        <v>182060</v>
      </c>
      <c r="E21" s="31">
        <f t="shared" si="5"/>
        <v>402162</v>
      </c>
      <c r="F21" s="31">
        <f t="shared" si="5"/>
        <v>0</v>
      </c>
      <c r="G21" s="31">
        <f t="shared" si="5"/>
        <v>0</v>
      </c>
      <c r="H21" s="31">
        <f t="shared" si="5"/>
        <v>0</v>
      </c>
      <c r="I21" s="31">
        <f t="shared" si="5"/>
        <v>1879906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 t="shared" si="4"/>
        <v>2464128</v>
      </c>
      <c r="O21" s="43">
        <f t="shared" si="1"/>
        <v>126.54074872900939</v>
      </c>
      <c r="P21" s="10"/>
    </row>
    <row r="22" spans="1:16">
      <c r="A22" s="12"/>
      <c r="B22" s="44">
        <v>534</v>
      </c>
      <c r="C22" s="20" t="s">
        <v>107</v>
      </c>
      <c r="D22" s="46">
        <v>0</v>
      </c>
      <c r="E22" s="46">
        <v>322327</v>
      </c>
      <c r="F22" s="46">
        <v>0</v>
      </c>
      <c r="G22" s="46">
        <v>0</v>
      </c>
      <c r="H22" s="46">
        <v>0</v>
      </c>
      <c r="I22" s="46">
        <v>1879906</v>
      </c>
      <c r="J22" s="46">
        <v>0</v>
      </c>
      <c r="K22" s="46">
        <v>0</v>
      </c>
      <c r="L22" s="46">
        <v>0</v>
      </c>
      <c r="M22" s="46">
        <v>0</v>
      </c>
      <c r="N22" s="46">
        <f t="shared" si="4"/>
        <v>2202233</v>
      </c>
      <c r="O22" s="47">
        <f t="shared" si="1"/>
        <v>113.09161402968212</v>
      </c>
      <c r="P22" s="9"/>
    </row>
    <row r="23" spans="1:16">
      <c r="A23" s="12"/>
      <c r="B23" s="44">
        <v>537</v>
      </c>
      <c r="C23" s="20" t="s">
        <v>108</v>
      </c>
      <c r="D23" s="46">
        <v>175451</v>
      </c>
      <c r="E23" s="46">
        <v>79835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 t="shared" si="4"/>
        <v>255286</v>
      </c>
      <c r="O23" s="47">
        <f t="shared" si="1"/>
        <v>13.109741693627074</v>
      </c>
      <c r="P23" s="9"/>
    </row>
    <row r="24" spans="1:16">
      <c r="A24" s="12"/>
      <c r="B24" s="44">
        <v>539</v>
      </c>
      <c r="C24" s="20" t="s">
        <v>140</v>
      </c>
      <c r="D24" s="46">
        <v>6609</v>
      </c>
      <c r="E24" s="46">
        <v>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 t="shared" si="4"/>
        <v>6609</v>
      </c>
      <c r="O24" s="47">
        <f t="shared" si="1"/>
        <v>0.33939300570020026</v>
      </c>
      <c r="P24" s="9"/>
    </row>
    <row r="25" spans="1:16" ht="15.75">
      <c r="A25" s="28" t="s">
        <v>35</v>
      </c>
      <c r="B25" s="29"/>
      <c r="C25" s="30"/>
      <c r="D25" s="31">
        <f t="shared" ref="D25:M25" si="6">SUM(D26:D28)</f>
        <v>2500</v>
      </c>
      <c r="E25" s="31">
        <f t="shared" si="6"/>
        <v>2556401</v>
      </c>
      <c r="F25" s="31">
        <f t="shared" si="6"/>
        <v>0</v>
      </c>
      <c r="G25" s="31">
        <f t="shared" si="6"/>
        <v>1001917</v>
      </c>
      <c r="H25" s="31">
        <f t="shared" si="6"/>
        <v>0</v>
      </c>
      <c r="I25" s="31">
        <f t="shared" si="6"/>
        <v>0</v>
      </c>
      <c r="J25" s="31">
        <f t="shared" si="6"/>
        <v>0</v>
      </c>
      <c r="K25" s="31">
        <f t="shared" si="6"/>
        <v>0</v>
      </c>
      <c r="L25" s="31">
        <f t="shared" si="6"/>
        <v>0</v>
      </c>
      <c r="M25" s="31">
        <f t="shared" si="6"/>
        <v>0</v>
      </c>
      <c r="N25" s="31">
        <f t="shared" ref="N25:N33" si="7">SUM(D25:M25)</f>
        <v>3560818</v>
      </c>
      <c r="O25" s="43">
        <f t="shared" si="1"/>
        <v>182.85924100035948</v>
      </c>
      <c r="P25" s="10"/>
    </row>
    <row r="26" spans="1:16">
      <c r="A26" s="12"/>
      <c r="B26" s="44">
        <v>541</v>
      </c>
      <c r="C26" s="20" t="s">
        <v>109</v>
      </c>
      <c r="D26" s="46">
        <v>0</v>
      </c>
      <c r="E26" s="46">
        <v>2536960</v>
      </c>
      <c r="F26" s="46">
        <v>0</v>
      </c>
      <c r="G26" s="46">
        <v>1001917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7"/>
        <v>3538877</v>
      </c>
      <c r="O26" s="47">
        <f t="shared" si="1"/>
        <v>181.73250141221178</v>
      </c>
      <c r="P26" s="9"/>
    </row>
    <row r="27" spans="1:16">
      <c r="A27" s="12"/>
      <c r="B27" s="44">
        <v>542</v>
      </c>
      <c r="C27" s="20" t="s">
        <v>37</v>
      </c>
      <c r="D27" s="46">
        <v>2500</v>
      </c>
      <c r="E27" s="46">
        <v>0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2500</v>
      </c>
      <c r="O27" s="47">
        <f t="shared" si="1"/>
        <v>0.12838288912853696</v>
      </c>
      <c r="P27" s="9"/>
    </row>
    <row r="28" spans="1:16">
      <c r="A28" s="12"/>
      <c r="B28" s="44">
        <v>549</v>
      </c>
      <c r="C28" s="20" t="s">
        <v>110</v>
      </c>
      <c r="D28" s="46">
        <v>0</v>
      </c>
      <c r="E28" s="46">
        <v>19441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19441</v>
      </c>
      <c r="O28" s="47">
        <f t="shared" si="1"/>
        <v>0.99835669901915469</v>
      </c>
      <c r="P28" s="9"/>
    </row>
    <row r="29" spans="1:16" ht="15.75">
      <c r="A29" s="28" t="s">
        <v>38</v>
      </c>
      <c r="B29" s="29"/>
      <c r="C29" s="30"/>
      <c r="D29" s="31">
        <f t="shared" ref="D29:M29" si="8">SUM(D30:D32)</f>
        <v>66168</v>
      </c>
      <c r="E29" s="31">
        <f t="shared" si="8"/>
        <v>450750</v>
      </c>
      <c r="F29" s="31">
        <f t="shared" si="8"/>
        <v>0</v>
      </c>
      <c r="G29" s="31">
        <f t="shared" si="8"/>
        <v>0</v>
      </c>
      <c r="H29" s="31">
        <f t="shared" si="8"/>
        <v>0</v>
      </c>
      <c r="I29" s="31">
        <f t="shared" si="8"/>
        <v>0</v>
      </c>
      <c r="J29" s="31">
        <f t="shared" si="8"/>
        <v>0</v>
      </c>
      <c r="K29" s="31">
        <f t="shared" si="8"/>
        <v>0</v>
      </c>
      <c r="L29" s="31">
        <f t="shared" si="8"/>
        <v>0</v>
      </c>
      <c r="M29" s="31">
        <f t="shared" si="8"/>
        <v>0</v>
      </c>
      <c r="N29" s="31">
        <f t="shared" si="7"/>
        <v>516918</v>
      </c>
      <c r="O29" s="43">
        <f t="shared" si="1"/>
        <v>26.545370513018025</v>
      </c>
      <c r="P29" s="10"/>
    </row>
    <row r="30" spans="1:16">
      <c r="A30" s="13"/>
      <c r="B30" s="45">
        <v>552</v>
      </c>
      <c r="C30" s="21" t="s">
        <v>39</v>
      </c>
      <c r="D30" s="46">
        <v>3500</v>
      </c>
      <c r="E30" s="46">
        <v>53770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57270</v>
      </c>
      <c r="O30" s="47">
        <f t="shared" si="1"/>
        <v>2.9409952241565245</v>
      </c>
      <c r="P30" s="9"/>
    </row>
    <row r="31" spans="1:16">
      <c r="A31" s="13"/>
      <c r="B31" s="45">
        <v>553</v>
      </c>
      <c r="C31" s="21" t="s">
        <v>111</v>
      </c>
      <c r="D31" s="46">
        <v>62668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62668</v>
      </c>
      <c r="O31" s="47">
        <f t="shared" si="1"/>
        <v>3.2181995583628615</v>
      </c>
      <c r="P31" s="9"/>
    </row>
    <row r="32" spans="1:16">
      <c r="A32" s="13"/>
      <c r="B32" s="45">
        <v>554</v>
      </c>
      <c r="C32" s="21" t="s">
        <v>41</v>
      </c>
      <c r="D32" s="46">
        <v>0</v>
      </c>
      <c r="E32" s="46">
        <v>396980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7"/>
        <v>396980</v>
      </c>
      <c r="O32" s="47">
        <f t="shared" si="1"/>
        <v>20.386175730498639</v>
      </c>
      <c r="P32" s="9"/>
    </row>
    <row r="33" spans="1:16" ht="15.75">
      <c r="A33" s="28" t="s">
        <v>43</v>
      </c>
      <c r="B33" s="29"/>
      <c r="C33" s="30"/>
      <c r="D33" s="31">
        <f t="shared" ref="D33:M33" si="9">SUM(D34:D36)</f>
        <v>545668</v>
      </c>
      <c r="E33" s="31">
        <f t="shared" si="9"/>
        <v>0</v>
      </c>
      <c r="F33" s="31">
        <f t="shared" si="9"/>
        <v>0</v>
      </c>
      <c r="G33" s="31">
        <f t="shared" si="9"/>
        <v>0</v>
      </c>
      <c r="H33" s="31">
        <f t="shared" si="9"/>
        <v>0</v>
      </c>
      <c r="I33" s="31">
        <f t="shared" si="9"/>
        <v>0</v>
      </c>
      <c r="J33" s="31">
        <f t="shared" si="9"/>
        <v>0</v>
      </c>
      <c r="K33" s="31">
        <f t="shared" si="9"/>
        <v>0</v>
      </c>
      <c r="L33" s="31">
        <f t="shared" si="9"/>
        <v>0</v>
      </c>
      <c r="M33" s="31">
        <f t="shared" si="9"/>
        <v>0</v>
      </c>
      <c r="N33" s="31">
        <f t="shared" si="7"/>
        <v>545668</v>
      </c>
      <c r="O33" s="43">
        <f t="shared" si="1"/>
        <v>28.021773737996199</v>
      </c>
      <c r="P33" s="10"/>
    </row>
    <row r="34" spans="1:16">
      <c r="A34" s="12"/>
      <c r="B34" s="44">
        <v>562</v>
      </c>
      <c r="C34" s="20" t="s">
        <v>112</v>
      </c>
      <c r="D34" s="46">
        <v>172025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ref="N34:N41" si="10">SUM(D34:M34)</f>
        <v>172025</v>
      </c>
      <c r="O34" s="47">
        <f t="shared" si="1"/>
        <v>8.834026600934628</v>
      </c>
      <c r="P34" s="9"/>
    </row>
    <row r="35" spans="1:16">
      <c r="A35" s="12"/>
      <c r="B35" s="44">
        <v>563</v>
      </c>
      <c r="C35" s="20" t="s">
        <v>113</v>
      </c>
      <c r="D35" s="46">
        <v>42200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10"/>
        <v>42200</v>
      </c>
      <c r="O35" s="47">
        <f t="shared" si="1"/>
        <v>2.1671031684897035</v>
      </c>
      <c r="P35" s="9"/>
    </row>
    <row r="36" spans="1:16">
      <c r="A36" s="12"/>
      <c r="B36" s="44">
        <v>564</v>
      </c>
      <c r="C36" s="20" t="s">
        <v>114</v>
      </c>
      <c r="D36" s="46">
        <v>331443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0"/>
        <v>331443</v>
      </c>
      <c r="O36" s="47">
        <f t="shared" si="1"/>
        <v>17.020643968571868</v>
      </c>
      <c r="P36" s="9"/>
    </row>
    <row r="37" spans="1:16" ht="15.75">
      <c r="A37" s="28" t="s">
        <v>48</v>
      </c>
      <c r="B37" s="29"/>
      <c r="C37" s="30"/>
      <c r="D37" s="31">
        <f t="shared" ref="D37:M37" si="11">SUM(D38:D41)</f>
        <v>967901</v>
      </c>
      <c r="E37" s="31">
        <f t="shared" si="11"/>
        <v>0</v>
      </c>
      <c r="F37" s="31">
        <f t="shared" si="11"/>
        <v>0</v>
      </c>
      <c r="G37" s="31">
        <f t="shared" si="11"/>
        <v>0</v>
      </c>
      <c r="H37" s="31">
        <f t="shared" si="11"/>
        <v>0</v>
      </c>
      <c r="I37" s="31">
        <f t="shared" si="11"/>
        <v>0</v>
      </c>
      <c r="J37" s="31">
        <f t="shared" si="11"/>
        <v>0</v>
      </c>
      <c r="K37" s="31">
        <f t="shared" si="11"/>
        <v>0</v>
      </c>
      <c r="L37" s="31">
        <f t="shared" si="11"/>
        <v>0</v>
      </c>
      <c r="M37" s="31">
        <f t="shared" si="11"/>
        <v>0</v>
      </c>
      <c r="N37" s="31">
        <f>SUM(D37:M37)</f>
        <v>967901</v>
      </c>
      <c r="O37" s="43">
        <f t="shared" ref="O37:O62" si="12">(N37/O$64)</f>
        <v>49.704770708160019</v>
      </c>
      <c r="P37" s="9"/>
    </row>
    <row r="38" spans="1:16">
      <c r="A38" s="12"/>
      <c r="B38" s="44">
        <v>571</v>
      </c>
      <c r="C38" s="20" t="s">
        <v>49</v>
      </c>
      <c r="D38" s="46">
        <v>708661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708661</v>
      </c>
      <c r="O38" s="47">
        <f t="shared" si="12"/>
        <v>36.391978637087249</v>
      </c>
      <c r="P38" s="9"/>
    </row>
    <row r="39" spans="1:16">
      <c r="A39" s="12"/>
      <c r="B39" s="44">
        <v>572</v>
      </c>
      <c r="C39" s="20" t="s">
        <v>115</v>
      </c>
      <c r="D39" s="46">
        <v>149475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149475</v>
      </c>
      <c r="O39" s="47">
        <f t="shared" si="12"/>
        <v>7.676012940995224</v>
      </c>
      <c r="P39" s="9"/>
    </row>
    <row r="40" spans="1:16">
      <c r="A40" s="12"/>
      <c r="B40" s="44">
        <v>573</v>
      </c>
      <c r="C40" s="20" t="s">
        <v>51</v>
      </c>
      <c r="D40" s="46">
        <v>28200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0"/>
        <v>28200</v>
      </c>
      <c r="O40" s="47">
        <f t="shared" si="12"/>
        <v>1.4481589893698967</v>
      </c>
      <c r="P40" s="9"/>
    </row>
    <row r="41" spans="1:16">
      <c r="A41" s="12"/>
      <c r="B41" s="44">
        <v>575</v>
      </c>
      <c r="C41" s="20" t="s">
        <v>116</v>
      </c>
      <c r="D41" s="46">
        <v>81565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0"/>
        <v>81565</v>
      </c>
      <c r="O41" s="47">
        <f t="shared" si="12"/>
        <v>4.1886201407076467</v>
      </c>
      <c r="P41" s="9"/>
    </row>
    <row r="42" spans="1:16" ht="15.75">
      <c r="A42" s="28" t="s">
        <v>117</v>
      </c>
      <c r="B42" s="29"/>
      <c r="C42" s="30"/>
      <c r="D42" s="31">
        <f t="shared" ref="D42:M42" si="13">SUM(D43:D44)</f>
        <v>7586371</v>
      </c>
      <c r="E42" s="31">
        <f t="shared" si="13"/>
        <v>8428015</v>
      </c>
      <c r="F42" s="31">
        <f t="shared" si="13"/>
        <v>0</v>
      </c>
      <c r="G42" s="31">
        <f t="shared" si="13"/>
        <v>0</v>
      </c>
      <c r="H42" s="31">
        <f t="shared" si="13"/>
        <v>0</v>
      </c>
      <c r="I42" s="31">
        <f t="shared" si="13"/>
        <v>0</v>
      </c>
      <c r="J42" s="31">
        <f t="shared" si="13"/>
        <v>0</v>
      </c>
      <c r="K42" s="31">
        <f t="shared" si="13"/>
        <v>0</v>
      </c>
      <c r="L42" s="31">
        <f t="shared" si="13"/>
        <v>0</v>
      </c>
      <c r="M42" s="31">
        <f t="shared" si="13"/>
        <v>0</v>
      </c>
      <c r="N42" s="31">
        <f t="shared" ref="N42:N47" si="14">SUM(D42:M42)</f>
        <v>16014386</v>
      </c>
      <c r="O42" s="43">
        <f t="shared" si="12"/>
        <v>822.38925691983775</v>
      </c>
      <c r="P42" s="9"/>
    </row>
    <row r="43" spans="1:16">
      <c r="A43" s="12"/>
      <c r="B43" s="44">
        <v>581</v>
      </c>
      <c r="C43" s="20" t="s">
        <v>118</v>
      </c>
      <c r="D43" s="46">
        <v>7586371</v>
      </c>
      <c r="E43" s="46">
        <v>8148932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4"/>
        <v>15735303</v>
      </c>
      <c r="O43" s="47">
        <f t="shared" si="12"/>
        <v>808.05746418117394</v>
      </c>
      <c r="P43" s="9"/>
    </row>
    <row r="44" spans="1:16">
      <c r="A44" s="12"/>
      <c r="B44" s="44">
        <v>587</v>
      </c>
      <c r="C44" s="20" t="s">
        <v>119</v>
      </c>
      <c r="D44" s="46">
        <v>0</v>
      </c>
      <c r="E44" s="46">
        <v>279083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4"/>
        <v>279083</v>
      </c>
      <c r="O44" s="47">
        <f t="shared" si="12"/>
        <v>14.331792738663792</v>
      </c>
      <c r="P44" s="9"/>
    </row>
    <row r="45" spans="1:16" ht="15.75">
      <c r="A45" s="28" t="s">
        <v>54</v>
      </c>
      <c r="B45" s="29"/>
      <c r="C45" s="30"/>
      <c r="D45" s="31">
        <f t="shared" ref="D45:M45" si="15">SUM(D46:D61)</f>
        <v>148402</v>
      </c>
      <c r="E45" s="31">
        <f t="shared" si="15"/>
        <v>7212620</v>
      </c>
      <c r="F45" s="31">
        <f t="shared" si="15"/>
        <v>0</v>
      </c>
      <c r="G45" s="31">
        <f t="shared" si="15"/>
        <v>0</v>
      </c>
      <c r="H45" s="31">
        <f t="shared" si="15"/>
        <v>0</v>
      </c>
      <c r="I45" s="31">
        <f t="shared" si="15"/>
        <v>149</v>
      </c>
      <c r="J45" s="31">
        <f t="shared" si="15"/>
        <v>0</v>
      </c>
      <c r="K45" s="31">
        <f t="shared" si="15"/>
        <v>0</v>
      </c>
      <c r="L45" s="31">
        <f t="shared" si="15"/>
        <v>0</v>
      </c>
      <c r="M45" s="31">
        <f t="shared" si="15"/>
        <v>0</v>
      </c>
      <c r="N45" s="31">
        <f t="shared" si="14"/>
        <v>7361171</v>
      </c>
      <c r="O45" s="43">
        <f t="shared" si="12"/>
        <v>378.0193601396806</v>
      </c>
      <c r="P45" s="9"/>
    </row>
    <row r="46" spans="1:16">
      <c r="A46" s="12"/>
      <c r="B46" s="44">
        <v>604</v>
      </c>
      <c r="C46" s="20" t="s">
        <v>120</v>
      </c>
      <c r="D46" s="46">
        <v>0</v>
      </c>
      <c r="E46" s="46">
        <v>197300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4"/>
        <v>197300</v>
      </c>
      <c r="O46" s="47">
        <f t="shared" si="12"/>
        <v>10.131977610024135</v>
      </c>
      <c r="P46" s="9"/>
    </row>
    <row r="47" spans="1:16">
      <c r="A47" s="12"/>
      <c r="B47" s="44">
        <v>605</v>
      </c>
      <c r="C47" s="20" t="s">
        <v>121</v>
      </c>
      <c r="D47" s="46">
        <v>0</v>
      </c>
      <c r="E47" s="46">
        <v>5338</v>
      </c>
      <c r="F47" s="46">
        <v>0</v>
      </c>
      <c r="G47" s="46">
        <v>0</v>
      </c>
      <c r="H47" s="46">
        <v>0</v>
      </c>
      <c r="I47" s="46">
        <v>149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4"/>
        <v>5487</v>
      </c>
      <c r="O47" s="47">
        <f t="shared" si="12"/>
        <v>0.28177476505931287</v>
      </c>
      <c r="P47" s="9"/>
    </row>
    <row r="48" spans="1:16">
      <c r="A48" s="12"/>
      <c r="B48" s="44">
        <v>614</v>
      </c>
      <c r="C48" s="20" t="s">
        <v>122</v>
      </c>
      <c r="D48" s="46">
        <v>0</v>
      </c>
      <c r="E48" s="46">
        <v>3886092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ref="N48:N55" si="16">SUM(D48:M48)</f>
        <v>3886092</v>
      </c>
      <c r="O48" s="47">
        <f t="shared" si="12"/>
        <v>199.56308735171777</v>
      </c>
      <c r="P48" s="9"/>
    </row>
    <row r="49" spans="1:119">
      <c r="A49" s="12"/>
      <c r="B49" s="44">
        <v>621</v>
      </c>
      <c r="C49" s="20" t="s">
        <v>102</v>
      </c>
      <c r="D49" s="46">
        <v>0</v>
      </c>
      <c r="E49" s="46">
        <v>1959983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>SUM(D49:M49)</f>
        <v>1959983</v>
      </c>
      <c r="O49" s="47">
        <f t="shared" si="12"/>
        <v>100.65131207312689</v>
      </c>
      <c r="P49" s="9"/>
    </row>
    <row r="50" spans="1:119">
      <c r="A50" s="12"/>
      <c r="B50" s="44">
        <v>634</v>
      </c>
      <c r="C50" s="20" t="s">
        <v>124</v>
      </c>
      <c r="D50" s="46">
        <v>0</v>
      </c>
      <c r="E50" s="46">
        <v>601707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6"/>
        <v>601707</v>
      </c>
      <c r="O50" s="47">
        <f t="shared" si="12"/>
        <v>30.899553227545834</v>
      </c>
      <c r="P50" s="9"/>
    </row>
    <row r="51" spans="1:119">
      <c r="A51" s="12"/>
      <c r="B51" s="44">
        <v>654</v>
      </c>
      <c r="C51" s="20" t="s">
        <v>125</v>
      </c>
      <c r="D51" s="46">
        <v>0</v>
      </c>
      <c r="E51" s="46">
        <v>76434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6"/>
        <v>76434</v>
      </c>
      <c r="O51" s="47">
        <f t="shared" si="12"/>
        <v>3.9251270990602372</v>
      </c>
      <c r="P51" s="9"/>
    </row>
    <row r="52" spans="1:119">
      <c r="A52" s="12"/>
      <c r="B52" s="44">
        <v>674</v>
      </c>
      <c r="C52" s="20" t="s">
        <v>126</v>
      </c>
      <c r="D52" s="46">
        <v>0</v>
      </c>
      <c r="E52" s="46">
        <v>240862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6"/>
        <v>240862</v>
      </c>
      <c r="O52" s="47">
        <f t="shared" si="12"/>
        <v>12.369023776511067</v>
      </c>
      <c r="P52" s="9"/>
    </row>
    <row r="53" spans="1:119">
      <c r="A53" s="12"/>
      <c r="B53" s="44">
        <v>685</v>
      </c>
      <c r="C53" s="20" t="s">
        <v>61</v>
      </c>
      <c r="D53" s="46">
        <v>14349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6"/>
        <v>14349</v>
      </c>
      <c r="O53" s="47">
        <f t="shared" si="12"/>
        <v>0.73686643044215072</v>
      </c>
      <c r="P53" s="9"/>
    </row>
    <row r="54" spans="1:119">
      <c r="A54" s="12"/>
      <c r="B54" s="44">
        <v>691</v>
      </c>
      <c r="C54" s="20" t="s">
        <v>62</v>
      </c>
      <c r="D54" s="46">
        <v>18026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6"/>
        <v>18026</v>
      </c>
      <c r="O54" s="47">
        <f t="shared" si="12"/>
        <v>0.9256919837724028</v>
      </c>
      <c r="P54" s="9"/>
    </row>
    <row r="55" spans="1:119">
      <c r="A55" s="12"/>
      <c r="B55" s="44">
        <v>694</v>
      </c>
      <c r="C55" s="20" t="s">
        <v>127</v>
      </c>
      <c r="D55" s="46">
        <v>0</v>
      </c>
      <c r="E55" s="46">
        <v>14574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6"/>
        <v>14574</v>
      </c>
      <c r="O55" s="47">
        <f t="shared" si="12"/>
        <v>0.74842089046371896</v>
      </c>
      <c r="P55" s="9"/>
    </row>
    <row r="56" spans="1:119">
      <c r="A56" s="12"/>
      <c r="B56" s="44">
        <v>712</v>
      </c>
      <c r="C56" s="20" t="s">
        <v>96</v>
      </c>
      <c r="D56" s="46">
        <v>66301</v>
      </c>
      <c r="E56" s="46">
        <v>61175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ref="N56:N61" si="17">SUM(D56:M56)</f>
        <v>127476</v>
      </c>
      <c r="O56" s="47">
        <f t="shared" si="12"/>
        <v>6.5462948698197501</v>
      </c>
      <c r="P56" s="9"/>
    </row>
    <row r="57" spans="1:119">
      <c r="A57" s="12"/>
      <c r="B57" s="44">
        <v>714</v>
      </c>
      <c r="C57" s="20" t="s">
        <v>97</v>
      </c>
      <c r="D57" s="46">
        <v>0</v>
      </c>
      <c r="E57" s="46">
        <v>11090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7"/>
        <v>11090</v>
      </c>
      <c r="O57" s="47">
        <f t="shared" si="12"/>
        <v>0.56950649617418991</v>
      </c>
      <c r="P57" s="9"/>
    </row>
    <row r="58" spans="1:119">
      <c r="A58" s="12"/>
      <c r="B58" s="44">
        <v>719</v>
      </c>
      <c r="C58" s="20" t="s">
        <v>99</v>
      </c>
      <c r="D58" s="46">
        <v>49726</v>
      </c>
      <c r="E58" s="46">
        <v>518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7"/>
        <v>50244</v>
      </c>
      <c r="O58" s="47">
        <f t="shared" si="12"/>
        <v>2.580187952549684</v>
      </c>
      <c r="P58" s="9"/>
    </row>
    <row r="59" spans="1:119">
      <c r="A59" s="12"/>
      <c r="B59" s="44">
        <v>724</v>
      </c>
      <c r="C59" s="20" t="s">
        <v>128</v>
      </c>
      <c r="D59" s="46">
        <v>0</v>
      </c>
      <c r="E59" s="46">
        <v>45601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7"/>
        <v>45601</v>
      </c>
      <c r="O59" s="47">
        <f t="shared" si="12"/>
        <v>2.3417552508601656</v>
      </c>
      <c r="P59" s="9"/>
    </row>
    <row r="60" spans="1:119">
      <c r="A60" s="12"/>
      <c r="B60" s="44">
        <v>744</v>
      </c>
      <c r="C60" s="20" t="s">
        <v>129</v>
      </c>
      <c r="D60" s="46">
        <v>0</v>
      </c>
      <c r="E60" s="46">
        <v>16048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7"/>
        <v>16048</v>
      </c>
      <c r="O60" s="47">
        <f t="shared" si="12"/>
        <v>0.8241154418939044</v>
      </c>
      <c r="P60" s="9"/>
    </row>
    <row r="61" spans="1:119" ht="15.75" thickBot="1">
      <c r="A61" s="12"/>
      <c r="B61" s="44">
        <v>764</v>
      </c>
      <c r="C61" s="20" t="s">
        <v>130</v>
      </c>
      <c r="D61" s="46">
        <v>0</v>
      </c>
      <c r="E61" s="46">
        <v>95898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7"/>
        <v>95898</v>
      </c>
      <c r="O61" s="47">
        <f t="shared" si="12"/>
        <v>4.9246649206593744</v>
      </c>
      <c r="P61" s="9"/>
    </row>
    <row r="62" spans="1:119" ht="16.5" thickBot="1">
      <c r="A62" s="14" t="s">
        <v>10</v>
      </c>
      <c r="B62" s="23"/>
      <c r="C62" s="22"/>
      <c r="D62" s="15">
        <f t="shared" ref="D62:M62" si="18">SUM(D5,D14,D21,D25,D29,D33,D37,D42,D45)</f>
        <v>10466990</v>
      </c>
      <c r="E62" s="15">
        <f t="shared" si="18"/>
        <v>24632877</v>
      </c>
      <c r="F62" s="15">
        <f t="shared" si="18"/>
        <v>0</v>
      </c>
      <c r="G62" s="15">
        <f t="shared" si="18"/>
        <v>1001917</v>
      </c>
      <c r="H62" s="15">
        <f t="shared" si="18"/>
        <v>0</v>
      </c>
      <c r="I62" s="15">
        <f t="shared" si="18"/>
        <v>3764207</v>
      </c>
      <c r="J62" s="15">
        <f t="shared" si="18"/>
        <v>0</v>
      </c>
      <c r="K62" s="15">
        <f t="shared" si="18"/>
        <v>0</v>
      </c>
      <c r="L62" s="15">
        <f t="shared" si="18"/>
        <v>0</v>
      </c>
      <c r="M62" s="15">
        <f t="shared" si="18"/>
        <v>0</v>
      </c>
      <c r="N62" s="15">
        <f>SUM(D62:M62)</f>
        <v>39865991</v>
      </c>
      <c r="O62" s="37">
        <f t="shared" si="12"/>
        <v>2047.2444410209007</v>
      </c>
      <c r="P62" s="6"/>
      <c r="Q62" s="2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/>
      <c r="BL62" s="5"/>
      <c r="BM62" s="5"/>
      <c r="BN62" s="5"/>
      <c r="BO62" s="5"/>
      <c r="BP62" s="5"/>
      <c r="BQ62" s="5"/>
      <c r="BR62" s="5"/>
      <c r="BS62" s="5"/>
      <c r="BT62" s="5"/>
      <c r="BU62" s="5"/>
      <c r="BV62" s="5"/>
      <c r="BW62" s="5"/>
      <c r="BX62" s="5"/>
      <c r="BY62" s="5"/>
      <c r="BZ62" s="5"/>
      <c r="CA62" s="5"/>
      <c r="CB62" s="5"/>
      <c r="CC62" s="5"/>
      <c r="CD62" s="5"/>
      <c r="CE62" s="5"/>
      <c r="CF62" s="5"/>
      <c r="CG62" s="5"/>
      <c r="CH62" s="5"/>
      <c r="CI62" s="5"/>
      <c r="CJ62" s="5"/>
      <c r="CK62" s="5"/>
      <c r="CL62" s="5"/>
      <c r="CM62" s="5"/>
      <c r="CN62" s="5"/>
      <c r="CO62" s="5"/>
      <c r="CP62" s="5"/>
      <c r="CQ62" s="5"/>
      <c r="CR62" s="5"/>
      <c r="CS62" s="5"/>
      <c r="CT62" s="5"/>
      <c r="CU62" s="5"/>
      <c r="CV62" s="5"/>
      <c r="CW62" s="5"/>
      <c r="CX62" s="5"/>
      <c r="CY62" s="5"/>
      <c r="CZ62" s="5"/>
      <c r="DA62" s="5"/>
      <c r="DB62" s="5"/>
      <c r="DC62" s="5"/>
      <c r="DD62" s="5"/>
      <c r="DE62" s="5"/>
      <c r="DF62" s="5"/>
      <c r="DG62" s="5"/>
      <c r="DH62" s="5"/>
      <c r="DI62" s="5"/>
      <c r="DJ62" s="5"/>
      <c r="DK62" s="5"/>
      <c r="DL62" s="5"/>
      <c r="DM62" s="5"/>
      <c r="DN62" s="5"/>
      <c r="DO62" s="5"/>
    </row>
    <row r="63" spans="1:119">
      <c r="A63" s="16"/>
      <c r="B63" s="18"/>
      <c r="C63" s="18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9"/>
    </row>
    <row r="64" spans="1:119">
      <c r="A64" s="38"/>
      <c r="B64" s="39"/>
      <c r="C64" s="39"/>
      <c r="D64" s="40"/>
      <c r="E64" s="40"/>
      <c r="F64" s="40"/>
      <c r="G64" s="40"/>
      <c r="H64" s="40"/>
      <c r="I64" s="40"/>
      <c r="J64" s="40"/>
      <c r="K64" s="40"/>
      <c r="L64" s="118" t="s">
        <v>145</v>
      </c>
      <c r="M64" s="118"/>
      <c r="N64" s="118"/>
      <c r="O64" s="41">
        <v>19473</v>
      </c>
    </row>
    <row r="65" spans="1:15">
      <c r="A65" s="119"/>
      <c r="B65" s="96"/>
      <c r="C65" s="96"/>
      <c r="D65" s="96"/>
      <c r="E65" s="96"/>
      <c r="F65" s="96"/>
      <c r="G65" s="96"/>
      <c r="H65" s="96"/>
      <c r="I65" s="96"/>
      <c r="J65" s="96"/>
      <c r="K65" s="96"/>
      <c r="L65" s="96"/>
      <c r="M65" s="96"/>
      <c r="N65" s="96"/>
      <c r="O65" s="97"/>
    </row>
    <row r="66" spans="1:15" ht="15.75" customHeight="1" thickBot="1">
      <c r="A66" s="120" t="s">
        <v>82</v>
      </c>
      <c r="B66" s="99"/>
      <c r="C66" s="99"/>
      <c r="D66" s="99"/>
      <c r="E66" s="99"/>
      <c r="F66" s="99"/>
      <c r="G66" s="99"/>
      <c r="H66" s="99"/>
      <c r="I66" s="99"/>
      <c r="J66" s="99"/>
      <c r="K66" s="99"/>
      <c r="L66" s="99"/>
      <c r="M66" s="99"/>
      <c r="N66" s="99"/>
      <c r="O66" s="100"/>
    </row>
  </sheetData>
  <mergeCells count="10">
    <mergeCell ref="L64:N64"/>
    <mergeCell ref="A65:O65"/>
    <mergeCell ref="A66:O66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EC65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70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139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SUM(D6:D13)</f>
        <v>730312</v>
      </c>
      <c r="E5" s="26">
        <f t="shared" si="0"/>
        <v>5535422</v>
      </c>
      <c r="F5" s="26">
        <f t="shared" si="0"/>
        <v>0</v>
      </c>
      <c r="G5" s="26">
        <f t="shared" si="0"/>
        <v>0</v>
      </c>
      <c r="H5" s="26">
        <f t="shared" si="0"/>
        <v>0</v>
      </c>
      <c r="I5" s="26">
        <f t="shared" si="0"/>
        <v>1538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6267272</v>
      </c>
      <c r="O5" s="32">
        <f t="shared" ref="O5:O36" si="1">(N5/O$63)</f>
        <v>323.43871600350934</v>
      </c>
      <c r="P5" s="6"/>
    </row>
    <row r="6" spans="1:133">
      <c r="A6" s="12"/>
      <c r="B6" s="44">
        <v>511</v>
      </c>
      <c r="C6" s="20" t="s">
        <v>20</v>
      </c>
      <c r="D6" s="46">
        <v>393044</v>
      </c>
      <c r="E6" s="46">
        <v>11674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404718</v>
      </c>
      <c r="O6" s="47">
        <f t="shared" si="1"/>
        <v>20.886514940393251</v>
      </c>
      <c r="P6" s="9"/>
    </row>
    <row r="7" spans="1:133">
      <c r="A7" s="12"/>
      <c r="B7" s="44">
        <v>512</v>
      </c>
      <c r="C7" s="20" t="s">
        <v>75</v>
      </c>
      <c r="D7" s="46">
        <v>130288</v>
      </c>
      <c r="E7" s="46">
        <v>133225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3" si="2">SUM(D7:M7)</f>
        <v>263513</v>
      </c>
      <c r="O7" s="47">
        <f t="shared" si="1"/>
        <v>13.599267172420911</v>
      </c>
      <c r="P7" s="9"/>
    </row>
    <row r="8" spans="1:133">
      <c r="A8" s="12"/>
      <c r="B8" s="44">
        <v>513</v>
      </c>
      <c r="C8" s="20" t="s">
        <v>21</v>
      </c>
      <c r="D8" s="46">
        <v>89030</v>
      </c>
      <c r="E8" s="46">
        <v>1569785</v>
      </c>
      <c r="F8" s="46">
        <v>0</v>
      </c>
      <c r="G8" s="46">
        <v>0</v>
      </c>
      <c r="H8" s="46">
        <v>0</v>
      </c>
      <c r="I8" s="46">
        <v>1538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1660353</v>
      </c>
      <c r="O8" s="47">
        <f t="shared" si="1"/>
        <v>85.686793621303607</v>
      </c>
      <c r="P8" s="9"/>
    </row>
    <row r="9" spans="1:133">
      <c r="A9" s="12"/>
      <c r="B9" s="44">
        <v>514</v>
      </c>
      <c r="C9" s="20" t="s">
        <v>22</v>
      </c>
      <c r="D9" s="46">
        <v>47801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47801</v>
      </c>
      <c r="O9" s="47">
        <f t="shared" si="1"/>
        <v>2.4668937400010322</v>
      </c>
      <c r="P9" s="9"/>
    </row>
    <row r="10" spans="1:133">
      <c r="A10" s="12"/>
      <c r="B10" s="44">
        <v>515</v>
      </c>
      <c r="C10" s="20" t="s">
        <v>76</v>
      </c>
      <c r="D10" s="46">
        <v>60501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60501</v>
      </c>
      <c r="O10" s="47">
        <f t="shared" si="1"/>
        <v>3.1223099551014091</v>
      </c>
      <c r="P10" s="9"/>
    </row>
    <row r="11" spans="1:133">
      <c r="A11" s="12"/>
      <c r="B11" s="44">
        <v>516</v>
      </c>
      <c r="C11" s="20" t="s">
        <v>77</v>
      </c>
      <c r="D11" s="46">
        <v>9648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9648</v>
      </c>
      <c r="O11" s="47">
        <f t="shared" si="1"/>
        <v>0.49790989317231771</v>
      </c>
      <c r="P11" s="9"/>
    </row>
    <row r="12" spans="1:133">
      <c r="A12" s="12"/>
      <c r="B12" s="44">
        <v>517</v>
      </c>
      <c r="C12" s="20" t="s">
        <v>78</v>
      </c>
      <c r="D12" s="46">
        <v>0</v>
      </c>
      <c r="E12" s="46">
        <v>2360065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2360065</v>
      </c>
      <c r="O12" s="47">
        <f t="shared" si="1"/>
        <v>121.79723383392682</v>
      </c>
      <c r="P12" s="9"/>
    </row>
    <row r="13" spans="1:133">
      <c r="A13" s="12"/>
      <c r="B13" s="44">
        <v>519</v>
      </c>
      <c r="C13" s="20" t="s">
        <v>105</v>
      </c>
      <c r="D13" s="46">
        <v>0</v>
      </c>
      <c r="E13" s="46">
        <v>1460673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2"/>
        <v>1460673</v>
      </c>
      <c r="O13" s="47">
        <f t="shared" si="1"/>
        <v>75.381792847189971</v>
      </c>
      <c r="P13" s="9"/>
    </row>
    <row r="14" spans="1:133" ht="15.75">
      <c r="A14" s="28" t="s">
        <v>24</v>
      </c>
      <c r="B14" s="29"/>
      <c r="C14" s="30"/>
      <c r="D14" s="31">
        <f t="shared" ref="D14:M14" si="3">SUM(D15:D20)</f>
        <v>516783</v>
      </c>
      <c r="E14" s="31">
        <f t="shared" si="3"/>
        <v>641583</v>
      </c>
      <c r="F14" s="31">
        <f t="shared" si="3"/>
        <v>0</v>
      </c>
      <c r="G14" s="31">
        <f t="shared" si="3"/>
        <v>0</v>
      </c>
      <c r="H14" s="31">
        <f t="shared" si="3"/>
        <v>0</v>
      </c>
      <c r="I14" s="31">
        <f t="shared" si="3"/>
        <v>2018173</v>
      </c>
      <c r="J14" s="31">
        <f t="shared" si="3"/>
        <v>0</v>
      </c>
      <c r="K14" s="31">
        <f t="shared" si="3"/>
        <v>0</v>
      </c>
      <c r="L14" s="31">
        <f t="shared" si="3"/>
        <v>0</v>
      </c>
      <c r="M14" s="31">
        <f t="shared" si="3"/>
        <v>0</v>
      </c>
      <c r="N14" s="42">
        <f t="shared" ref="N14:N24" si="4">SUM(D14:M14)</f>
        <v>3176539</v>
      </c>
      <c r="O14" s="43">
        <f t="shared" si="1"/>
        <v>163.93347783454612</v>
      </c>
      <c r="P14" s="10"/>
    </row>
    <row r="15" spans="1:133">
      <c r="A15" s="12"/>
      <c r="B15" s="44">
        <v>521</v>
      </c>
      <c r="C15" s="20" t="s">
        <v>25</v>
      </c>
      <c r="D15" s="46">
        <v>0</v>
      </c>
      <c r="E15" s="46">
        <v>140043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140043</v>
      </c>
      <c r="O15" s="47">
        <f t="shared" si="1"/>
        <v>7.2272797646694533</v>
      </c>
      <c r="P15" s="9"/>
    </row>
    <row r="16" spans="1:133">
      <c r="A16" s="12"/>
      <c r="B16" s="44">
        <v>522</v>
      </c>
      <c r="C16" s="20" t="s">
        <v>26</v>
      </c>
      <c r="D16" s="46">
        <v>0</v>
      </c>
      <c r="E16" s="46">
        <v>360778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360778</v>
      </c>
      <c r="O16" s="47">
        <f t="shared" si="1"/>
        <v>18.61887805129793</v>
      </c>
      <c r="P16" s="9"/>
    </row>
    <row r="17" spans="1:16">
      <c r="A17" s="12"/>
      <c r="B17" s="44">
        <v>524</v>
      </c>
      <c r="C17" s="20" t="s">
        <v>28</v>
      </c>
      <c r="D17" s="46">
        <v>247743</v>
      </c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247743</v>
      </c>
      <c r="O17" s="47">
        <f t="shared" si="1"/>
        <v>12.785415699024616</v>
      </c>
      <c r="P17" s="9"/>
    </row>
    <row r="18" spans="1:16">
      <c r="A18" s="12"/>
      <c r="B18" s="44">
        <v>525</v>
      </c>
      <c r="C18" s="20" t="s">
        <v>29</v>
      </c>
      <c r="D18" s="46">
        <v>231595</v>
      </c>
      <c r="E18" s="46">
        <v>140762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372357</v>
      </c>
      <c r="O18" s="47">
        <f t="shared" si="1"/>
        <v>19.216442173711101</v>
      </c>
      <c r="P18" s="9"/>
    </row>
    <row r="19" spans="1:16">
      <c r="A19" s="12"/>
      <c r="B19" s="44">
        <v>526</v>
      </c>
      <c r="C19" s="20" t="s">
        <v>30</v>
      </c>
      <c r="D19" s="46">
        <v>0</v>
      </c>
      <c r="E19" s="46">
        <v>0</v>
      </c>
      <c r="F19" s="46">
        <v>0</v>
      </c>
      <c r="G19" s="46">
        <v>0</v>
      </c>
      <c r="H19" s="46">
        <v>0</v>
      </c>
      <c r="I19" s="46">
        <v>2018173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2018173</v>
      </c>
      <c r="O19" s="47">
        <f t="shared" si="1"/>
        <v>104.15301646281674</v>
      </c>
      <c r="P19" s="9"/>
    </row>
    <row r="20" spans="1:16">
      <c r="A20" s="12"/>
      <c r="B20" s="44">
        <v>527</v>
      </c>
      <c r="C20" s="20" t="s">
        <v>31</v>
      </c>
      <c r="D20" s="46">
        <v>37445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37445</v>
      </c>
      <c r="O20" s="47">
        <f t="shared" si="1"/>
        <v>1.9324456830262682</v>
      </c>
      <c r="P20" s="9"/>
    </row>
    <row r="21" spans="1:16" ht="15.75">
      <c r="A21" s="28" t="s">
        <v>32</v>
      </c>
      <c r="B21" s="29"/>
      <c r="C21" s="30"/>
      <c r="D21" s="31">
        <f t="shared" ref="D21:M21" si="5">SUM(D22:D24)</f>
        <v>190883</v>
      </c>
      <c r="E21" s="31">
        <f t="shared" si="5"/>
        <v>340339</v>
      </c>
      <c r="F21" s="31">
        <f t="shared" si="5"/>
        <v>0</v>
      </c>
      <c r="G21" s="31">
        <f t="shared" si="5"/>
        <v>0</v>
      </c>
      <c r="H21" s="31">
        <f t="shared" si="5"/>
        <v>0</v>
      </c>
      <c r="I21" s="31">
        <f t="shared" si="5"/>
        <v>1838089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 t="shared" si="4"/>
        <v>2369311</v>
      </c>
      <c r="O21" s="43">
        <f t="shared" si="1"/>
        <v>122.2743974815503</v>
      </c>
      <c r="P21" s="10"/>
    </row>
    <row r="22" spans="1:16">
      <c r="A22" s="12"/>
      <c r="B22" s="44">
        <v>534</v>
      </c>
      <c r="C22" s="20" t="s">
        <v>107</v>
      </c>
      <c r="D22" s="46">
        <v>0</v>
      </c>
      <c r="E22" s="46">
        <v>275118</v>
      </c>
      <c r="F22" s="46">
        <v>0</v>
      </c>
      <c r="G22" s="46">
        <v>0</v>
      </c>
      <c r="H22" s="46">
        <v>0</v>
      </c>
      <c r="I22" s="46">
        <v>1838089</v>
      </c>
      <c r="J22" s="46">
        <v>0</v>
      </c>
      <c r="K22" s="46">
        <v>0</v>
      </c>
      <c r="L22" s="46">
        <v>0</v>
      </c>
      <c r="M22" s="46">
        <v>0</v>
      </c>
      <c r="N22" s="46">
        <f t="shared" si="4"/>
        <v>2113207</v>
      </c>
      <c r="O22" s="47">
        <f t="shared" si="1"/>
        <v>109.05749083965526</v>
      </c>
      <c r="P22" s="9"/>
    </row>
    <row r="23" spans="1:16">
      <c r="A23" s="12"/>
      <c r="B23" s="44">
        <v>537</v>
      </c>
      <c r="C23" s="20" t="s">
        <v>108</v>
      </c>
      <c r="D23" s="46">
        <v>184627</v>
      </c>
      <c r="E23" s="46">
        <v>65221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 t="shared" si="4"/>
        <v>249848</v>
      </c>
      <c r="O23" s="47">
        <f t="shared" si="1"/>
        <v>12.894049646488105</v>
      </c>
      <c r="P23" s="9"/>
    </row>
    <row r="24" spans="1:16">
      <c r="A24" s="12"/>
      <c r="B24" s="44">
        <v>539</v>
      </c>
      <c r="C24" s="20" t="s">
        <v>140</v>
      </c>
      <c r="D24" s="46">
        <v>6256</v>
      </c>
      <c r="E24" s="46">
        <v>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 t="shared" si="4"/>
        <v>6256</v>
      </c>
      <c r="O24" s="47">
        <f t="shared" si="1"/>
        <v>0.32285699540692575</v>
      </c>
      <c r="P24" s="9"/>
    </row>
    <row r="25" spans="1:16" ht="15.75">
      <c r="A25" s="28" t="s">
        <v>35</v>
      </c>
      <c r="B25" s="29"/>
      <c r="C25" s="30"/>
      <c r="D25" s="31">
        <f t="shared" ref="D25:M25" si="6">SUM(D26:D27)</f>
        <v>2500</v>
      </c>
      <c r="E25" s="31">
        <f t="shared" si="6"/>
        <v>2083713</v>
      </c>
      <c r="F25" s="31">
        <f t="shared" si="6"/>
        <v>0</v>
      </c>
      <c r="G25" s="31">
        <f t="shared" si="6"/>
        <v>5456474</v>
      </c>
      <c r="H25" s="31">
        <f t="shared" si="6"/>
        <v>0</v>
      </c>
      <c r="I25" s="31">
        <f t="shared" si="6"/>
        <v>285</v>
      </c>
      <c r="J25" s="31">
        <f t="shared" si="6"/>
        <v>0</v>
      </c>
      <c r="K25" s="31">
        <f t="shared" si="6"/>
        <v>0</v>
      </c>
      <c r="L25" s="31">
        <f t="shared" si="6"/>
        <v>0</v>
      </c>
      <c r="M25" s="31">
        <f t="shared" si="6"/>
        <v>0</v>
      </c>
      <c r="N25" s="31">
        <f t="shared" ref="N25:N33" si="7">SUM(D25:M25)</f>
        <v>7542972</v>
      </c>
      <c r="O25" s="43">
        <f t="shared" si="1"/>
        <v>389.27450069670226</v>
      </c>
      <c r="P25" s="10"/>
    </row>
    <row r="26" spans="1:16">
      <c r="A26" s="12"/>
      <c r="B26" s="44">
        <v>541</v>
      </c>
      <c r="C26" s="20" t="s">
        <v>109</v>
      </c>
      <c r="D26" s="46">
        <v>0</v>
      </c>
      <c r="E26" s="46">
        <v>2083713</v>
      </c>
      <c r="F26" s="46">
        <v>0</v>
      </c>
      <c r="G26" s="46">
        <v>5456474</v>
      </c>
      <c r="H26" s="46">
        <v>0</v>
      </c>
      <c r="I26" s="46">
        <v>285</v>
      </c>
      <c r="J26" s="46">
        <v>0</v>
      </c>
      <c r="K26" s="46">
        <v>0</v>
      </c>
      <c r="L26" s="46">
        <v>0</v>
      </c>
      <c r="M26" s="46">
        <v>0</v>
      </c>
      <c r="N26" s="46">
        <f t="shared" si="7"/>
        <v>7540472</v>
      </c>
      <c r="O26" s="47">
        <f t="shared" si="1"/>
        <v>389.14548175672189</v>
      </c>
      <c r="P26" s="9"/>
    </row>
    <row r="27" spans="1:16">
      <c r="A27" s="12"/>
      <c r="B27" s="44">
        <v>542</v>
      </c>
      <c r="C27" s="20" t="s">
        <v>37</v>
      </c>
      <c r="D27" s="46">
        <v>2500</v>
      </c>
      <c r="E27" s="46">
        <v>0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2500</v>
      </c>
      <c r="O27" s="47">
        <f t="shared" si="1"/>
        <v>0.12901893998038913</v>
      </c>
      <c r="P27" s="9"/>
    </row>
    <row r="28" spans="1:16" ht="15.75">
      <c r="A28" s="28" t="s">
        <v>38</v>
      </c>
      <c r="B28" s="29"/>
      <c r="C28" s="30"/>
      <c r="D28" s="31">
        <f t="shared" ref="D28:M28" si="8">SUM(D29:D32)</f>
        <v>75676</v>
      </c>
      <c r="E28" s="31">
        <f t="shared" si="8"/>
        <v>355792</v>
      </c>
      <c r="F28" s="31">
        <f t="shared" si="8"/>
        <v>0</v>
      </c>
      <c r="G28" s="31">
        <f t="shared" si="8"/>
        <v>0</v>
      </c>
      <c r="H28" s="31">
        <f t="shared" si="8"/>
        <v>0</v>
      </c>
      <c r="I28" s="31">
        <f t="shared" si="8"/>
        <v>0</v>
      </c>
      <c r="J28" s="31">
        <f t="shared" si="8"/>
        <v>0</v>
      </c>
      <c r="K28" s="31">
        <f t="shared" si="8"/>
        <v>0</v>
      </c>
      <c r="L28" s="31">
        <f t="shared" si="8"/>
        <v>0</v>
      </c>
      <c r="M28" s="31">
        <f t="shared" si="8"/>
        <v>0</v>
      </c>
      <c r="N28" s="31">
        <f t="shared" si="7"/>
        <v>431468</v>
      </c>
      <c r="O28" s="43">
        <f t="shared" si="1"/>
        <v>22.267017598183415</v>
      </c>
      <c r="P28" s="10"/>
    </row>
    <row r="29" spans="1:16">
      <c r="A29" s="13"/>
      <c r="B29" s="45">
        <v>552</v>
      </c>
      <c r="C29" s="21" t="s">
        <v>39</v>
      </c>
      <c r="D29" s="46">
        <v>3500</v>
      </c>
      <c r="E29" s="46">
        <v>97935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101435</v>
      </c>
      <c r="O29" s="47">
        <f t="shared" si="1"/>
        <v>5.2348144707643085</v>
      </c>
      <c r="P29" s="9"/>
    </row>
    <row r="30" spans="1:16">
      <c r="A30" s="13"/>
      <c r="B30" s="45">
        <v>553</v>
      </c>
      <c r="C30" s="21" t="s">
        <v>111</v>
      </c>
      <c r="D30" s="46">
        <v>62586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62586</v>
      </c>
      <c r="O30" s="47">
        <f t="shared" si="1"/>
        <v>3.2299117510450532</v>
      </c>
      <c r="P30" s="9"/>
    </row>
    <row r="31" spans="1:16">
      <c r="A31" s="13"/>
      <c r="B31" s="45">
        <v>554</v>
      </c>
      <c r="C31" s="21" t="s">
        <v>41</v>
      </c>
      <c r="D31" s="46">
        <v>0</v>
      </c>
      <c r="E31" s="46">
        <v>257997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257997</v>
      </c>
      <c r="O31" s="47">
        <f t="shared" si="1"/>
        <v>13.31459978324818</v>
      </c>
      <c r="P31" s="9"/>
    </row>
    <row r="32" spans="1:16">
      <c r="A32" s="13"/>
      <c r="B32" s="45">
        <v>559</v>
      </c>
      <c r="C32" s="21" t="s">
        <v>42</v>
      </c>
      <c r="D32" s="46">
        <v>9590</v>
      </c>
      <c r="E32" s="46">
        <v>-140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7"/>
        <v>9450</v>
      </c>
      <c r="O32" s="47">
        <f t="shared" si="1"/>
        <v>0.4876915931258709</v>
      </c>
      <c r="P32" s="9"/>
    </row>
    <row r="33" spans="1:16" ht="15.75">
      <c r="A33" s="28" t="s">
        <v>43</v>
      </c>
      <c r="B33" s="29"/>
      <c r="C33" s="30"/>
      <c r="D33" s="31">
        <f t="shared" ref="D33:M33" si="9">SUM(D34:D36)</f>
        <v>563553</v>
      </c>
      <c r="E33" s="31">
        <f t="shared" si="9"/>
        <v>0</v>
      </c>
      <c r="F33" s="31">
        <f t="shared" si="9"/>
        <v>0</v>
      </c>
      <c r="G33" s="31">
        <f t="shared" si="9"/>
        <v>0</v>
      </c>
      <c r="H33" s="31">
        <f t="shared" si="9"/>
        <v>0</v>
      </c>
      <c r="I33" s="31">
        <f t="shared" si="9"/>
        <v>0</v>
      </c>
      <c r="J33" s="31">
        <f t="shared" si="9"/>
        <v>0</v>
      </c>
      <c r="K33" s="31">
        <f t="shared" si="9"/>
        <v>0</v>
      </c>
      <c r="L33" s="31">
        <f t="shared" si="9"/>
        <v>0</v>
      </c>
      <c r="M33" s="31">
        <f t="shared" si="9"/>
        <v>0</v>
      </c>
      <c r="N33" s="31">
        <f t="shared" si="7"/>
        <v>563553</v>
      </c>
      <c r="O33" s="43">
        <f t="shared" si="1"/>
        <v>29.083604273107291</v>
      </c>
      <c r="P33" s="10"/>
    </row>
    <row r="34" spans="1:16">
      <c r="A34" s="12"/>
      <c r="B34" s="44">
        <v>562</v>
      </c>
      <c r="C34" s="20" t="s">
        <v>112</v>
      </c>
      <c r="D34" s="46">
        <v>197625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ref="N34:N40" si="10">SUM(D34:M34)</f>
        <v>197625</v>
      </c>
      <c r="O34" s="47">
        <f t="shared" si="1"/>
        <v>10.198947205449761</v>
      </c>
      <c r="P34" s="9"/>
    </row>
    <row r="35" spans="1:16">
      <c r="A35" s="12"/>
      <c r="B35" s="44">
        <v>563</v>
      </c>
      <c r="C35" s="20" t="s">
        <v>113</v>
      </c>
      <c r="D35" s="46">
        <v>45200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10"/>
        <v>45200</v>
      </c>
      <c r="O35" s="47">
        <f t="shared" si="1"/>
        <v>2.3326624348454352</v>
      </c>
      <c r="P35" s="9"/>
    </row>
    <row r="36" spans="1:16">
      <c r="A36" s="12"/>
      <c r="B36" s="44">
        <v>564</v>
      </c>
      <c r="C36" s="20" t="s">
        <v>114</v>
      </c>
      <c r="D36" s="46">
        <v>320728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0"/>
        <v>320728</v>
      </c>
      <c r="O36" s="47">
        <f t="shared" si="1"/>
        <v>16.551994632812097</v>
      </c>
      <c r="P36" s="9"/>
    </row>
    <row r="37" spans="1:16" ht="15.75">
      <c r="A37" s="28" t="s">
        <v>48</v>
      </c>
      <c r="B37" s="29"/>
      <c r="C37" s="30"/>
      <c r="D37" s="31">
        <f t="shared" ref="D37:M37" si="11">SUM(D38:D40)</f>
        <v>1220201</v>
      </c>
      <c r="E37" s="31">
        <f t="shared" si="11"/>
        <v>0</v>
      </c>
      <c r="F37" s="31">
        <f t="shared" si="11"/>
        <v>0</v>
      </c>
      <c r="G37" s="31">
        <f t="shared" si="11"/>
        <v>0</v>
      </c>
      <c r="H37" s="31">
        <f t="shared" si="11"/>
        <v>0</v>
      </c>
      <c r="I37" s="31">
        <f t="shared" si="11"/>
        <v>0</v>
      </c>
      <c r="J37" s="31">
        <f t="shared" si="11"/>
        <v>0</v>
      </c>
      <c r="K37" s="31">
        <f t="shared" si="11"/>
        <v>0</v>
      </c>
      <c r="L37" s="31">
        <f t="shared" si="11"/>
        <v>0</v>
      </c>
      <c r="M37" s="31">
        <f t="shared" si="11"/>
        <v>0</v>
      </c>
      <c r="N37" s="31">
        <f>SUM(D37:M37)</f>
        <v>1220201</v>
      </c>
      <c r="O37" s="43">
        <f t="shared" ref="O37:O61" si="12">(N37/O$63)</f>
        <v>62.971615833204318</v>
      </c>
      <c r="P37" s="9"/>
    </row>
    <row r="38" spans="1:16">
      <c r="A38" s="12"/>
      <c r="B38" s="44">
        <v>571</v>
      </c>
      <c r="C38" s="20" t="s">
        <v>49</v>
      </c>
      <c r="D38" s="46">
        <v>755309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755309</v>
      </c>
      <c r="O38" s="47">
        <f t="shared" si="12"/>
        <v>38.979666615059088</v>
      </c>
      <c r="P38" s="9"/>
    </row>
    <row r="39" spans="1:16">
      <c r="A39" s="12"/>
      <c r="B39" s="44">
        <v>572</v>
      </c>
      <c r="C39" s="20" t="s">
        <v>115</v>
      </c>
      <c r="D39" s="46">
        <v>383139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383139</v>
      </c>
      <c r="O39" s="47">
        <f t="shared" si="12"/>
        <v>19.772875058058524</v>
      </c>
      <c r="P39" s="9"/>
    </row>
    <row r="40" spans="1:16">
      <c r="A40" s="12"/>
      <c r="B40" s="44">
        <v>575</v>
      </c>
      <c r="C40" s="20" t="s">
        <v>116</v>
      </c>
      <c r="D40" s="46">
        <v>81753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0"/>
        <v>81753</v>
      </c>
      <c r="O40" s="47">
        <f t="shared" si="12"/>
        <v>4.2190741600867003</v>
      </c>
      <c r="P40" s="9"/>
    </row>
    <row r="41" spans="1:16" ht="15.75">
      <c r="A41" s="28" t="s">
        <v>117</v>
      </c>
      <c r="B41" s="29"/>
      <c r="C41" s="30"/>
      <c r="D41" s="31">
        <f t="shared" ref="D41:M41" si="13">SUM(D42:D43)</f>
        <v>7194569</v>
      </c>
      <c r="E41" s="31">
        <f t="shared" si="13"/>
        <v>8289019</v>
      </c>
      <c r="F41" s="31">
        <f t="shared" si="13"/>
        <v>0</v>
      </c>
      <c r="G41" s="31">
        <f t="shared" si="13"/>
        <v>0</v>
      </c>
      <c r="H41" s="31">
        <f t="shared" si="13"/>
        <v>0</v>
      </c>
      <c r="I41" s="31">
        <f t="shared" si="13"/>
        <v>0</v>
      </c>
      <c r="J41" s="31">
        <f t="shared" si="13"/>
        <v>0</v>
      </c>
      <c r="K41" s="31">
        <f t="shared" si="13"/>
        <v>0</v>
      </c>
      <c r="L41" s="31">
        <f t="shared" si="13"/>
        <v>0</v>
      </c>
      <c r="M41" s="31">
        <f t="shared" si="13"/>
        <v>0</v>
      </c>
      <c r="N41" s="31">
        <f t="shared" ref="N41:N46" si="14">SUM(D41:M41)</f>
        <v>15483588</v>
      </c>
      <c r="O41" s="43">
        <f t="shared" si="12"/>
        <v>799.07044434122929</v>
      </c>
      <c r="P41" s="9"/>
    </row>
    <row r="42" spans="1:16">
      <c r="A42" s="12"/>
      <c r="B42" s="44">
        <v>581</v>
      </c>
      <c r="C42" s="20" t="s">
        <v>118</v>
      </c>
      <c r="D42" s="46">
        <v>7194569</v>
      </c>
      <c r="E42" s="46">
        <v>7888289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4"/>
        <v>15082858</v>
      </c>
      <c r="O42" s="47">
        <f t="shared" si="12"/>
        <v>778.38974041389281</v>
      </c>
      <c r="P42" s="9"/>
    </row>
    <row r="43" spans="1:16">
      <c r="A43" s="12"/>
      <c r="B43" s="44">
        <v>590</v>
      </c>
      <c r="C43" s="20" t="s">
        <v>141</v>
      </c>
      <c r="D43" s="46">
        <v>0</v>
      </c>
      <c r="E43" s="46">
        <v>400730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4"/>
        <v>400730</v>
      </c>
      <c r="O43" s="47">
        <f t="shared" si="12"/>
        <v>20.680703927336534</v>
      </c>
      <c r="P43" s="9"/>
    </row>
    <row r="44" spans="1:16" ht="15.75">
      <c r="A44" s="28" t="s">
        <v>54</v>
      </c>
      <c r="B44" s="29"/>
      <c r="C44" s="30"/>
      <c r="D44" s="31">
        <f t="shared" ref="D44:M44" si="15">SUM(D45:D60)</f>
        <v>159820</v>
      </c>
      <c r="E44" s="31">
        <f t="shared" si="15"/>
        <v>6979323</v>
      </c>
      <c r="F44" s="31">
        <f t="shared" si="15"/>
        <v>0</v>
      </c>
      <c r="G44" s="31">
        <f t="shared" si="15"/>
        <v>0</v>
      </c>
      <c r="H44" s="31">
        <f t="shared" si="15"/>
        <v>0</v>
      </c>
      <c r="I44" s="31">
        <f t="shared" si="15"/>
        <v>0</v>
      </c>
      <c r="J44" s="31">
        <f t="shared" si="15"/>
        <v>0</v>
      </c>
      <c r="K44" s="31">
        <f t="shared" si="15"/>
        <v>0</v>
      </c>
      <c r="L44" s="31">
        <f t="shared" si="15"/>
        <v>0</v>
      </c>
      <c r="M44" s="31">
        <f t="shared" si="15"/>
        <v>0</v>
      </c>
      <c r="N44" s="31">
        <f t="shared" si="14"/>
        <v>7139143</v>
      </c>
      <c r="O44" s="43">
        <f t="shared" si="12"/>
        <v>368.43386489136606</v>
      </c>
      <c r="P44" s="9"/>
    </row>
    <row r="45" spans="1:16">
      <c r="A45" s="12"/>
      <c r="B45" s="44">
        <v>604</v>
      </c>
      <c r="C45" s="20" t="s">
        <v>120</v>
      </c>
      <c r="D45" s="46">
        <v>0</v>
      </c>
      <c r="E45" s="46">
        <v>182812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4"/>
        <v>182812</v>
      </c>
      <c r="O45" s="47">
        <f t="shared" si="12"/>
        <v>9.4344841822779593</v>
      </c>
      <c r="P45" s="9"/>
    </row>
    <row r="46" spans="1:16">
      <c r="A46" s="12"/>
      <c r="B46" s="44">
        <v>605</v>
      </c>
      <c r="C46" s="20" t="s">
        <v>121</v>
      </c>
      <c r="D46" s="46">
        <v>0</v>
      </c>
      <c r="E46" s="46">
        <v>5642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4"/>
        <v>5642</v>
      </c>
      <c r="O46" s="47">
        <f t="shared" si="12"/>
        <v>0.29116994374774219</v>
      </c>
      <c r="P46" s="9"/>
    </row>
    <row r="47" spans="1:16">
      <c r="A47" s="12"/>
      <c r="B47" s="44">
        <v>614</v>
      </c>
      <c r="C47" s="20" t="s">
        <v>122</v>
      </c>
      <c r="D47" s="46">
        <v>0</v>
      </c>
      <c r="E47" s="46">
        <v>3482004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ref="N47:N54" si="16">SUM(D47:M47)</f>
        <v>3482004</v>
      </c>
      <c r="O47" s="47">
        <f t="shared" si="12"/>
        <v>179.69778603498995</v>
      </c>
      <c r="P47" s="9"/>
    </row>
    <row r="48" spans="1:16">
      <c r="A48" s="12"/>
      <c r="B48" s="44">
        <v>629</v>
      </c>
      <c r="C48" s="20" t="s">
        <v>142</v>
      </c>
      <c r="D48" s="46">
        <v>0</v>
      </c>
      <c r="E48" s="46">
        <v>2039155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6"/>
        <v>2039155</v>
      </c>
      <c r="O48" s="47">
        <f t="shared" si="12"/>
        <v>105.23584662228416</v>
      </c>
      <c r="P48" s="9"/>
    </row>
    <row r="49" spans="1:119">
      <c r="A49" s="12"/>
      <c r="B49" s="44">
        <v>634</v>
      </c>
      <c r="C49" s="20" t="s">
        <v>124</v>
      </c>
      <c r="D49" s="46">
        <v>0</v>
      </c>
      <c r="E49" s="46">
        <v>608703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6"/>
        <v>608703</v>
      </c>
      <c r="O49" s="47">
        <f t="shared" si="12"/>
        <v>31.413686329153119</v>
      </c>
      <c r="P49" s="9"/>
    </row>
    <row r="50" spans="1:119">
      <c r="A50" s="12"/>
      <c r="B50" s="44">
        <v>654</v>
      </c>
      <c r="C50" s="20" t="s">
        <v>125</v>
      </c>
      <c r="D50" s="46">
        <v>0</v>
      </c>
      <c r="E50" s="46">
        <v>91153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6"/>
        <v>91153</v>
      </c>
      <c r="O50" s="47">
        <f t="shared" si="12"/>
        <v>4.7041853744129636</v>
      </c>
      <c r="P50" s="9"/>
    </row>
    <row r="51" spans="1:119">
      <c r="A51" s="12"/>
      <c r="B51" s="44">
        <v>674</v>
      </c>
      <c r="C51" s="20" t="s">
        <v>126</v>
      </c>
      <c r="D51" s="46">
        <v>0</v>
      </c>
      <c r="E51" s="46">
        <v>261285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6"/>
        <v>261285</v>
      </c>
      <c r="O51" s="47">
        <f t="shared" si="12"/>
        <v>13.484285493110388</v>
      </c>
      <c r="P51" s="9"/>
    </row>
    <row r="52" spans="1:119">
      <c r="A52" s="12"/>
      <c r="B52" s="44">
        <v>685</v>
      </c>
      <c r="C52" s="20" t="s">
        <v>61</v>
      </c>
      <c r="D52" s="46">
        <v>14243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6"/>
        <v>14243</v>
      </c>
      <c r="O52" s="47">
        <f t="shared" si="12"/>
        <v>0.73504670485627288</v>
      </c>
      <c r="P52" s="9"/>
    </row>
    <row r="53" spans="1:119">
      <c r="A53" s="12"/>
      <c r="B53" s="44">
        <v>691</v>
      </c>
      <c r="C53" s="20" t="s">
        <v>62</v>
      </c>
      <c r="D53" s="46">
        <v>16481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6"/>
        <v>16481</v>
      </c>
      <c r="O53" s="47">
        <f t="shared" si="12"/>
        <v>0.85054445992671723</v>
      </c>
      <c r="P53" s="9"/>
    </row>
    <row r="54" spans="1:119">
      <c r="A54" s="12"/>
      <c r="B54" s="44">
        <v>694</v>
      </c>
      <c r="C54" s="20" t="s">
        <v>127</v>
      </c>
      <c r="D54" s="46">
        <v>0</v>
      </c>
      <c r="E54" s="46">
        <v>5564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6"/>
        <v>5564</v>
      </c>
      <c r="O54" s="47">
        <f t="shared" si="12"/>
        <v>0.287144552820354</v>
      </c>
      <c r="P54" s="9"/>
    </row>
    <row r="55" spans="1:119">
      <c r="A55" s="12"/>
      <c r="B55" s="44">
        <v>712</v>
      </c>
      <c r="C55" s="20" t="s">
        <v>96</v>
      </c>
      <c r="D55" s="46">
        <v>74115</v>
      </c>
      <c r="E55" s="46">
        <v>97606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ref="N55:N60" si="17">SUM(D55:M55)</f>
        <v>171721</v>
      </c>
      <c r="O55" s="47">
        <f t="shared" si="12"/>
        <v>8.8621045569489603</v>
      </c>
      <c r="P55" s="9"/>
    </row>
    <row r="56" spans="1:119">
      <c r="A56" s="12"/>
      <c r="B56" s="44">
        <v>714</v>
      </c>
      <c r="C56" s="20" t="s">
        <v>97</v>
      </c>
      <c r="D56" s="46">
        <v>0</v>
      </c>
      <c r="E56" s="46">
        <v>6544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7"/>
        <v>6544</v>
      </c>
      <c r="O56" s="47">
        <f t="shared" si="12"/>
        <v>0.33771997729266656</v>
      </c>
      <c r="P56" s="9"/>
    </row>
    <row r="57" spans="1:119">
      <c r="A57" s="12"/>
      <c r="B57" s="44">
        <v>719</v>
      </c>
      <c r="C57" s="20" t="s">
        <v>99</v>
      </c>
      <c r="D57" s="46">
        <v>54981</v>
      </c>
      <c r="E57" s="46">
        <v>49549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7"/>
        <v>104530</v>
      </c>
      <c r="O57" s="47">
        <f t="shared" si="12"/>
        <v>5.3945399184600298</v>
      </c>
      <c r="P57" s="9"/>
    </row>
    <row r="58" spans="1:119">
      <c r="A58" s="12"/>
      <c r="B58" s="44">
        <v>724</v>
      </c>
      <c r="C58" s="20" t="s">
        <v>128</v>
      </c>
      <c r="D58" s="46">
        <v>0</v>
      </c>
      <c r="E58" s="46">
        <v>43390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7"/>
        <v>43390</v>
      </c>
      <c r="O58" s="47">
        <f t="shared" si="12"/>
        <v>2.2392527222996335</v>
      </c>
      <c r="P58" s="9"/>
    </row>
    <row r="59" spans="1:119">
      <c r="A59" s="12"/>
      <c r="B59" s="44">
        <v>744</v>
      </c>
      <c r="C59" s="20" t="s">
        <v>129</v>
      </c>
      <c r="D59" s="46">
        <v>0</v>
      </c>
      <c r="E59" s="46">
        <v>3077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7"/>
        <v>3077</v>
      </c>
      <c r="O59" s="47">
        <f t="shared" si="12"/>
        <v>0.15879651132786293</v>
      </c>
      <c r="P59" s="9"/>
    </row>
    <row r="60" spans="1:119" ht="15.75" thickBot="1">
      <c r="A60" s="12"/>
      <c r="B60" s="44">
        <v>764</v>
      </c>
      <c r="C60" s="20" t="s">
        <v>130</v>
      </c>
      <c r="D60" s="46">
        <v>0</v>
      </c>
      <c r="E60" s="46">
        <v>102839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7"/>
        <v>102839</v>
      </c>
      <c r="O60" s="47">
        <f t="shared" si="12"/>
        <v>5.3072715074572949</v>
      </c>
      <c r="P60" s="9"/>
    </row>
    <row r="61" spans="1:119" ht="16.5" thickBot="1">
      <c r="A61" s="14" t="s">
        <v>10</v>
      </c>
      <c r="B61" s="23"/>
      <c r="C61" s="22"/>
      <c r="D61" s="15">
        <f t="shared" ref="D61:M61" si="18">SUM(D5,D14,D21,D25,D28,D33,D37,D41,D44)</f>
        <v>10654297</v>
      </c>
      <c r="E61" s="15">
        <f t="shared" si="18"/>
        <v>24225191</v>
      </c>
      <c r="F61" s="15">
        <f t="shared" si="18"/>
        <v>0</v>
      </c>
      <c r="G61" s="15">
        <f t="shared" si="18"/>
        <v>5456474</v>
      </c>
      <c r="H61" s="15">
        <f t="shared" si="18"/>
        <v>0</v>
      </c>
      <c r="I61" s="15">
        <f t="shared" si="18"/>
        <v>3858085</v>
      </c>
      <c r="J61" s="15">
        <f t="shared" si="18"/>
        <v>0</v>
      </c>
      <c r="K61" s="15">
        <f t="shared" si="18"/>
        <v>0</v>
      </c>
      <c r="L61" s="15">
        <f t="shared" si="18"/>
        <v>0</v>
      </c>
      <c r="M61" s="15">
        <f t="shared" si="18"/>
        <v>0</v>
      </c>
      <c r="N61" s="15">
        <f>SUM(D61:M61)</f>
        <v>44194047</v>
      </c>
      <c r="O61" s="37">
        <f t="shared" si="12"/>
        <v>2280.7476389533986</v>
      </c>
      <c r="P61" s="6"/>
      <c r="Q61" s="2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  <c r="AZ61" s="5"/>
      <c r="BA61" s="5"/>
      <c r="BB61" s="5"/>
      <c r="BC61" s="5"/>
      <c r="BD61" s="5"/>
      <c r="BE61" s="5"/>
      <c r="BF61" s="5"/>
      <c r="BG61" s="5"/>
      <c r="BH61" s="5"/>
      <c r="BI61" s="5"/>
      <c r="BJ61" s="5"/>
      <c r="BK61" s="5"/>
      <c r="BL61" s="5"/>
      <c r="BM61" s="5"/>
      <c r="BN61" s="5"/>
      <c r="BO61" s="5"/>
      <c r="BP61" s="5"/>
      <c r="BQ61" s="5"/>
      <c r="BR61" s="5"/>
      <c r="BS61" s="5"/>
      <c r="BT61" s="5"/>
      <c r="BU61" s="5"/>
      <c r="BV61" s="5"/>
      <c r="BW61" s="5"/>
      <c r="BX61" s="5"/>
      <c r="BY61" s="5"/>
      <c r="BZ61" s="5"/>
      <c r="CA61" s="5"/>
      <c r="CB61" s="5"/>
      <c r="CC61" s="5"/>
      <c r="CD61" s="5"/>
      <c r="CE61" s="5"/>
      <c r="CF61" s="5"/>
      <c r="CG61" s="5"/>
      <c r="CH61" s="5"/>
      <c r="CI61" s="5"/>
      <c r="CJ61" s="5"/>
      <c r="CK61" s="5"/>
      <c r="CL61" s="5"/>
      <c r="CM61" s="5"/>
      <c r="CN61" s="5"/>
      <c r="CO61" s="5"/>
      <c r="CP61" s="5"/>
      <c r="CQ61" s="5"/>
      <c r="CR61" s="5"/>
      <c r="CS61" s="5"/>
      <c r="CT61" s="5"/>
      <c r="CU61" s="5"/>
      <c r="CV61" s="5"/>
      <c r="CW61" s="5"/>
      <c r="CX61" s="5"/>
      <c r="CY61" s="5"/>
      <c r="CZ61" s="5"/>
      <c r="DA61" s="5"/>
      <c r="DB61" s="5"/>
      <c r="DC61" s="5"/>
      <c r="DD61" s="5"/>
      <c r="DE61" s="5"/>
      <c r="DF61" s="5"/>
      <c r="DG61" s="5"/>
      <c r="DH61" s="5"/>
      <c r="DI61" s="5"/>
      <c r="DJ61" s="5"/>
      <c r="DK61" s="5"/>
      <c r="DL61" s="5"/>
      <c r="DM61" s="5"/>
      <c r="DN61" s="5"/>
      <c r="DO61" s="5"/>
    </row>
    <row r="62" spans="1:119">
      <c r="A62" s="16"/>
      <c r="B62" s="18"/>
      <c r="C62" s="18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9"/>
    </row>
    <row r="63" spans="1:119">
      <c r="A63" s="38"/>
      <c r="B63" s="39"/>
      <c r="C63" s="39"/>
      <c r="D63" s="40"/>
      <c r="E63" s="40"/>
      <c r="F63" s="40"/>
      <c r="G63" s="40"/>
      <c r="H63" s="40"/>
      <c r="I63" s="40"/>
      <c r="J63" s="40"/>
      <c r="K63" s="40"/>
      <c r="L63" s="118" t="s">
        <v>143</v>
      </c>
      <c r="M63" s="118"/>
      <c r="N63" s="118"/>
      <c r="O63" s="41">
        <v>19377</v>
      </c>
    </row>
    <row r="64" spans="1:119">
      <c r="A64" s="119"/>
      <c r="B64" s="96"/>
      <c r="C64" s="96"/>
      <c r="D64" s="96"/>
      <c r="E64" s="96"/>
      <c r="F64" s="96"/>
      <c r="G64" s="96"/>
      <c r="H64" s="96"/>
      <c r="I64" s="96"/>
      <c r="J64" s="96"/>
      <c r="K64" s="96"/>
      <c r="L64" s="96"/>
      <c r="M64" s="96"/>
      <c r="N64" s="96"/>
      <c r="O64" s="97"/>
    </row>
    <row r="65" spans="1:15" ht="15.75" customHeight="1" thickBot="1">
      <c r="A65" s="120" t="s">
        <v>82</v>
      </c>
      <c r="B65" s="99"/>
      <c r="C65" s="99"/>
      <c r="D65" s="99"/>
      <c r="E65" s="99"/>
      <c r="F65" s="99"/>
      <c r="G65" s="99"/>
      <c r="H65" s="99"/>
      <c r="I65" s="99"/>
      <c r="J65" s="99"/>
      <c r="K65" s="99"/>
      <c r="L65" s="99"/>
      <c r="M65" s="99"/>
      <c r="N65" s="99"/>
      <c r="O65" s="100"/>
    </row>
  </sheetData>
  <mergeCells count="10">
    <mergeCell ref="L63:N63"/>
    <mergeCell ref="A64:O64"/>
    <mergeCell ref="A65:O65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EC64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70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137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SUM(D6:D13)</f>
        <v>780124</v>
      </c>
      <c r="E5" s="26">
        <f t="shared" si="0"/>
        <v>4815010</v>
      </c>
      <c r="F5" s="26">
        <f t="shared" si="0"/>
        <v>0</v>
      </c>
      <c r="G5" s="26">
        <f t="shared" si="0"/>
        <v>0</v>
      </c>
      <c r="H5" s="26">
        <f t="shared" si="0"/>
        <v>0</v>
      </c>
      <c r="I5" s="26">
        <f t="shared" si="0"/>
        <v>15000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5610134</v>
      </c>
      <c r="O5" s="32">
        <f t="shared" ref="O5:O36" si="1">(N5/O$62)</f>
        <v>291.6173198877222</v>
      </c>
      <c r="P5" s="6"/>
    </row>
    <row r="6" spans="1:133">
      <c r="A6" s="12"/>
      <c r="B6" s="44">
        <v>511</v>
      </c>
      <c r="C6" s="20" t="s">
        <v>20</v>
      </c>
      <c r="D6" s="46">
        <v>468478</v>
      </c>
      <c r="E6" s="46">
        <v>600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469078</v>
      </c>
      <c r="O6" s="47">
        <f t="shared" si="1"/>
        <v>24.382888034099178</v>
      </c>
      <c r="P6" s="9"/>
    </row>
    <row r="7" spans="1:133">
      <c r="A7" s="12"/>
      <c r="B7" s="44">
        <v>512</v>
      </c>
      <c r="C7" s="20" t="s">
        <v>75</v>
      </c>
      <c r="D7" s="46">
        <v>154420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3" si="2">SUM(D7:M7)</f>
        <v>154420</v>
      </c>
      <c r="O7" s="47">
        <f t="shared" si="1"/>
        <v>8.0268219149599744</v>
      </c>
      <c r="P7" s="9"/>
    </row>
    <row r="8" spans="1:133">
      <c r="A8" s="12"/>
      <c r="B8" s="44">
        <v>513</v>
      </c>
      <c r="C8" s="20" t="s">
        <v>21</v>
      </c>
      <c r="D8" s="46">
        <v>29187</v>
      </c>
      <c r="E8" s="46">
        <v>1598635</v>
      </c>
      <c r="F8" s="46">
        <v>0</v>
      </c>
      <c r="G8" s="46">
        <v>0</v>
      </c>
      <c r="H8" s="46">
        <v>0</v>
      </c>
      <c r="I8" s="46">
        <v>15000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1642822</v>
      </c>
      <c r="O8" s="47">
        <f t="shared" si="1"/>
        <v>85.394635617008007</v>
      </c>
      <c r="P8" s="9"/>
    </row>
    <row r="9" spans="1:133">
      <c r="A9" s="12"/>
      <c r="B9" s="44">
        <v>514</v>
      </c>
      <c r="C9" s="20" t="s">
        <v>22</v>
      </c>
      <c r="D9" s="46">
        <v>58976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58976</v>
      </c>
      <c r="O9" s="47">
        <f t="shared" si="1"/>
        <v>3.0655993346501713</v>
      </c>
      <c r="P9" s="9"/>
    </row>
    <row r="10" spans="1:133">
      <c r="A10" s="12"/>
      <c r="B10" s="44">
        <v>515</v>
      </c>
      <c r="C10" s="20" t="s">
        <v>76</v>
      </c>
      <c r="D10" s="46">
        <v>59415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59415</v>
      </c>
      <c r="O10" s="47">
        <f t="shared" si="1"/>
        <v>3.08841875454829</v>
      </c>
      <c r="P10" s="9"/>
    </row>
    <row r="11" spans="1:133">
      <c r="A11" s="12"/>
      <c r="B11" s="44">
        <v>516</v>
      </c>
      <c r="C11" s="20" t="s">
        <v>77</v>
      </c>
      <c r="D11" s="46">
        <v>9648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9648</v>
      </c>
      <c r="O11" s="47">
        <f t="shared" si="1"/>
        <v>0.50150743320511493</v>
      </c>
      <c r="P11" s="9"/>
    </row>
    <row r="12" spans="1:133">
      <c r="A12" s="12"/>
      <c r="B12" s="44">
        <v>517</v>
      </c>
      <c r="C12" s="20" t="s">
        <v>78</v>
      </c>
      <c r="D12" s="46">
        <v>0</v>
      </c>
      <c r="E12" s="46">
        <v>2211743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2211743</v>
      </c>
      <c r="O12" s="47">
        <f t="shared" si="1"/>
        <v>114.96740825449631</v>
      </c>
      <c r="P12" s="9"/>
    </row>
    <row r="13" spans="1:133">
      <c r="A13" s="12"/>
      <c r="B13" s="44">
        <v>519</v>
      </c>
      <c r="C13" s="20" t="s">
        <v>105</v>
      </c>
      <c r="D13" s="46">
        <v>0</v>
      </c>
      <c r="E13" s="46">
        <v>1004032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2"/>
        <v>1004032</v>
      </c>
      <c r="O13" s="47">
        <f t="shared" si="1"/>
        <v>52.190040544755171</v>
      </c>
      <c r="P13" s="9"/>
    </row>
    <row r="14" spans="1:133" ht="15.75">
      <c r="A14" s="28" t="s">
        <v>24</v>
      </c>
      <c r="B14" s="29"/>
      <c r="C14" s="30"/>
      <c r="D14" s="31">
        <f t="shared" ref="D14:M14" si="3">SUM(D15:D21)</f>
        <v>458294</v>
      </c>
      <c r="E14" s="31">
        <f t="shared" si="3"/>
        <v>6533359</v>
      </c>
      <c r="F14" s="31">
        <f t="shared" si="3"/>
        <v>0</v>
      </c>
      <c r="G14" s="31">
        <f t="shared" si="3"/>
        <v>0</v>
      </c>
      <c r="H14" s="31">
        <f t="shared" si="3"/>
        <v>0</v>
      </c>
      <c r="I14" s="31">
        <f t="shared" si="3"/>
        <v>2060471</v>
      </c>
      <c r="J14" s="31">
        <f t="shared" si="3"/>
        <v>0</v>
      </c>
      <c r="K14" s="31">
        <f t="shared" si="3"/>
        <v>0</v>
      </c>
      <c r="L14" s="31">
        <f t="shared" si="3"/>
        <v>0</v>
      </c>
      <c r="M14" s="31">
        <f t="shared" si="3"/>
        <v>0</v>
      </c>
      <c r="N14" s="42">
        <f>SUM(D14:M14)</f>
        <v>9052124</v>
      </c>
      <c r="O14" s="43">
        <f t="shared" si="1"/>
        <v>470.53352739369996</v>
      </c>
      <c r="P14" s="10"/>
    </row>
    <row r="15" spans="1:133">
      <c r="A15" s="12"/>
      <c r="B15" s="44">
        <v>521</v>
      </c>
      <c r="C15" s="20" t="s">
        <v>25</v>
      </c>
      <c r="D15" s="46">
        <v>0</v>
      </c>
      <c r="E15" s="46">
        <v>3905056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>SUM(D15:M15)</f>
        <v>3905056</v>
      </c>
      <c r="O15" s="47">
        <f t="shared" si="1"/>
        <v>202.98658904252002</v>
      </c>
      <c r="P15" s="9"/>
    </row>
    <row r="16" spans="1:133">
      <c r="A16" s="12"/>
      <c r="B16" s="44">
        <v>522</v>
      </c>
      <c r="C16" s="20" t="s">
        <v>26</v>
      </c>
      <c r="D16" s="46">
        <v>0</v>
      </c>
      <c r="E16" s="46">
        <v>388166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ref="N16:N21" si="4">SUM(D16:M16)</f>
        <v>388166</v>
      </c>
      <c r="O16" s="47">
        <f t="shared" si="1"/>
        <v>20.177045430917975</v>
      </c>
      <c r="P16" s="9"/>
    </row>
    <row r="17" spans="1:16">
      <c r="A17" s="12"/>
      <c r="B17" s="44">
        <v>523</v>
      </c>
      <c r="C17" s="20" t="s">
        <v>106</v>
      </c>
      <c r="D17" s="46">
        <v>0</v>
      </c>
      <c r="E17" s="46">
        <v>2106867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2106867</v>
      </c>
      <c r="O17" s="47">
        <f t="shared" si="1"/>
        <v>109.51590601933673</v>
      </c>
      <c r="P17" s="9"/>
    </row>
    <row r="18" spans="1:16">
      <c r="A18" s="12"/>
      <c r="B18" s="44">
        <v>524</v>
      </c>
      <c r="C18" s="20" t="s">
        <v>28</v>
      </c>
      <c r="D18" s="46">
        <v>209145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209145</v>
      </c>
      <c r="O18" s="47">
        <f t="shared" si="1"/>
        <v>10.871452333922445</v>
      </c>
      <c r="P18" s="9"/>
    </row>
    <row r="19" spans="1:16">
      <c r="A19" s="12"/>
      <c r="B19" s="44">
        <v>525</v>
      </c>
      <c r="C19" s="20" t="s">
        <v>29</v>
      </c>
      <c r="D19" s="46">
        <v>197939</v>
      </c>
      <c r="E19" s="46">
        <v>133270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331209</v>
      </c>
      <c r="O19" s="47">
        <f t="shared" si="1"/>
        <v>17.216394635617007</v>
      </c>
      <c r="P19" s="9"/>
    </row>
    <row r="20" spans="1:16">
      <c r="A20" s="12"/>
      <c r="B20" s="44">
        <v>526</v>
      </c>
      <c r="C20" s="20" t="s">
        <v>30</v>
      </c>
      <c r="D20" s="46">
        <v>0</v>
      </c>
      <c r="E20" s="46">
        <v>0</v>
      </c>
      <c r="F20" s="46">
        <v>0</v>
      </c>
      <c r="G20" s="46">
        <v>0</v>
      </c>
      <c r="H20" s="46">
        <v>0</v>
      </c>
      <c r="I20" s="46">
        <v>2060471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2060471</v>
      </c>
      <c r="O20" s="47">
        <f t="shared" si="1"/>
        <v>107.10422081297432</v>
      </c>
      <c r="P20" s="9"/>
    </row>
    <row r="21" spans="1:16">
      <c r="A21" s="12"/>
      <c r="B21" s="44">
        <v>527</v>
      </c>
      <c r="C21" s="20" t="s">
        <v>31</v>
      </c>
      <c r="D21" s="46">
        <v>51210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51210</v>
      </c>
      <c r="O21" s="47">
        <f t="shared" si="1"/>
        <v>2.6619191184114772</v>
      </c>
      <c r="P21" s="9"/>
    </row>
    <row r="22" spans="1:16" ht="15.75">
      <c r="A22" s="28" t="s">
        <v>32</v>
      </c>
      <c r="B22" s="29"/>
      <c r="C22" s="30"/>
      <c r="D22" s="31">
        <f t="shared" ref="D22:M22" si="5">SUM(D23:D24)</f>
        <v>175114</v>
      </c>
      <c r="E22" s="31">
        <f t="shared" si="5"/>
        <v>436502</v>
      </c>
      <c r="F22" s="31">
        <f t="shared" si="5"/>
        <v>0</v>
      </c>
      <c r="G22" s="31">
        <f t="shared" si="5"/>
        <v>0</v>
      </c>
      <c r="H22" s="31">
        <f t="shared" si="5"/>
        <v>0</v>
      </c>
      <c r="I22" s="31">
        <f t="shared" si="5"/>
        <v>1682019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42">
        <f>SUM(D22:M22)</f>
        <v>2293635</v>
      </c>
      <c r="O22" s="43">
        <f t="shared" si="1"/>
        <v>119.22419170391933</v>
      </c>
      <c r="P22" s="10"/>
    </row>
    <row r="23" spans="1:16">
      <c r="A23" s="12"/>
      <c r="B23" s="44">
        <v>534</v>
      </c>
      <c r="C23" s="20" t="s">
        <v>107</v>
      </c>
      <c r="D23" s="46">
        <v>0</v>
      </c>
      <c r="E23" s="46">
        <v>383121</v>
      </c>
      <c r="F23" s="46">
        <v>0</v>
      </c>
      <c r="G23" s="46">
        <v>0</v>
      </c>
      <c r="H23" s="46">
        <v>0</v>
      </c>
      <c r="I23" s="46">
        <v>1682019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2065140</v>
      </c>
      <c r="O23" s="47">
        <f t="shared" si="1"/>
        <v>107.34691755899782</v>
      </c>
      <c r="P23" s="9"/>
    </row>
    <row r="24" spans="1:16">
      <c r="A24" s="12"/>
      <c r="B24" s="44">
        <v>537</v>
      </c>
      <c r="C24" s="20" t="s">
        <v>108</v>
      </c>
      <c r="D24" s="46">
        <v>175114</v>
      </c>
      <c r="E24" s="46">
        <v>53381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228495</v>
      </c>
      <c r="O24" s="47">
        <f t="shared" si="1"/>
        <v>11.877274144921509</v>
      </c>
      <c r="P24" s="9"/>
    </row>
    <row r="25" spans="1:16" ht="15.75">
      <c r="A25" s="28" t="s">
        <v>35</v>
      </c>
      <c r="B25" s="29"/>
      <c r="C25" s="30"/>
      <c r="D25" s="31">
        <f t="shared" ref="D25:M25" si="6">SUM(D26:D27)</f>
        <v>2500</v>
      </c>
      <c r="E25" s="31">
        <f t="shared" si="6"/>
        <v>2188614</v>
      </c>
      <c r="F25" s="31">
        <f t="shared" si="6"/>
        <v>0</v>
      </c>
      <c r="G25" s="31">
        <f t="shared" si="6"/>
        <v>4840583</v>
      </c>
      <c r="H25" s="31">
        <f t="shared" si="6"/>
        <v>0</v>
      </c>
      <c r="I25" s="31">
        <f t="shared" si="6"/>
        <v>1722</v>
      </c>
      <c r="J25" s="31">
        <f t="shared" si="6"/>
        <v>0</v>
      </c>
      <c r="K25" s="31">
        <f t="shared" si="6"/>
        <v>0</v>
      </c>
      <c r="L25" s="31">
        <f t="shared" si="6"/>
        <v>0</v>
      </c>
      <c r="M25" s="31">
        <f t="shared" si="6"/>
        <v>0</v>
      </c>
      <c r="N25" s="31">
        <f t="shared" ref="N25:N33" si="7">SUM(D25:M25)</f>
        <v>7033419</v>
      </c>
      <c r="O25" s="43">
        <f t="shared" si="1"/>
        <v>365.60032227882317</v>
      </c>
      <c r="P25" s="10"/>
    </row>
    <row r="26" spans="1:16">
      <c r="A26" s="12"/>
      <c r="B26" s="44">
        <v>541</v>
      </c>
      <c r="C26" s="20" t="s">
        <v>109</v>
      </c>
      <c r="D26" s="46">
        <v>0</v>
      </c>
      <c r="E26" s="46">
        <v>2188614</v>
      </c>
      <c r="F26" s="46">
        <v>0</v>
      </c>
      <c r="G26" s="46">
        <v>4840583</v>
      </c>
      <c r="H26" s="46">
        <v>0</v>
      </c>
      <c r="I26" s="46">
        <v>1722</v>
      </c>
      <c r="J26" s="46">
        <v>0</v>
      </c>
      <c r="K26" s="46">
        <v>0</v>
      </c>
      <c r="L26" s="46">
        <v>0</v>
      </c>
      <c r="M26" s="46">
        <v>0</v>
      </c>
      <c r="N26" s="46">
        <f t="shared" si="7"/>
        <v>7030919</v>
      </c>
      <c r="O26" s="47">
        <f t="shared" si="1"/>
        <v>365.47037114045116</v>
      </c>
      <c r="P26" s="9"/>
    </row>
    <row r="27" spans="1:16">
      <c r="A27" s="12"/>
      <c r="B27" s="44">
        <v>542</v>
      </c>
      <c r="C27" s="20" t="s">
        <v>37</v>
      </c>
      <c r="D27" s="46">
        <v>2500</v>
      </c>
      <c r="E27" s="46">
        <v>0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2500</v>
      </c>
      <c r="O27" s="47">
        <f t="shared" si="1"/>
        <v>0.12995113837197214</v>
      </c>
      <c r="P27" s="9"/>
    </row>
    <row r="28" spans="1:16" ht="15.75">
      <c r="A28" s="28" t="s">
        <v>38</v>
      </c>
      <c r="B28" s="29"/>
      <c r="C28" s="30"/>
      <c r="D28" s="31">
        <f t="shared" ref="D28:M28" si="8">SUM(D29:D32)</f>
        <v>73454</v>
      </c>
      <c r="E28" s="31">
        <f t="shared" si="8"/>
        <v>362702</v>
      </c>
      <c r="F28" s="31">
        <f t="shared" si="8"/>
        <v>0</v>
      </c>
      <c r="G28" s="31">
        <f t="shared" si="8"/>
        <v>0</v>
      </c>
      <c r="H28" s="31">
        <f t="shared" si="8"/>
        <v>0</v>
      </c>
      <c r="I28" s="31">
        <f t="shared" si="8"/>
        <v>0</v>
      </c>
      <c r="J28" s="31">
        <f t="shared" si="8"/>
        <v>0</v>
      </c>
      <c r="K28" s="31">
        <f t="shared" si="8"/>
        <v>0</v>
      </c>
      <c r="L28" s="31">
        <f t="shared" si="8"/>
        <v>0</v>
      </c>
      <c r="M28" s="31">
        <f t="shared" si="8"/>
        <v>0</v>
      </c>
      <c r="N28" s="31">
        <f t="shared" si="7"/>
        <v>436156</v>
      </c>
      <c r="O28" s="43">
        <f t="shared" si="1"/>
        <v>22.671587483106354</v>
      </c>
      <c r="P28" s="10"/>
    </row>
    <row r="29" spans="1:16">
      <c r="A29" s="13"/>
      <c r="B29" s="45">
        <v>552</v>
      </c>
      <c r="C29" s="21" t="s">
        <v>39</v>
      </c>
      <c r="D29" s="46">
        <v>3500</v>
      </c>
      <c r="E29" s="46">
        <v>59720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63220</v>
      </c>
      <c r="O29" s="47">
        <f t="shared" si="1"/>
        <v>3.2862043871504314</v>
      </c>
      <c r="P29" s="9"/>
    </row>
    <row r="30" spans="1:16">
      <c r="A30" s="13"/>
      <c r="B30" s="45">
        <v>553</v>
      </c>
      <c r="C30" s="21" t="s">
        <v>111</v>
      </c>
      <c r="D30" s="46">
        <v>60364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60364</v>
      </c>
      <c r="O30" s="47">
        <f t="shared" si="1"/>
        <v>3.1377482066742903</v>
      </c>
      <c r="P30" s="9"/>
    </row>
    <row r="31" spans="1:16">
      <c r="A31" s="13"/>
      <c r="B31" s="45">
        <v>554</v>
      </c>
      <c r="C31" s="21" t="s">
        <v>41</v>
      </c>
      <c r="D31" s="46">
        <v>0</v>
      </c>
      <c r="E31" s="46">
        <v>237544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237544</v>
      </c>
      <c r="O31" s="47">
        <f t="shared" si="1"/>
        <v>12.3476452853727</v>
      </c>
      <c r="P31" s="9"/>
    </row>
    <row r="32" spans="1:16">
      <c r="A32" s="13"/>
      <c r="B32" s="45">
        <v>559</v>
      </c>
      <c r="C32" s="21" t="s">
        <v>42</v>
      </c>
      <c r="D32" s="46">
        <v>9590</v>
      </c>
      <c r="E32" s="46">
        <v>65438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7"/>
        <v>75028</v>
      </c>
      <c r="O32" s="47">
        <f t="shared" si="1"/>
        <v>3.8999896039089301</v>
      </c>
      <c r="P32" s="9"/>
    </row>
    <row r="33" spans="1:16" ht="15.75">
      <c r="A33" s="28" t="s">
        <v>43</v>
      </c>
      <c r="B33" s="29"/>
      <c r="C33" s="30"/>
      <c r="D33" s="31">
        <f t="shared" ref="D33:M33" si="9">SUM(D34:D36)</f>
        <v>545636</v>
      </c>
      <c r="E33" s="31">
        <f t="shared" si="9"/>
        <v>0</v>
      </c>
      <c r="F33" s="31">
        <f t="shared" si="9"/>
        <v>0</v>
      </c>
      <c r="G33" s="31">
        <f t="shared" si="9"/>
        <v>0</v>
      </c>
      <c r="H33" s="31">
        <f t="shared" si="9"/>
        <v>0</v>
      </c>
      <c r="I33" s="31">
        <f t="shared" si="9"/>
        <v>0</v>
      </c>
      <c r="J33" s="31">
        <f t="shared" si="9"/>
        <v>0</v>
      </c>
      <c r="K33" s="31">
        <f t="shared" si="9"/>
        <v>0</v>
      </c>
      <c r="L33" s="31">
        <f t="shared" si="9"/>
        <v>0</v>
      </c>
      <c r="M33" s="31">
        <f t="shared" si="9"/>
        <v>0</v>
      </c>
      <c r="N33" s="31">
        <f t="shared" si="7"/>
        <v>545636</v>
      </c>
      <c r="O33" s="43">
        <f t="shared" si="1"/>
        <v>28.362407734691757</v>
      </c>
      <c r="P33" s="10"/>
    </row>
    <row r="34" spans="1:16">
      <c r="A34" s="12"/>
      <c r="B34" s="44">
        <v>562</v>
      </c>
      <c r="C34" s="20" t="s">
        <v>112</v>
      </c>
      <c r="D34" s="46">
        <v>200392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ref="N34:N40" si="10">SUM(D34:M34)</f>
        <v>200392</v>
      </c>
      <c r="O34" s="47">
        <f t="shared" si="1"/>
        <v>10.416467408254496</v>
      </c>
      <c r="P34" s="9"/>
    </row>
    <row r="35" spans="1:16">
      <c r="A35" s="12"/>
      <c r="B35" s="44">
        <v>563</v>
      </c>
      <c r="C35" s="20" t="s">
        <v>113</v>
      </c>
      <c r="D35" s="46">
        <v>42200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10"/>
        <v>42200</v>
      </c>
      <c r="O35" s="47">
        <f t="shared" si="1"/>
        <v>2.1935752157188899</v>
      </c>
      <c r="P35" s="9"/>
    </row>
    <row r="36" spans="1:16">
      <c r="A36" s="12"/>
      <c r="B36" s="44">
        <v>564</v>
      </c>
      <c r="C36" s="20" t="s">
        <v>114</v>
      </c>
      <c r="D36" s="46">
        <v>303044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0"/>
        <v>303044</v>
      </c>
      <c r="O36" s="47">
        <f t="shared" si="1"/>
        <v>15.752365110718371</v>
      </c>
      <c r="P36" s="9"/>
    </row>
    <row r="37" spans="1:16" ht="15.75">
      <c r="A37" s="28" t="s">
        <v>48</v>
      </c>
      <c r="B37" s="29"/>
      <c r="C37" s="30"/>
      <c r="D37" s="31">
        <f t="shared" ref="D37:M37" si="11">SUM(D38:D40)</f>
        <v>847466</v>
      </c>
      <c r="E37" s="31">
        <f t="shared" si="11"/>
        <v>8931</v>
      </c>
      <c r="F37" s="31">
        <f t="shared" si="11"/>
        <v>0</v>
      </c>
      <c r="G37" s="31">
        <f t="shared" si="11"/>
        <v>0</v>
      </c>
      <c r="H37" s="31">
        <f t="shared" si="11"/>
        <v>0</v>
      </c>
      <c r="I37" s="31">
        <f t="shared" si="11"/>
        <v>0</v>
      </c>
      <c r="J37" s="31">
        <f t="shared" si="11"/>
        <v>0</v>
      </c>
      <c r="K37" s="31">
        <f t="shared" si="11"/>
        <v>0</v>
      </c>
      <c r="L37" s="31">
        <f t="shared" si="11"/>
        <v>0</v>
      </c>
      <c r="M37" s="31">
        <f t="shared" si="11"/>
        <v>0</v>
      </c>
      <c r="N37" s="31">
        <f>SUM(D37:M37)</f>
        <v>856397</v>
      </c>
      <c r="O37" s="43">
        <f t="shared" ref="O37:O60" si="12">(N37/O$62)</f>
        <v>44.515906019336732</v>
      </c>
      <c r="P37" s="9"/>
    </row>
    <row r="38" spans="1:16">
      <c r="A38" s="12"/>
      <c r="B38" s="44">
        <v>571</v>
      </c>
      <c r="C38" s="20" t="s">
        <v>49</v>
      </c>
      <c r="D38" s="46">
        <v>714542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714542</v>
      </c>
      <c r="O38" s="47">
        <f t="shared" si="12"/>
        <v>37.142218525834288</v>
      </c>
      <c r="P38" s="9"/>
    </row>
    <row r="39" spans="1:16">
      <c r="A39" s="12"/>
      <c r="B39" s="44">
        <v>572</v>
      </c>
      <c r="C39" s="20" t="s">
        <v>115</v>
      </c>
      <c r="D39" s="46">
        <v>30249</v>
      </c>
      <c r="E39" s="46">
        <v>8931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39180</v>
      </c>
      <c r="O39" s="47">
        <f t="shared" si="12"/>
        <v>2.0365942405655475</v>
      </c>
      <c r="P39" s="9"/>
    </row>
    <row r="40" spans="1:16">
      <c r="A40" s="12"/>
      <c r="B40" s="44">
        <v>575</v>
      </c>
      <c r="C40" s="20" t="s">
        <v>116</v>
      </c>
      <c r="D40" s="46">
        <v>102675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0"/>
        <v>102675</v>
      </c>
      <c r="O40" s="47">
        <f t="shared" si="12"/>
        <v>5.3370932529368957</v>
      </c>
      <c r="P40" s="9"/>
    </row>
    <row r="41" spans="1:16" ht="15.75">
      <c r="A41" s="28" t="s">
        <v>117</v>
      </c>
      <c r="B41" s="29"/>
      <c r="C41" s="30"/>
      <c r="D41" s="31">
        <f t="shared" ref="D41:M41" si="13">SUM(D42:D42)</f>
        <v>7133373</v>
      </c>
      <c r="E41" s="31">
        <f t="shared" si="13"/>
        <v>8636292</v>
      </c>
      <c r="F41" s="31">
        <f t="shared" si="13"/>
        <v>0</v>
      </c>
      <c r="G41" s="31">
        <f t="shared" si="13"/>
        <v>0</v>
      </c>
      <c r="H41" s="31">
        <f t="shared" si="13"/>
        <v>0</v>
      </c>
      <c r="I41" s="31">
        <f t="shared" si="13"/>
        <v>0</v>
      </c>
      <c r="J41" s="31">
        <f t="shared" si="13"/>
        <v>0</v>
      </c>
      <c r="K41" s="31">
        <f t="shared" si="13"/>
        <v>0</v>
      </c>
      <c r="L41" s="31">
        <f t="shared" si="13"/>
        <v>0</v>
      </c>
      <c r="M41" s="31">
        <f t="shared" si="13"/>
        <v>0</v>
      </c>
      <c r="N41" s="31">
        <f>SUM(D41:M41)</f>
        <v>15769665</v>
      </c>
      <c r="O41" s="43">
        <f t="shared" si="12"/>
        <v>819.71436739785838</v>
      </c>
      <c r="P41" s="9"/>
    </row>
    <row r="42" spans="1:16">
      <c r="A42" s="12"/>
      <c r="B42" s="44">
        <v>581</v>
      </c>
      <c r="C42" s="20" t="s">
        <v>118</v>
      </c>
      <c r="D42" s="46">
        <v>7133373</v>
      </c>
      <c r="E42" s="46">
        <v>8636292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>SUM(D42:M42)</f>
        <v>15769665</v>
      </c>
      <c r="O42" s="47">
        <f t="shared" si="12"/>
        <v>819.71436739785838</v>
      </c>
      <c r="P42" s="9"/>
    </row>
    <row r="43" spans="1:16" ht="15.75">
      <c r="A43" s="28" t="s">
        <v>54</v>
      </c>
      <c r="B43" s="29"/>
      <c r="C43" s="30"/>
      <c r="D43" s="31">
        <f t="shared" ref="D43:M43" si="14">SUM(D44:D59)</f>
        <v>147046</v>
      </c>
      <c r="E43" s="31">
        <f t="shared" si="14"/>
        <v>1158353</v>
      </c>
      <c r="F43" s="31">
        <f t="shared" si="14"/>
        <v>0</v>
      </c>
      <c r="G43" s="31">
        <f t="shared" si="14"/>
        <v>0</v>
      </c>
      <c r="H43" s="31">
        <f t="shared" si="14"/>
        <v>0</v>
      </c>
      <c r="I43" s="31">
        <f t="shared" si="14"/>
        <v>0</v>
      </c>
      <c r="J43" s="31">
        <f t="shared" si="14"/>
        <v>0</v>
      </c>
      <c r="K43" s="31">
        <f t="shared" si="14"/>
        <v>0</v>
      </c>
      <c r="L43" s="31">
        <f t="shared" si="14"/>
        <v>0</v>
      </c>
      <c r="M43" s="31">
        <f t="shared" si="14"/>
        <v>0</v>
      </c>
      <c r="N43" s="31">
        <f>SUM(D43:M43)</f>
        <v>1305399</v>
      </c>
      <c r="O43" s="43">
        <f t="shared" si="12"/>
        <v>67.855234431853617</v>
      </c>
      <c r="P43" s="9"/>
    </row>
    <row r="44" spans="1:16">
      <c r="A44" s="12"/>
      <c r="B44" s="44">
        <v>604</v>
      </c>
      <c r="C44" s="20" t="s">
        <v>120</v>
      </c>
      <c r="D44" s="46">
        <v>0</v>
      </c>
      <c r="E44" s="46">
        <v>136034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>SUM(D44:M44)</f>
        <v>136034</v>
      </c>
      <c r="O44" s="47">
        <f t="shared" si="12"/>
        <v>7.071109262917143</v>
      </c>
      <c r="P44" s="9"/>
    </row>
    <row r="45" spans="1:16">
      <c r="A45" s="12"/>
      <c r="B45" s="44">
        <v>605</v>
      </c>
      <c r="C45" s="20" t="s">
        <v>121</v>
      </c>
      <c r="D45" s="46">
        <v>0</v>
      </c>
      <c r="E45" s="46">
        <v>10447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>SUM(D45:M45)</f>
        <v>10447</v>
      </c>
      <c r="O45" s="47">
        <f t="shared" si="12"/>
        <v>0.54303981702879722</v>
      </c>
      <c r="P45" s="9"/>
    </row>
    <row r="46" spans="1:16">
      <c r="A46" s="12"/>
      <c r="B46" s="44">
        <v>614</v>
      </c>
      <c r="C46" s="20" t="s">
        <v>122</v>
      </c>
      <c r="D46" s="46">
        <v>0</v>
      </c>
      <c r="E46" s="46">
        <v>98377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ref="N46:N52" si="15">SUM(D46:M46)</f>
        <v>98377</v>
      </c>
      <c r="O46" s="47">
        <f t="shared" si="12"/>
        <v>5.1136812558478013</v>
      </c>
      <c r="P46" s="9"/>
    </row>
    <row r="47" spans="1:16">
      <c r="A47" s="12"/>
      <c r="B47" s="44">
        <v>634</v>
      </c>
      <c r="C47" s="20" t="s">
        <v>124</v>
      </c>
      <c r="D47" s="46">
        <v>0</v>
      </c>
      <c r="E47" s="46">
        <v>46527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5"/>
        <v>46527</v>
      </c>
      <c r="O47" s="47">
        <f t="shared" si="12"/>
        <v>2.4184946460130989</v>
      </c>
      <c r="P47" s="9"/>
    </row>
    <row r="48" spans="1:16">
      <c r="A48" s="12"/>
      <c r="B48" s="44">
        <v>654</v>
      </c>
      <c r="C48" s="20" t="s">
        <v>125</v>
      </c>
      <c r="D48" s="46">
        <v>0</v>
      </c>
      <c r="E48" s="46">
        <v>46434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5"/>
        <v>46434</v>
      </c>
      <c r="O48" s="47">
        <f t="shared" si="12"/>
        <v>2.4136604636656616</v>
      </c>
      <c r="P48" s="9"/>
    </row>
    <row r="49" spans="1:119">
      <c r="A49" s="12"/>
      <c r="B49" s="44">
        <v>674</v>
      </c>
      <c r="C49" s="20" t="s">
        <v>126</v>
      </c>
      <c r="D49" s="46">
        <v>0</v>
      </c>
      <c r="E49" s="46">
        <v>13892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5"/>
        <v>13892</v>
      </c>
      <c r="O49" s="47">
        <f t="shared" si="12"/>
        <v>0.72211248570537478</v>
      </c>
      <c r="P49" s="9"/>
    </row>
    <row r="50" spans="1:119">
      <c r="A50" s="12"/>
      <c r="B50" s="44">
        <v>685</v>
      </c>
      <c r="C50" s="20" t="s">
        <v>61</v>
      </c>
      <c r="D50" s="46">
        <v>14129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5"/>
        <v>14129</v>
      </c>
      <c r="O50" s="47">
        <f t="shared" si="12"/>
        <v>0.73443185362303776</v>
      </c>
      <c r="P50" s="9"/>
    </row>
    <row r="51" spans="1:119">
      <c r="A51" s="12"/>
      <c r="B51" s="44">
        <v>691</v>
      </c>
      <c r="C51" s="20" t="s">
        <v>62</v>
      </c>
      <c r="D51" s="46">
        <v>12234</v>
      </c>
      <c r="E51" s="46">
        <v>39821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5"/>
        <v>52055</v>
      </c>
      <c r="O51" s="47">
        <f t="shared" si="12"/>
        <v>2.7058426031812037</v>
      </c>
      <c r="P51" s="9"/>
    </row>
    <row r="52" spans="1:119">
      <c r="A52" s="12"/>
      <c r="B52" s="44">
        <v>694</v>
      </c>
      <c r="C52" s="20" t="s">
        <v>127</v>
      </c>
      <c r="D52" s="46">
        <v>0</v>
      </c>
      <c r="E52" s="46">
        <v>5144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5"/>
        <v>5144</v>
      </c>
      <c r="O52" s="47">
        <f t="shared" si="12"/>
        <v>0.26738746231416988</v>
      </c>
      <c r="P52" s="9"/>
    </row>
    <row r="53" spans="1:119">
      <c r="A53" s="12"/>
      <c r="B53" s="44">
        <v>712</v>
      </c>
      <c r="C53" s="20" t="s">
        <v>96</v>
      </c>
      <c r="D53" s="46">
        <v>72789</v>
      </c>
      <c r="E53" s="46">
        <v>63693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ref="N53:N59" si="16">SUM(D53:M53)</f>
        <v>136482</v>
      </c>
      <c r="O53" s="47">
        <f t="shared" si="12"/>
        <v>7.0943965069134007</v>
      </c>
      <c r="P53" s="9"/>
    </row>
    <row r="54" spans="1:119">
      <c r="A54" s="12"/>
      <c r="B54" s="44">
        <v>714</v>
      </c>
      <c r="C54" s="20" t="s">
        <v>97</v>
      </c>
      <c r="D54" s="46">
        <v>0</v>
      </c>
      <c r="E54" s="46">
        <v>3571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6"/>
        <v>3571</v>
      </c>
      <c r="O54" s="47">
        <f t="shared" si="12"/>
        <v>0.18562220605052501</v>
      </c>
      <c r="P54" s="9"/>
    </row>
    <row r="55" spans="1:119">
      <c r="A55" s="12"/>
      <c r="B55" s="44">
        <v>715</v>
      </c>
      <c r="C55" s="20" t="s">
        <v>98</v>
      </c>
      <c r="D55" s="46">
        <v>0</v>
      </c>
      <c r="E55" s="46">
        <v>8177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6"/>
        <v>8177</v>
      </c>
      <c r="O55" s="47">
        <f t="shared" si="12"/>
        <v>0.42504418338704647</v>
      </c>
      <c r="P55" s="9"/>
    </row>
    <row r="56" spans="1:119">
      <c r="A56" s="12"/>
      <c r="B56" s="44">
        <v>719</v>
      </c>
      <c r="C56" s="20" t="s">
        <v>99</v>
      </c>
      <c r="D56" s="46">
        <v>47894</v>
      </c>
      <c r="E56" s="46">
        <v>83840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6"/>
        <v>131734</v>
      </c>
      <c r="O56" s="47">
        <f t="shared" si="12"/>
        <v>6.8475933049173507</v>
      </c>
      <c r="P56" s="9"/>
    </row>
    <row r="57" spans="1:119">
      <c r="A57" s="12"/>
      <c r="B57" s="44">
        <v>724</v>
      </c>
      <c r="C57" s="20" t="s">
        <v>128</v>
      </c>
      <c r="D57" s="46">
        <v>0</v>
      </c>
      <c r="E57" s="46">
        <v>43485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6"/>
        <v>43485</v>
      </c>
      <c r="O57" s="47">
        <f t="shared" si="12"/>
        <v>2.2603701008420836</v>
      </c>
      <c r="P57" s="9"/>
    </row>
    <row r="58" spans="1:119">
      <c r="A58" s="12"/>
      <c r="B58" s="44">
        <v>744</v>
      </c>
      <c r="C58" s="20" t="s">
        <v>129</v>
      </c>
      <c r="D58" s="46">
        <v>0</v>
      </c>
      <c r="E58" s="46">
        <v>14928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6"/>
        <v>14928</v>
      </c>
      <c r="O58" s="47">
        <f t="shared" si="12"/>
        <v>0.77596423744672005</v>
      </c>
      <c r="P58" s="9"/>
    </row>
    <row r="59" spans="1:119" ht="15.75" thickBot="1">
      <c r="A59" s="12"/>
      <c r="B59" s="44">
        <v>764</v>
      </c>
      <c r="C59" s="20" t="s">
        <v>130</v>
      </c>
      <c r="D59" s="46">
        <v>0</v>
      </c>
      <c r="E59" s="46">
        <v>543983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6"/>
        <v>543983</v>
      </c>
      <c r="O59" s="47">
        <f t="shared" si="12"/>
        <v>28.276484042000209</v>
      </c>
      <c r="P59" s="9"/>
    </row>
    <row r="60" spans="1:119" ht="16.5" thickBot="1">
      <c r="A60" s="14" t="s">
        <v>10</v>
      </c>
      <c r="B60" s="23"/>
      <c r="C60" s="22"/>
      <c r="D60" s="15">
        <f t="shared" ref="D60:M60" si="17">SUM(D5,D14,D22,D25,D28,D33,D37,D41,D43)</f>
        <v>10163007</v>
      </c>
      <c r="E60" s="15">
        <f t="shared" si="17"/>
        <v>24139763</v>
      </c>
      <c r="F60" s="15">
        <f t="shared" si="17"/>
        <v>0</v>
      </c>
      <c r="G60" s="15">
        <f t="shared" si="17"/>
        <v>4840583</v>
      </c>
      <c r="H60" s="15">
        <f t="shared" si="17"/>
        <v>0</v>
      </c>
      <c r="I60" s="15">
        <f t="shared" si="17"/>
        <v>3759212</v>
      </c>
      <c r="J60" s="15">
        <f t="shared" si="17"/>
        <v>0</v>
      </c>
      <c r="K60" s="15">
        <f t="shared" si="17"/>
        <v>0</v>
      </c>
      <c r="L60" s="15">
        <f t="shared" si="17"/>
        <v>0</v>
      </c>
      <c r="M60" s="15">
        <f t="shared" si="17"/>
        <v>0</v>
      </c>
      <c r="N60" s="15">
        <f>SUM(D60:M60)</f>
        <v>42902565</v>
      </c>
      <c r="O60" s="37">
        <f t="shared" si="12"/>
        <v>2230.0948643310116</v>
      </c>
      <c r="P60" s="6"/>
      <c r="Q60" s="2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/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/>
      <c r="BL60" s="5"/>
      <c r="BM60" s="5"/>
      <c r="BN60" s="5"/>
      <c r="BO60" s="5"/>
      <c r="BP60" s="5"/>
      <c r="BQ60" s="5"/>
      <c r="BR60" s="5"/>
      <c r="BS60" s="5"/>
      <c r="BT60" s="5"/>
      <c r="BU60" s="5"/>
      <c r="BV60" s="5"/>
      <c r="BW60" s="5"/>
      <c r="BX60" s="5"/>
      <c r="BY60" s="5"/>
      <c r="BZ60" s="5"/>
      <c r="CA60" s="5"/>
      <c r="CB60" s="5"/>
      <c r="CC60" s="5"/>
      <c r="CD60" s="5"/>
      <c r="CE60" s="5"/>
      <c r="CF60" s="5"/>
      <c r="CG60" s="5"/>
      <c r="CH60" s="5"/>
      <c r="CI60" s="5"/>
      <c r="CJ60" s="5"/>
      <c r="CK60" s="5"/>
      <c r="CL60" s="5"/>
      <c r="CM60" s="5"/>
      <c r="CN60" s="5"/>
      <c r="CO60" s="5"/>
      <c r="CP60" s="5"/>
      <c r="CQ60" s="5"/>
      <c r="CR60" s="5"/>
      <c r="CS60" s="5"/>
      <c r="CT60" s="5"/>
      <c r="CU60" s="5"/>
      <c r="CV60" s="5"/>
      <c r="CW60" s="5"/>
      <c r="CX60" s="5"/>
      <c r="CY60" s="5"/>
      <c r="CZ60" s="5"/>
      <c r="DA60" s="5"/>
      <c r="DB60" s="5"/>
      <c r="DC60" s="5"/>
      <c r="DD60" s="5"/>
      <c r="DE60" s="5"/>
      <c r="DF60" s="5"/>
      <c r="DG60" s="5"/>
      <c r="DH60" s="5"/>
      <c r="DI60" s="5"/>
      <c r="DJ60" s="5"/>
      <c r="DK60" s="5"/>
      <c r="DL60" s="5"/>
      <c r="DM60" s="5"/>
      <c r="DN60" s="5"/>
      <c r="DO60" s="5"/>
    </row>
    <row r="61" spans="1:119">
      <c r="A61" s="16"/>
      <c r="B61" s="18"/>
      <c r="C61" s="18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9"/>
    </row>
    <row r="62" spans="1:119">
      <c r="A62" s="38"/>
      <c r="B62" s="39"/>
      <c r="C62" s="39"/>
      <c r="D62" s="40"/>
      <c r="E62" s="40"/>
      <c r="F62" s="40"/>
      <c r="G62" s="40"/>
      <c r="H62" s="40"/>
      <c r="I62" s="40"/>
      <c r="J62" s="40"/>
      <c r="K62" s="40"/>
      <c r="L62" s="118" t="s">
        <v>138</v>
      </c>
      <c r="M62" s="118"/>
      <c r="N62" s="118"/>
      <c r="O62" s="41">
        <v>19238</v>
      </c>
    </row>
    <row r="63" spans="1:119">
      <c r="A63" s="119"/>
      <c r="B63" s="96"/>
      <c r="C63" s="96"/>
      <c r="D63" s="96"/>
      <c r="E63" s="96"/>
      <c r="F63" s="96"/>
      <c r="G63" s="96"/>
      <c r="H63" s="96"/>
      <c r="I63" s="96"/>
      <c r="J63" s="96"/>
      <c r="K63" s="96"/>
      <c r="L63" s="96"/>
      <c r="M63" s="96"/>
      <c r="N63" s="96"/>
      <c r="O63" s="97"/>
    </row>
    <row r="64" spans="1:119" ht="15.75" customHeight="1" thickBot="1">
      <c r="A64" s="120" t="s">
        <v>82</v>
      </c>
      <c r="B64" s="99"/>
      <c r="C64" s="99"/>
      <c r="D64" s="99"/>
      <c r="E64" s="99"/>
      <c r="F64" s="99"/>
      <c r="G64" s="99"/>
      <c r="H64" s="99"/>
      <c r="I64" s="99"/>
      <c r="J64" s="99"/>
      <c r="K64" s="99"/>
      <c r="L64" s="99"/>
      <c r="M64" s="99"/>
      <c r="N64" s="99"/>
      <c r="O64" s="100"/>
    </row>
  </sheetData>
  <mergeCells count="10">
    <mergeCell ref="L62:N62"/>
    <mergeCell ref="A63:O63"/>
    <mergeCell ref="A64:O64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EC69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70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134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SUM(D6:D13)</f>
        <v>839669</v>
      </c>
      <c r="E5" s="26">
        <f t="shared" si="0"/>
        <v>3290203</v>
      </c>
      <c r="F5" s="26">
        <f t="shared" si="0"/>
        <v>0</v>
      </c>
      <c r="G5" s="26">
        <f t="shared" si="0"/>
        <v>0</v>
      </c>
      <c r="H5" s="26">
        <f t="shared" si="0"/>
        <v>0</v>
      </c>
      <c r="I5" s="26">
        <f t="shared" si="0"/>
        <v>12417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4142289</v>
      </c>
      <c r="O5" s="32">
        <f t="shared" ref="O5:O36" si="1">(N5/O$67)</f>
        <v>215.74421874999999</v>
      </c>
      <c r="P5" s="6"/>
    </row>
    <row r="6" spans="1:133">
      <c r="A6" s="12"/>
      <c r="B6" s="44">
        <v>511</v>
      </c>
      <c r="C6" s="20" t="s">
        <v>20</v>
      </c>
      <c r="D6" s="46">
        <v>525857</v>
      </c>
      <c r="E6" s="46">
        <v>24980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550837</v>
      </c>
      <c r="O6" s="47">
        <f t="shared" si="1"/>
        <v>28.689427083333332</v>
      </c>
      <c r="P6" s="9"/>
    </row>
    <row r="7" spans="1:133">
      <c r="A7" s="12"/>
      <c r="B7" s="44">
        <v>512</v>
      </c>
      <c r="C7" s="20" t="s">
        <v>75</v>
      </c>
      <c r="D7" s="46">
        <v>117468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3" si="2">SUM(D7:M7)</f>
        <v>117468</v>
      </c>
      <c r="O7" s="47">
        <f t="shared" si="1"/>
        <v>6.118125</v>
      </c>
      <c r="P7" s="9"/>
    </row>
    <row r="8" spans="1:133">
      <c r="A8" s="12"/>
      <c r="B8" s="44">
        <v>513</v>
      </c>
      <c r="C8" s="20" t="s">
        <v>21</v>
      </c>
      <c r="D8" s="46">
        <v>33942</v>
      </c>
      <c r="E8" s="46">
        <v>1690482</v>
      </c>
      <c r="F8" s="46">
        <v>0</v>
      </c>
      <c r="G8" s="46">
        <v>0</v>
      </c>
      <c r="H8" s="46">
        <v>0</v>
      </c>
      <c r="I8" s="46">
        <v>12417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1736841</v>
      </c>
      <c r="O8" s="47">
        <f t="shared" si="1"/>
        <v>90.460468750000004</v>
      </c>
      <c r="P8" s="9"/>
    </row>
    <row r="9" spans="1:133">
      <c r="A9" s="12"/>
      <c r="B9" s="44">
        <v>514</v>
      </c>
      <c r="C9" s="20" t="s">
        <v>22</v>
      </c>
      <c r="D9" s="46">
        <v>92333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92333</v>
      </c>
      <c r="O9" s="47">
        <f t="shared" si="1"/>
        <v>4.8090104166666663</v>
      </c>
      <c r="P9" s="9"/>
    </row>
    <row r="10" spans="1:133">
      <c r="A10" s="12"/>
      <c r="B10" s="44">
        <v>515</v>
      </c>
      <c r="C10" s="20" t="s">
        <v>76</v>
      </c>
      <c r="D10" s="46">
        <v>57016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57016</v>
      </c>
      <c r="O10" s="47">
        <f t="shared" si="1"/>
        <v>2.9695833333333335</v>
      </c>
      <c r="P10" s="9"/>
    </row>
    <row r="11" spans="1:133">
      <c r="A11" s="12"/>
      <c r="B11" s="44">
        <v>516</v>
      </c>
      <c r="C11" s="20" t="s">
        <v>77</v>
      </c>
      <c r="D11" s="46">
        <v>9802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9802</v>
      </c>
      <c r="O11" s="47">
        <f t="shared" si="1"/>
        <v>0.51052083333333331</v>
      </c>
      <c r="P11" s="9"/>
    </row>
    <row r="12" spans="1:133">
      <c r="A12" s="12"/>
      <c r="B12" s="44">
        <v>517</v>
      </c>
      <c r="C12" s="20" t="s">
        <v>78</v>
      </c>
      <c r="D12" s="46">
        <v>3251</v>
      </c>
      <c r="E12" s="46">
        <v>430225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433476</v>
      </c>
      <c r="O12" s="47">
        <f t="shared" si="1"/>
        <v>22.576875000000001</v>
      </c>
      <c r="P12" s="9"/>
    </row>
    <row r="13" spans="1:133">
      <c r="A13" s="12"/>
      <c r="B13" s="44">
        <v>519</v>
      </c>
      <c r="C13" s="20" t="s">
        <v>105</v>
      </c>
      <c r="D13" s="46">
        <v>0</v>
      </c>
      <c r="E13" s="46">
        <v>1144516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2"/>
        <v>1144516</v>
      </c>
      <c r="O13" s="47">
        <f t="shared" si="1"/>
        <v>59.610208333333333</v>
      </c>
      <c r="P13" s="9"/>
    </row>
    <row r="14" spans="1:133" ht="15.75">
      <c r="A14" s="28" t="s">
        <v>24</v>
      </c>
      <c r="B14" s="29"/>
      <c r="C14" s="30"/>
      <c r="D14" s="31">
        <f t="shared" ref="D14:M14" si="3">SUM(D15:D22)</f>
        <v>504345</v>
      </c>
      <c r="E14" s="31">
        <f t="shared" si="3"/>
        <v>6149574</v>
      </c>
      <c r="F14" s="31">
        <f t="shared" si="3"/>
        <v>0</v>
      </c>
      <c r="G14" s="31">
        <f t="shared" si="3"/>
        <v>0</v>
      </c>
      <c r="H14" s="31">
        <f t="shared" si="3"/>
        <v>0</v>
      </c>
      <c r="I14" s="31">
        <f t="shared" si="3"/>
        <v>1690395</v>
      </c>
      <c r="J14" s="31">
        <f t="shared" si="3"/>
        <v>0</v>
      </c>
      <c r="K14" s="31">
        <f t="shared" si="3"/>
        <v>0</v>
      </c>
      <c r="L14" s="31">
        <f t="shared" si="3"/>
        <v>0</v>
      </c>
      <c r="M14" s="31">
        <f t="shared" si="3"/>
        <v>0</v>
      </c>
      <c r="N14" s="42">
        <f>SUM(D14:M14)</f>
        <v>8344314</v>
      </c>
      <c r="O14" s="43">
        <f t="shared" si="1"/>
        <v>434.59968750000002</v>
      </c>
      <c r="P14" s="10"/>
    </row>
    <row r="15" spans="1:133">
      <c r="A15" s="12"/>
      <c r="B15" s="44">
        <v>521</v>
      </c>
      <c r="C15" s="20" t="s">
        <v>25</v>
      </c>
      <c r="D15" s="46">
        <v>0</v>
      </c>
      <c r="E15" s="46">
        <v>3861033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>SUM(D15:M15)</f>
        <v>3861033</v>
      </c>
      <c r="O15" s="47">
        <f t="shared" si="1"/>
        <v>201.09546875000001</v>
      </c>
      <c r="P15" s="9"/>
    </row>
    <row r="16" spans="1:133">
      <c r="A16" s="12"/>
      <c r="B16" s="44">
        <v>522</v>
      </c>
      <c r="C16" s="20" t="s">
        <v>26</v>
      </c>
      <c r="D16" s="46">
        <v>0</v>
      </c>
      <c r="E16" s="46">
        <v>219442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ref="N16:N22" si="4">SUM(D16:M16)</f>
        <v>219442</v>
      </c>
      <c r="O16" s="47">
        <f t="shared" si="1"/>
        <v>11.429270833333334</v>
      </c>
      <c r="P16" s="9"/>
    </row>
    <row r="17" spans="1:16">
      <c r="A17" s="12"/>
      <c r="B17" s="44">
        <v>523</v>
      </c>
      <c r="C17" s="20" t="s">
        <v>106</v>
      </c>
      <c r="D17" s="46">
        <v>0</v>
      </c>
      <c r="E17" s="46">
        <v>1861194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1861194</v>
      </c>
      <c r="O17" s="47">
        <f t="shared" si="1"/>
        <v>96.937187499999993</v>
      </c>
      <c r="P17" s="9"/>
    </row>
    <row r="18" spans="1:16">
      <c r="A18" s="12"/>
      <c r="B18" s="44">
        <v>524</v>
      </c>
      <c r="C18" s="20" t="s">
        <v>28</v>
      </c>
      <c r="D18" s="46">
        <v>190203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190203</v>
      </c>
      <c r="O18" s="47">
        <f t="shared" si="1"/>
        <v>9.9064062499999999</v>
      </c>
      <c r="P18" s="9"/>
    </row>
    <row r="19" spans="1:16">
      <c r="A19" s="12"/>
      <c r="B19" s="44">
        <v>525</v>
      </c>
      <c r="C19" s="20" t="s">
        <v>29</v>
      </c>
      <c r="D19" s="46">
        <v>286472</v>
      </c>
      <c r="E19" s="46">
        <v>165889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452361</v>
      </c>
      <c r="O19" s="47">
        <f t="shared" si="1"/>
        <v>23.560468749999998</v>
      </c>
      <c r="P19" s="9"/>
    </row>
    <row r="20" spans="1:16">
      <c r="A20" s="12"/>
      <c r="B20" s="44">
        <v>526</v>
      </c>
      <c r="C20" s="20" t="s">
        <v>30</v>
      </c>
      <c r="D20" s="46">
        <v>0</v>
      </c>
      <c r="E20" s="46">
        <v>0</v>
      </c>
      <c r="F20" s="46">
        <v>0</v>
      </c>
      <c r="G20" s="46">
        <v>0</v>
      </c>
      <c r="H20" s="46">
        <v>0</v>
      </c>
      <c r="I20" s="46">
        <v>1690395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1690395</v>
      </c>
      <c r="O20" s="47">
        <f t="shared" si="1"/>
        <v>88.041406249999994</v>
      </c>
      <c r="P20" s="9"/>
    </row>
    <row r="21" spans="1:16">
      <c r="A21" s="12"/>
      <c r="B21" s="44">
        <v>527</v>
      </c>
      <c r="C21" s="20" t="s">
        <v>31</v>
      </c>
      <c r="D21" s="46">
        <v>27670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27670</v>
      </c>
      <c r="O21" s="47">
        <f t="shared" si="1"/>
        <v>1.4411458333333333</v>
      </c>
      <c r="P21" s="9"/>
    </row>
    <row r="22" spans="1:16">
      <c r="A22" s="12"/>
      <c r="B22" s="44">
        <v>529</v>
      </c>
      <c r="C22" s="20" t="s">
        <v>90</v>
      </c>
      <c r="D22" s="46">
        <v>0</v>
      </c>
      <c r="E22" s="46">
        <v>42016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4"/>
        <v>42016</v>
      </c>
      <c r="O22" s="47">
        <f t="shared" si="1"/>
        <v>2.1883333333333335</v>
      </c>
      <c r="P22" s="9"/>
    </row>
    <row r="23" spans="1:16" ht="15.75">
      <c r="A23" s="28" t="s">
        <v>32</v>
      </c>
      <c r="B23" s="29"/>
      <c r="C23" s="30"/>
      <c r="D23" s="31">
        <f t="shared" ref="D23:M23" si="5">SUM(D24:D25)</f>
        <v>163840</v>
      </c>
      <c r="E23" s="31">
        <f t="shared" si="5"/>
        <v>508075</v>
      </c>
      <c r="F23" s="31">
        <f t="shared" si="5"/>
        <v>0</v>
      </c>
      <c r="G23" s="31">
        <f t="shared" si="5"/>
        <v>0</v>
      </c>
      <c r="H23" s="31">
        <f t="shared" si="5"/>
        <v>0</v>
      </c>
      <c r="I23" s="31">
        <f t="shared" si="5"/>
        <v>1599337</v>
      </c>
      <c r="J23" s="31">
        <f t="shared" si="5"/>
        <v>0</v>
      </c>
      <c r="K23" s="31">
        <f t="shared" si="5"/>
        <v>0</v>
      </c>
      <c r="L23" s="31">
        <f t="shared" si="5"/>
        <v>0</v>
      </c>
      <c r="M23" s="31">
        <f t="shared" si="5"/>
        <v>9932</v>
      </c>
      <c r="N23" s="42">
        <f>SUM(D23:M23)</f>
        <v>2281184</v>
      </c>
      <c r="O23" s="43">
        <f t="shared" si="1"/>
        <v>118.81166666666667</v>
      </c>
      <c r="P23" s="10"/>
    </row>
    <row r="24" spans="1:16">
      <c r="A24" s="12"/>
      <c r="B24" s="44">
        <v>534</v>
      </c>
      <c r="C24" s="20" t="s">
        <v>107</v>
      </c>
      <c r="D24" s="46">
        <v>0</v>
      </c>
      <c r="E24" s="46">
        <v>508075</v>
      </c>
      <c r="F24" s="46">
        <v>0</v>
      </c>
      <c r="G24" s="46">
        <v>0</v>
      </c>
      <c r="H24" s="46">
        <v>0</v>
      </c>
      <c r="I24" s="46">
        <v>1599337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2107412</v>
      </c>
      <c r="O24" s="47">
        <f t="shared" si="1"/>
        <v>109.76104166666667</v>
      </c>
      <c r="P24" s="9"/>
    </row>
    <row r="25" spans="1:16">
      <c r="A25" s="12"/>
      <c r="B25" s="44">
        <v>537</v>
      </c>
      <c r="C25" s="20" t="s">
        <v>108</v>
      </c>
      <c r="D25" s="46">
        <v>163840</v>
      </c>
      <c r="E25" s="46">
        <v>0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9932</v>
      </c>
      <c r="N25" s="46">
        <f>SUM(D25:M25)</f>
        <v>173772</v>
      </c>
      <c r="O25" s="47">
        <f t="shared" si="1"/>
        <v>9.0506250000000001</v>
      </c>
      <c r="P25" s="9"/>
    </row>
    <row r="26" spans="1:16" ht="15.75">
      <c r="A26" s="28" t="s">
        <v>35</v>
      </c>
      <c r="B26" s="29"/>
      <c r="C26" s="30"/>
      <c r="D26" s="31">
        <f t="shared" ref="D26:M26" si="6">SUM(D27:D29)</f>
        <v>2500</v>
      </c>
      <c r="E26" s="31">
        <f t="shared" si="6"/>
        <v>2355540</v>
      </c>
      <c r="F26" s="31">
        <f t="shared" si="6"/>
        <v>0</v>
      </c>
      <c r="G26" s="31">
        <f t="shared" si="6"/>
        <v>2993179</v>
      </c>
      <c r="H26" s="31">
        <f t="shared" si="6"/>
        <v>0</v>
      </c>
      <c r="I26" s="31">
        <f t="shared" si="6"/>
        <v>0</v>
      </c>
      <c r="J26" s="31">
        <f t="shared" si="6"/>
        <v>0</v>
      </c>
      <c r="K26" s="31">
        <f t="shared" si="6"/>
        <v>0</v>
      </c>
      <c r="L26" s="31">
        <f t="shared" si="6"/>
        <v>0</v>
      </c>
      <c r="M26" s="31">
        <f t="shared" si="6"/>
        <v>0</v>
      </c>
      <c r="N26" s="31">
        <f t="shared" ref="N26:N36" si="7">SUM(D26:M26)</f>
        <v>5351219</v>
      </c>
      <c r="O26" s="43">
        <f t="shared" si="1"/>
        <v>278.70932291666668</v>
      </c>
      <c r="P26" s="10"/>
    </row>
    <row r="27" spans="1:16">
      <c r="A27" s="12"/>
      <c r="B27" s="44">
        <v>541</v>
      </c>
      <c r="C27" s="20" t="s">
        <v>109</v>
      </c>
      <c r="D27" s="46">
        <v>0</v>
      </c>
      <c r="E27" s="46">
        <v>2337049</v>
      </c>
      <c r="F27" s="46">
        <v>0</v>
      </c>
      <c r="G27" s="46">
        <v>2993179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5330228</v>
      </c>
      <c r="O27" s="47">
        <f t="shared" si="1"/>
        <v>277.61604166666666</v>
      </c>
      <c r="P27" s="9"/>
    </row>
    <row r="28" spans="1:16">
      <c r="A28" s="12"/>
      <c r="B28" s="44">
        <v>542</v>
      </c>
      <c r="C28" s="20" t="s">
        <v>37</v>
      </c>
      <c r="D28" s="46">
        <v>2500</v>
      </c>
      <c r="E28" s="46">
        <v>0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2500</v>
      </c>
      <c r="O28" s="47">
        <f t="shared" si="1"/>
        <v>0.13020833333333334</v>
      </c>
      <c r="P28" s="9"/>
    </row>
    <row r="29" spans="1:16">
      <c r="A29" s="12"/>
      <c r="B29" s="44">
        <v>549</v>
      </c>
      <c r="C29" s="20" t="s">
        <v>110</v>
      </c>
      <c r="D29" s="46">
        <v>0</v>
      </c>
      <c r="E29" s="46">
        <v>18491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18491</v>
      </c>
      <c r="O29" s="47">
        <f t="shared" si="1"/>
        <v>0.96307291666666661</v>
      </c>
      <c r="P29" s="9"/>
    </row>
    <row r="30" spans="1:16" ht="15.75">
      <c r="A30" s="28" t="s">
        <v>38</v>
      </c>
      <c r="B30" s="29"/>
      <c r="C30" s="30"/>
      <c r="D30" s="31">
        <f t="shared" ref="D30:M30" si="8">SUM(D31:D34)</f>
        <v>78311</v>
      </c>
      <c r="E30" s="31">
        <f t="shared" si="8"/>
        <v>437061</v>
      </c>
      <c r="F30" s="31">
        <f t="shared" si="8"/>
        <v>0</v>
      </c>
      <c r="G30" s="31">
        <f t="shared" si="8"/>
        <v>0</v>
      </c>
      <c r="H30" s="31">
        <f t="shared" si="8"/>
        <v>0</v>
      </c>
      <c r="I30" s="31">
        <f t="shared" si="8"/>
        <v>0</v>
      </c>
      <c r="J30" s="31">
        <f t="shared" si="8"/>
        <v>0</v>
      </c>
      <c r="K30" s="31">
        <f t="shared" si="8"/>
        <v>0</v>
      </c>
      <c r="L30" s="31">
        <f t="shared" si="8"/>
        <v>0</v>
      </c>
      <c r="M30" s="31">
        <f t="shared" si="8"/>
        <v>0</v>
      </c>
      <c r="N30" s="31">
        <f t="shared" si="7"/>
        <v>515372</v>
      </c>
      <c r="O30" s="43">
        <f t="shared" si="1"/>
        <v>26.842291666666668</v>
      </c>
      <c r="P30" s="10"/>
    </row>
    <row r="31" spans="1:16">
      <c r="A31" s="13"/>
      <c r="B31" s="45">
        <v>552</v>
      </c>
      <c r="C31" s="21" t="s">
        <v>39</v>
      </c>
      <c r="D31" s="46">
        <v>10000</v>
      </c>
      <c r="E31" s="46">
        <v>64683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74683</v>
      </c>
      <c r="O31" s="47">
        <f t="shared" si="1"/>
        <v>3.8897395833333333</v>
      </c>
      <c r="P31" s="9"/>
    </row>
    <row r="32" spans="1:16">
      <c r="A32" s="13"/>
      <c r="B32" s="45">
        <v>553</v>
      </c>
      <c r="C32" s="21" t="s">
        <v>111</v>
      </c>
      <c r="D32" s="46">
        <v>58721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7"/>
        <v>58721</v>
      </c>
      <c r="O32" s="47">
        <f t="shared" si="1"/>
        <v>3.0583854166666669</v>
      </c>
      <c r="P32" s="9"/>
    </row>
    <row r="33" spans="1:16">
      <c r="A33" s="13"/>
      <c r="B33" s="45">
        <v>554</v>
      </c>
      <c r="C33" s="21" t="s">
        <v>41</v>
      </c>
      <c r="D33" s="46">
        <v>0</v>
      </c>
      <c r="E33" s="46">
        <v>310141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7"/>
        <v>310141</v>
      </c>
      <c r="O33" s="47">
        <f t="shared" si="1"/>
        <v>16.153177083333333</v>
      </c>
      <c r="P33" s="9"/>
    </row>
    <row r="34" spans="1:16">
      <c r="A34" s="13"/>
      <c r="B34" s="45">
        <v>559</v>
      </c>
      <c r="C34" s="21" t="s">
        <v>42</v>
      </c>
      <c r="D34" s="46">
        <v>9590</v>
      </c>
      <c r="E34" s="46">
        <v>62237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7"/>
        <v>71827</v>
      </c>
      <c r="O34" s="47">
        <f t="shared" si="1"/>
        <v>3.7409895833333335</v>
      </c>
      <c r="P34" s="9"/>
    </row>
    <row r="35" spans="1:16" ht="15.75">
      <c r="A35" s="28" t="s">
        <v>43</v>
      </c>
      <c r="B35" s="29"/>
      <c r="C35" s="30"/>
      <c r="D35" s="31">
        <f t="shared" ref="D35:M35" si="9">SUM(D36:D39)</f>
        <v>482254</v>
      </c>
      <c r="E35" s="31">
        <f t="shared" si="9"/>
        <v>754402</v>
      </c>
      <c r="F35" s="31">
        <f t="shared" si="9"/>
        <v>0</v>
      </c>
      <c r="G35" s="31">
        <f t="shared" si="9"/>
        <v>0</v>
      </c>
      <c r="H35" s="31">
        <f t="shared" si="9"/>
        <v>0</v>
      </c>
      <c r="I35" s="31">
        <f t="shared" si="9"/>
        <v>0</v>
      </c>
      <c r="J35" s="31">
        <f t="shared" si="9"/>
        <v>0</v>
      </c>
      <c r="K35" s="31">
        <f t="shared" si="9"/>
        <v>0</v>
      </c>
      <c r="L35" s="31">
        <f t="shared" si="9"/>
        <v>0</v>
      </c>
      <c r="M35" s="31">
        <f t="shared" si="9"/>
        <v>0</v>
      </c>
      <c r="N35" s="31">
        <f t="shared" si="7"/>
        <v>1236656</v>
      </c>
      <c r="O35" s="43">
        <f t="shared" si="1"/>
        <v>64.409166666666664</v>
      </c>
      <c r="P35" s="10"/>
    </row>
    <row r="36" spans="1:16">
      <c r="A36" s="12"/>
      <c r="B36" s="44">
        <v>561</v>
      </c>
      <c r="C36" s="20" t="s">
        <v>135</v>
      </c>
      <c r="D36" s="46">
        <v>0</v>
      </c>
      <c r="E36" s="46">
        <v>754402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7"/>
        <v>754402</v>
      </c>
      <c r="O36" s="47">
        <f t="shared" si="1"/>
        <v>39.291770833333331</v>
      </c>
      <c r="P36" s="9"/>
    </row>
    <row r="37" spans="1:16">
      <c r="A37" s="12"/>
      <c r="B37" s="44">
        <v>562</v>
      </c>
      <c r="C37" s="20" t="s">
        <v>112</v>
      </c>
      <c r="D37" s="46">
        <v>186977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ref="N37:N44" si="10">SUM(D37:M37)</f>
        <v>186977</v>
      </c>
      <c r="O37" s="47">
        <f t="shared" ref="O37:O65" si="11">(N37/O$67)</f>
        <v>9.7383854166666666</v>
      </c>
      <c r="P37" s="9"/>
    </row>
    <row r="38" spans="1:16">
      <c r="A38" s="12"/>
      <c r="B38" s="44">
        <v>563</v>
      </c>
      <c r="C38" s="20" t="s">
        <v>113</v>
      </c>
      <c r="D38" s="46">
        <v>42200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42200</v>
      </c>
      <c r="O38" s="47">
        <f t="shared" si="11"/>
        <v>2.1979166666666665</v>
      </c>
      <c r="P38" s="9"/>
    </row>
    <row r="39" spans="1:16">
      <c r="A39" s="12"/>
      <c r="B39" s="44">
        <v>564</v>
      </c>
      <c r="C39" s="20" t="s">
        <v>114</v>
      </c>
      <c r="D39" s="46">
        <v>253077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253077</v>
      </c>
      <c r="O39" s="47">
        <f t="shared" si="11"/>
        <v>13.18109375</v>
      </c>
      <c r="P39" s="9"/>
    </row>
    <row r="40" spans="1:16" ht="15.75">
      <c r="A40" s="28" t="s">
        <v>48</v>
      </c>
      <c r="B40" s="29"/>
      <c r="C40" s="30"/>
      <c r="D40" s="31">
        <f t="shared" ref="D40:M40" si="12">SUM(D41:D44)</f>
        <v>1097578</v>
      </c>
      <c r="E40" s="31">
        <f t="shared" si="12"/>
        <v>25187</v>
      </c>
      <c r="F40" s="31">
        <f t="shared" si="12"/>
        <v>0</v>
      </c>
      <c r="G40" s="31">
        <f t="shared" si="12"/>
        <v>0</v>
      </c>
      <c r="H40" s="31">
        <f t="shared" si="12"/>
        <v>0</v>
      </c>
      <c r="I40" s="31">
        <f t="shared" si="12"/>
        <v>0</v>
      </c>
      <c r="J40" s="31">
        <f t="shared" si="12"/>
        <v>0</v>
      </c>
      <c r="K40" s="31">
        <f t="shared" si="12"/>
        <v>0</v>
      </c>
      <c r="L40" s="31">
        <f t="shared" si="12"/>
        <v>0</v>
      </c>
      <c r="M40" s="31">
        <f t="shared" si="12"/>
        <v>0</v>
      </c>
      <c r="N40" s="31">
        <f>SUM(D40:M40)</f>
        <v>1122765</v>
      </c>
      <c r="O40" s="43">
        <f t="shared" si="11"/>
        <v>58.477343750000003</v>
      </c>
      <c r="P40" s="9"/>
    </row>
    <row r="41" spans="1:16">
      <c r="A41" s="12"/>
      <c r="B41" s="44">
        <v>571</v>
      </c>
      <c r="C41" s="20" t="s">
        <v>49</v>
      </c>
      <c r="D41" s="46">
        <v>906543</v>
      </c>
      <c r="E41" s="46">
        <v>17917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0"/>
        <v>924460</v>
      </c>
      <c r="O41" s="47">
        <f t="shared" si="11"/>
        <v>48.148958333333333</v>
      </c>
      <c r="P41" s="9"/>
    </row>
    <row r="42" spans="1:16">
      <c r="A42" s="12"/>
      <c r="B42" s="44">
        <v>572</v>
      </c>
      <c r="C42" s="20" t="s">
        <v>115</v>
      </c>
      <c r="D42" s="46">
        <v>43946</v>
      </c>
      <c r="E42" s="46">
        <v>7270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0"/>
        <v>51216</v>
      </c>
      <c r="O42" s="47">
        <f t="shared" si="11"/>
        <v>2.6675</v>
      </c>
      <c r="P42" s="9"/>
    </row>
    <row r="43" spans="1:16">
      <c r="A43" s="12"/>
      <c r="B43" s="44">
        <v>573</v>
      </c>
      <c r="C43" s="20" t="s">
        <v>51</v>
      </c>
      <c r="D43" s="46">
        <v>28274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0"/>
        <v>28274</v>
      </c>
      <c r="O43" s="47">
        <f t="shared" si="11"/>
        <v>1.4726041666666667</v>
      </c>
      <c r="P43" s="9"/>
    </row>
    <row r="44" spans="1:16">
      <c r="A44" s="12"/>
      <c r="B44" s="44">
        <v>575</v>
      </c>
      <c r="C44" s="20" t="s">
        <v>116</v>
      </c>
      <c r="D44" s="46">
        <v>118815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0"/>
        <v>118815</v>
      </c>
      <c r="O44" s="47">
        <f t="shared" si="11"/>
        <v>6.1882812500000002</v>
      </c>
      <c r="P44" s="9"/>
    </row>
    <row r="45" spans="1:16" ht="15.75">
      <c r="A45" s="28" t="s">
        <v>117</v>
      </c>
      <c r="B45" s="29"/>
      <c r="C45" s="30"/>
      <c r="D45" s="31">
        <f t="shared" ref="D45:M45" si="13">SUM(D46:D47)</f>
        <v>6628113</v>
      </c>
      <c r="E45" s="31">
        <f t="shared" si="13"/>
        <v>9093023</v>
      </c>
      <c r="F45" s="31">
        <f t="shared" si="13"/>
        <v>0</v>
      </c>
      <c r="G45" s="31">
        <f t="shared" si="13"/>
        <v>0</v>
      </c>
      <c r="H45" s="31">
        <f t="shared" si="13"/>
        <v>0</v>
      </c>
      <c r="I45" s="31">
        <f t="shared" si="13"/>
        <v>0</v>
      </c>
      <c r="J45" s="31">
        <f t="shared" si="13"/>
        <v>0</v>
      </c>
      <c r="K45" s="31">
        <f t="shared" si="13"/>
        <v>0</v>
      </c>
      <c r="L45" s="31">
        <f t="shared" si="13"/>
        <v>0</v>
      </c>
      <c r="M45" s="31">
        <f t="shared" si="13"/>
        <v>0</v>
      </c>
      <c r="N45" s="31">
        <f t="shared" ref="N45:N50" si="14">SUM(D45:M45)</f>
        <v>15721136</v>
      </c>
      <c r="O45" s="43">
        <f t="shared" si="11"/>
        <v>818.80916666666667</v>
      </c>
      <c r="P45" s="9"/>
    </row>
    <row r="46" spans="1:16">
      <c r="A46" s="12"/>
      <c r="B46" s="44">
        <v>581</v>
      </c>
      <c r="C46" s="20" t="s">
        <v>118</v>
      </c>
      <c r="D46" s="46">
        <v>6628113</v>
      </c>
      <c r="E46" s="46">
        <v>8774488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4"/>
        <v>15402601</v>
      </c>
      <c r="O46" s="47">
        <f t="shared" si="11"/>
        <v>802.21880208333334</v>
      </c>
      <c r="P46" s="9"/>
    </row>
    <row r="47" spans="1:16">
      <c r="A47" s="12"/>
      <c r="B47" s="44">
        <v>587</v>
      </c>
      <c r="C47" s="20" t="s">
        <v>119</v>
      </c>
      <c r="D47" s="46">
        <v>0</v>
      </c>
      <c r="E47" s="46">
        <v>318535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4"/>
        <v>318535</v>
      </c>
      <c r="O47" s="47">
        <f t="shared" si="11"/>
        <v>16.590364583333333</v>
      </c>
      <c r="P47" s="9"/>
    </row>
    <row r="48" spans="1:16" ht="15.75">
      <c r="A48" s="28" t="s">
        <v>54</v>
      </c>
      <c r="B48" s="29"/>
      <c r="C48" s="30"/>
      <c r="D48" s="31">
        <f t="shared" ref="D48:M48" si="15">SUM(D49:D64)</f>
        <v>142724</v>
      </c>
      <c r="E48" s="31">
        <f t="shared" si="15"/>
        <v>724730</v>
      </c>
      <c r="F48" s="31">
        <f t="shared" si="15"/>
        <v>0</v>
      </c>
      <c r="G48" s="31">
        <f t="shared" si="15"/>
        <v>0</v>
      </c>
      <c r="H48" s="31">
        <f t="shared" si="15"/>
        <v>0</v>
      </c>
      <c r="I48" s="31">
        <f t="shared" si="15"/>
        <v>0</v>
      </c>
      <c r="J48" s="31">
        <f t="shared" si="15"/>
        <v>0</v>
      </c>
      <c r="K48" s="31">
        <f t="shared" si="15"/>
        <v>0</v>
      </c>
      <c r="L48" s="31">
        <f t="shared" si="15"/>
        <v>0</v>
      </c>
      <c r="M48" s="31">
        <f t="shared" si="15"/>
        <v>0</v>
      </c>
      <c r="N48" s="31">
        <f t="shared" si="14"/>
        <v>867454</v>
      </c>
      <c r="O48" s="43">
        <f t="shared" si="11"/>
        <v>45.179895833333333</v>
      </c>
      <c r="P48" s="9"/>
    </row>
    <row r="49" spans="1:16">
      <c r="A49" s="12"/>
      <c r="B49" s="44">
        <v>604</v>
      </c>
      <c r="C49" s="20" t="s">
        <v>120</v>
      </c>
      <c r="D49" s="46">
        <v>0</v>
      </c>
      <c r="E49" s="46">
        <v>155648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4"/>
        <v>155648</v>
      </c>
      <c r="O49" s="47">
        <f t="shared" si="11"/>
        <v>8.1066666666666674</v>
      </c>
      <c r="P49" s="9"/>
    </row>
    <row r="50" spans="1:16">
      <c r="A50" s="12"/>
      <c r="B50" s="44">
        <v>605</v>
      </c>
      <c r="C50" s="20" t="s">
        <v>121</v>
      </c>
      <c r="D50" s="46">
        <v>0</v>
      </c>
      <c r="E50" s="46">
        <v>6359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4"/>
        <v>6359</v>
      </c>
      <c r="O50" s="47">
        <f t="shared" si="11"/>
        <v>0.33119791666666665</v>
      </c>
      <c r="P50" s="9"/>
    </row>
    <row r="51" spans="1:16">
      <c r="A51" s="12"/>
      <c r="B51" s="44">
        <v>614</v>
      </c>
      <c r="C51" s="20" t="s">
        <v>122</v>
      </c>
      <c r="D51" s="46">
        <v>0</v>
      </c>
      <c r="E51" s="46">
        <v>59947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ref="N51:N57" si="16">SUM(D51:M51)</f>
        <v>59947</v>
      </c>
      <c r="O51" s="47">
        <f t="shared" si="11"/>
        <v>3.1222395833333332</v>
      </c>
      <c r="P51" s="9"/>
    </row>
    <row r="52" spans="1:16">
      <c r="A52" s="12"/>
      <c r="B52" s="44">
        <v>634</v>
      </c>
      <c r="C52" s="20" t="s">
        <v>124</v>
      </c>
      <c r="D52" s="46">
        <v>0</v>
      </c>
      <c r="E52" s="46">
        <v>76131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6"/>
        <v>76131</v>
      </c>
      <c r="O52" s="47">
        <f t="shared" si="11"/>
        <v>3.9651562500000002</v>
      </c>
      <c r="P52" s="9"/>
    </row>
    <row r="53" spans="1:16">
      <c r="A53" s="12"/>
      <c r="B53" s="44">
        <v>654</v>
      </c>
      <c r="C53" s="20" t="s">
        <v>125</v>
      </c>
      <c r="D53" s="46">
        <v>0</v>
      </c>
      <c r="E53" s="46">
        <v>43689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6"/>
        <v>43689</v>
      </c>
      <c r="O53" s="47">
        <f t="shared" si="11"/>
        <v>2.2754687499999999</v>
      </c>
      <c r="P53" s="9"/>
    </row>
    <row r="54" spans="1:16">
      <c r="A54" s="12"/>
      <c r="B54" s="44">
        <v>674</v>
      </c>
      <c r="C54" s="20" t="s">
        <v>126</v>
      </c>
      <c r="D54" s="46">
        <v>0</v>
      </c>
      <c r="E54" s="46">
        <v>14036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6"/>
        <v>14036</v>
      </c>
      <c r="O54" s="47">
        <f t="shared" si="11"/>
        <v>0.7310416666666667</v>
      </c>
      <c r="P54" s="9"/>
    </row>
    <row r="55" spans="1:16">
      <c r="A55" s="12"/>
      <c r="B55" s="44">
        <v>685</v>
      </c>
      <c r="C55" s="20" t="s">
        <v>61</v>
      </c>
      <c r="D55" s="46">
        <v>12484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6"/>
        <v>12484</v>
      </c>
      <c r="O55" s="47">
        <f t="shared" si="11"/>
        <v>0.65020833333333339</v>
      </c>
      <c r="P55" s="9"/>
    </row>
    <row r="56" spans="1:16">
      <c r="A56" s="12"/>
      <c r="B56" s="44">
        <v>691</v>
      </c>
      <c r="C56" s="20" t="s">
        <v>62</v>
      </c>
      <c r="D56" s="46">
        <v>12752</v>
      </c>
      <c r="E56" s="46">
        <v>37628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6"/>
        <v>50380</v>
      </c>
      <c r="O56" s="47">
        <f t="shared" si="11"/>
        <v>2.6239583333333334</v>
      </c>
      <c r="P56" s="9"/>
    </row>
    <row r="57" spans="1:16">
      <c r="A57" s="12"/>
      <c r="B57" s="44">
        <v>694</v>
      </c>
      <c r="C57" s="20" t="s">
        <v>127</v>
      </c>
      <c r="D57" s="46">
        <v>0</v>
      </c>
      <c r="E57" s="46">
        <v>5441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6"/>
        <v>5441</v>
      </c>
      <c r="O57" s="47">
        <f t="shared" si="11"/>
        <v>0.28338541666666667</v>
      </c>
      <c r="P57" s="9"/>
    </row>
    <row r="58" spans="1:16">
      <c r="A58" s="12"/>
      <c r="B58" s="44">
        <v>712</v>
      </c>
      <c r="C58" s="20" t="s">
        <v>96</v>
      </c>
      <c r="D58" s="46">
        <v>71614</v>
      </c>
      <c r="E58" s="46">
        <v>46886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ref="N58:N64" si="17">SUM(D58:M58)</f>
        <v>118500</v>
      </c>
      <c r="O58" s="47">
        <f t="shared" si="11"/>
        <v>6.171875</v>
      </c>
      <c r="P58" s="9"/>
    </row>
    <row r="59" spans="1:16">
      <c r="A59" s="12"/>
      <c r="B59" s="44">
        <v>714</v>
      </c>
      <c r="C59" s="20" t="s">
        <v>97</v>
      </c>
      <c r="D59" s="46">
        <v>0</v>
      </c>
      <c r="E59" s="46">
        <v>3763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7"/>
        <v>3763</v>
      </c>
      <c r="O59" s="47">
        <f t="shared" si="11"/>
        <v>0.19598958333333333</v>
      </c>
      <c r="P59" s="9"/>
    </row>
    <row r="60" spans="1:16">
      <c r="A60" s="12"/>
      <c r="B60" s="44">
        <v>715</v>
      </c>
      <c r="C60" s="20" t="s">
        <v>98</v>
      </c>
      <c r="D60" s="46">
        <v>0</v>
      </c>
      <c r="E60" s="46">
        <v>6353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7"/>
        <v>6353</v>
      </c>
      <c r="O60" s="47">
        <f t="shared" si="11"/>
        <v>0.33088541666666665</v>
      </c>
      <c r="P60" s="9"/>
    </row>
    <row r="61" spans="1:16">
      <c r="A61" s="12"/>
      <c r="B61" s="44">
        <v>719</v>
      </c>
      <c r="C61" s="20" t="s">
        <v>99</v>
      </c>
      <c r="D61" s="46">
        <v>45874</v>
      </c>
      <c r="E61" s="46">
        <v>16225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7"/>
        <v>62099</v>
      </c>
      <c r="O61" s="47">
        <f t="shared" si="11"/>
        <v>3.2343229166666667</v>
      </c>
      <c r="P61" s="9"/>
    </row>
    <row r="62" spans="1:16">
      <c r="A62" s="12"/>
      <c r="B62" s="44">
        <v>724</v>
      </c>
      <c r="C62" s="20" t="s">
        <v>128</v>
      </c>
      <c r="D62" s="46">
        <v>0</v>
      </c>
      <c r="E62" s="46">
        <v>43130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7"/>
        <v>43130</v>
      </c>
      <c r="O62" s="47">
        <f t="shared" si="11"/>
        <v>2.2463541666666669</v>
      </c>
      <c r="P62" s="9"/>
    </row>
    <row r="63" spans="1:16">
      <c r="A63" s="12"/>
      <c r="B63" s="44">
        <v>744</v>
      </c>
      <c r="C63" s="20" t="s">
        <v>129</v>
      </c>
      <c r="D63" s="46">
        <v>0</v>
      </c>
      <c r="E63" s="46">
        <v>14341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14341</v>
      </c>
      <c r="O63" s="47">
        <f t="shared" si="11"/>
        <v>0.74692708333333335</v>
      </c>
      <c r="P63" s="9"/>
    </row>
    <row r="64" spans="1:16" ht="15.75" thickBot="1">
      <c r="A64" s="12"/>
      <c r="B64" s="44">
        <v>764</v>
      </c>
      <c r="C64" s="20" t="s">
        <v>130</v>
      </c>
      <c r="D64" s="46">
        <v>0</v>
      </c>
      <c r="E64" s="46">
        <v>195153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7"/>
        <v>195153</v>
      </c>
      <c r="O64" s="47">
        <f t="shared" si="11"/>
        <v>10.16421875</v>
      </c>
      <c r="P64" s="9"/>
    </row>
    <row r="65" spans="1:119" ht="16.5" thickBot="1">
      <c r="A65" s="14" t="s">
        <v>10</v>
      </c>
      <c r="B65" s="23"/>
      <c r="C65" s="22"/>
      <c r="D65" s="15">
        <f t="shared" ref="D65:M65" si="18">SUM(D5,D14,D23,D26,D30,D35,D40,D45,D48)</f>
        <v>9939334</v>
      </c>
      <c r="E65" s="15">
        <f t="shared" si="18"/>
        <v>23337795</v>
      </c>
      <c r="F65" s="15">
        <f t="shared" si="18"/>
        <v>0</v>
      </c>
      <c r="G65" s="15">
        <f t="shared" si="18"/>
        <v>2993179</v>
      </c>
      <c r="H65" s="15">
        <f t="shared" si="18"/>
        <v>0</v>
      </c>
      <c r="I65" s="15">
        <f t="shared" si="18"/>
        <v>3302149</v>
      </c>
      <c r="J65" s="15">
        <f t="shared" si="18"/>
        <v>0</v>
      </c>
      <c r="K65" s="15">
        <f t="shared" si="18"/>
        <v>0</v>
      </c>
      <c r="L65" s="15">
        <f t="shared" si="18"/>
        <v>0</v>
      </c>
      <c r="M65" s="15">
        <f t="shared" si="18"/>
        <v>9932</v>
      </c>
      <c r="N65" s="15">
        <f>SUM(D65:M65)</f>
        <v>39582389</v>
      </c>
      <c r="O65" s="37">
        <f t="shared" si="11"/>
        <v>2061.5827604166666</v>
      </c>
      <c r="P65" s="6"/>
      <c r="Q65" s="2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  <c r="BA65" s="5"/>
      <c r="BB65" s="5"/>
      <c r="BC65" s="5"/>
      <c r="BD65" s="5"/>
      <c r="BE65" s="5"/>
      <c r="BF65" s="5"/>
      <c r="BG65" s="5"/>
      <c r="BH65" s="5"/>
      <c r="BI65" s="5"/>
      <c r="BJ65" s="5"/>
      <c r="BK65" s="5"/>
      <c r="BL65" s="5"/>
      <c r="BM65" s="5"/>
      <c r="BN65" s="5"/>
      <c r="BO65" s="5"/>
      <c r="BP65" s="5"/>
      <c r="BQ65" s="5"/>
      <c r="BR65" s="5"/>
      <c r="BS65" s="5"/>
      <c r="BT65" s="5"/>
      <c r="BU65" s="5"/>
      <c r="BV65" s="5"/>
      <c r="BW65" s="5"/>
      <c r="BX65" s="5"/>
      <c r="BY65" s="5"/>
      <c r="BZ65" s="5"/>
      <c r="CA65" s="5"/>
      <c r="CB65" s="5"/>
      <c r="CC65" s="5"/>
      <c r="CD65" s="5"/>
      <c r="CE65" s="5"/>
      <c r="CF65" s="5"/>
      <c r="CG65" s="5"/>
      <c r="CH65" s="5"/>
      <c r="CI65" s="5"/>
      <c r="CJ65" s="5"/>
      <c r="CK65" s="5"/>
      <c r="CL65" s="5"/>
      <c r="CM65" s="5"/>
      <c r="CN65" s="5"/>
      <c r="CO65" s="5"/>
      <c r="CP65" s="5"/>
      <c r="CQ65" s="5"/>
      <c r="CR65" s="5"/>
      <c r="CS65" s="5"/>
      <c r="CT65" s="5"/>
      <c r="CU65" s="5"/>
      <c r="CV65" s="5"/>
      <c r="CW65" s="5"/>
      <c r="CX65" s="5"/>
      <c r="CY65" s="5"/>
      <c r="CZ65" s="5"/>
      <c r="DA65" s="5"/>
      <c r="DB65" s="5"/>
      <c r="DC65" s="5"/>
      <c r="DD65" s="5"/>
      <c r="DE65" s="5"/>
      <c r="DF65" s="5"/>
      <c r="DG65" s="5"/>
      <c r="DH65" s="5"/>
      <c r="DI65" s="5"/>
      <c r="DJ65" s="5"/>
      <c r="DK65" s="5"/>
      <c r="DL65" s="5"/>
      <c r="DM65" s="5"/>
      <c r="DN65" s="5"/>
      <c r="DO65" s="5"/>
    </row>
    <row r="66" spans="1:119">
      <c r="A66" s="16"/>
      <c r="B66" s="18"/>
      <c r="C66" s="18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9"/>
    </row>
    <row r="67" spans="1:119">
      <c r="A67" s="38"/>
      <c r="B67" s="39"/>
      <c r="C67" s="39"/>
      <c r="D67" s="40"/>
      <c r="E67" s="40"/>
      <c r="F67" s="40"/>
      <c r="G67" s="40"/>
      <c r="H67" s="40"/>
      <c r="I67" s="40"/>
      <c r="J67" s="40"/>
      <c r="K67" s="40"/>
      <c r="L67" s="118" t="s">
        <v>136</v>
      </c>
      <c r="M67" s="118"/>
      <c r="N67" s="118"/>
      <c r="O67" s="41">
        <v>19200</v>
      </c>
    </row>
    <row r="68" spans="1:119">
      <c r="A68" s="119"/>
      <c r="B68" s="96"/>
      <c r="C68" s="96"/>
      <c r="D68" s="96"/>
      <c r="E68" s="96"/>
      <c r="F68" s="96"/>
      <c r="G68" s="96"/>
      <c r="H68" s="96"/>
      <c r="I68" s="96"/>
      <c r="J68" s="96"/>
      <c r="K68" s="96"/>
      <c r="L68" s="96"/>
      <c r="M68" s="96"/>
      <c r="N68" s="96"/>
      <c r="O68" s="97"/>
    </row>
    <row r="69" spans="1:119" ht="15.75" customHeight="1" thickBot="1">
      <c r="A69" s="120" t="s">
        <v>82</v>
      </c>
      <c r="B69" s="99"/>
      <c r="C69" s="99"/>
      <c r="D69" s="99"/>
      <c r="E69" s="99"/>
      <c r="F69" s="99"/>
      <c r="G69" s="99"/>
      <c r="H69" s="99"/>
      <c r="I69" s="99"/>
      <c r="J69" s="99"/>
      <c r="K69" s="99"/>
      <c r="L69" s="99"/>
      <c r="M69" s="99"/>
      <c r="N69" s="99"/>
      <c r="O69" s="100"/>
    </row>
  </sheetData>
  <mergeCells count="10">
    <mergeCell ref="L67:N67"/>
    <mergeCell ref="A68:O68"/>
    <mergeCell ref="A69:O69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EC67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70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104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SUM(D6:D13)</f>
        <v>763355</v>
      </c>
      <c r="E5" s="26">
        <f t="shared" si="0"/>
        <v>3570861</v>
      </c>
      <c r="F5" s="26">
        <f t="shared" si="0"/>
        <v>0</v>
      </c>
      <c r="G5" s="26">
        <f t="shared" si="0"/>
        <v>0</v>
      </c>
      <c r="H5" s="26">
        <f t="shared" si="0"/>
        <v>0</v>
      </c>
      <c r="I5" s="26">
        <f t="shared" si="0"/>
        <v>8400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4342616</v>
      </c>
      <c r="O5" s="32">
        <f t="shared" ref="O5:O36" si="1">(N5/O$65)</f>
        <v>224.97104077086462</v>
      </c>
      <c r="P5" s="6"/>
    </row>
    <row r="6" spans="1:133">
      <c r="A6" s="12"/>
      <c r="B6" s="44">
        <v>511</v>
      </c>
      <c r="C6" s="20" t="s">
        <v>20</v>
      </c>
      <c r="D6" s="46">
        <v>452325</v>
      </c>
      <c r="E6" s="46">
        <v>8624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460949</v>
      </c>
      <c r="O6" s="47">
        <f t="shared" si="1"/>
        <v>23.879656012018856</v>
      </c>
      <c r="P6" s="9"/>
    </row>
    <row r="7" spans="1:133">
      <c r="A7" s="12"/>
      <c r="B7" s="44">
        <v>512</v>
      </c>
      <c r="C7" s="20" t="s">
        <v>75</v>
      </c>
      <c r="D7" s="46">
        <v>116166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3" si="2">SUM(D7:M7)</f>
        <v>116166</v>
      </c>
      <c r="O7" s="47">
        <f t="shared" si="1"/>
        <v>6.0180282857586906</v>
      </c>
      <c r="P7" s="9"/>
    </row>
    <row r="8" spans="1:133">
      <c r="A8" s="12"/>
      <c r="B8" s="44">
        <v>513</v>
      </c>
      <c r="C8" s="20" t="s">
        <v>21</v>
      </c>
      <c r="D8" s="46">
        <v>67256</v>
      </c>
      <c r="E8" s="46">
        <v>1587250</v>
      </c>
      <c r="F8" s="46">
        <v>0</v>
      </c>
      <c r="G8" s="46">
        <v>0</v>
      </c>
      <c r="H8" s="46">
        <v>0</v>
      </c>
      <c r="I8" s="46">
        <v>8400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1662906</v>
      </c>
      <c r="O8" s="47">
        <f t="shared" si="1"/>
        <v>86.147541832875717</v>
      </c>
      <c r="P8" s="9"/>
    </row>
    <row r="9" spans="1:133">
      <c r="A9" s="12"/>
      <c r="B9" s="44">
        <v>514</v>
      </c>
      <c r="C9" s="20" t="s">
        <v>22</v>
      </c>
      <c r="D9" s="46">
        <v>61151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61151</v>
      </c>
      <c r="O9" s="47">
        <f t="shared" si="1"/>
        <v>3.1679531679013624</v>
      </c>
      <c r="P9" s="9"/>
    </row>
    <row r="10" spans="1:133">
      <c r="A10" s="12"/>
      <c r="B10" s="44">
        <v>515</v>
      </c>
      <c r="C10" s="20" t="s">
        <v>76</v>
      </c>
      <c r="D10" s="46">
        <v>56595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56595</v>
      </c>
      <c r="O10" s="47">
        <f t="shared" si="1"/>
        <v>2.9319276796352898</v>
      </c>
      <c r="P10" s="9"/>
    </row>
    <row r="11" spans="1:133">
      <c r="A11" s="12"/>
      <c r="B11" s="44">
        <v>516</v>
      </c>
      <c r="C11" s="20" t="s">
        <v>77</v>
      </c>
      <c r="D11" s="46">
        <v>9862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9862</v>
      </c>
      <c r="O11" s="47">
        <f t="shared" si="1"/>
        <v>0.51090504066725384</v>
      </c>
      <c r="P11" s="9"/>
    </row>
    <row r="12" spans="1:133">
      <c r="A12" s="12"/>
      <c r="B12" s="44">
        <v>517</v>
      </c>
      <c r="C12" s="20" t="s">
        <v>78</v>
      </c>
      <c r="D12" s="46">
        <v>0</v>
      </c>
      <c r="E12" s="46">
        <v>376512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376512</v>
      </c>
      <c r="O12" s="47">
        <f t="shared" si="1"/>
        <v>19.505361860850645</v>
      </c>
      <c r="P12" s="9"/>
    </row>
    <row r="13" spans="1:133">
      <c r="A13" s="12"/>
      <c r="B13" s="44">
        <v>519</v>
      </c>
      <c r="C13" s="20" t="s">
        <v>105</v>
      </c>
      <c r="D13" s="46">
        <v>0</v>
      </c>
      <c r="E13" s="46">
        <v>1598475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2"/>
        <v>1598475</v>
      </c>
      <c r="O13" s="47">
        <f t="shared" si="1"/>
        <v>82.809666891156809</v>
      </c>
      <c r="P13" s="9"/>
    </row>
    <row r="14" spans="1:133" ht="15.75">
      <c r="A14" s="28" t="s">
        <v>24</v>
      </c>
      <c r="B14" s="29"/>
      <c r="C14" s="30"/>
      <c r="D14" s="31">
        <f t="shared" ref="D14:M14" si="3">SUM(D15:D21)</f>
        <v>425529</v>
      </c>
      <c r="E14" s="31">
        <f t="shared" si="3"/>
        <v>6655045</v>
      </c>
      <c r="F14" s="31">
        <f t="shared" si="3"/>
        <v>0</v>
      </c>
      <c r="G14" s="31">
        <f t="shared" si="3"/>
        <v>0</v>
      </c>
      <c r="H14" s="31">
        <f t="shared" si="3"/>
        <v>0</v>
      </c>
      <c r="I14" s="31">
        <f t="shared" si="3"/>
        <v>1941617</v>
      </c>
      <c r="J14" s="31">
        <f t="shared" si="3"/>
        <v>0</v>
      </c>
      <c r="K14" s="31">
        <f t="shared" si="3"/>
        <v>0</v>
      </c>
      <c r="L14" s="31">
        <f t="shared" si="3"/>
        <v>0</v>
      </c>
      <c r="M14" s="31">
        <f t="shared" si="3"/>
        <v>0</v>
      </c>
      <c r="N14" s="42">
        <f>SUM(D14:M14)</f>
        <v>9022191</v>
      </c>
      <c r="O14" s="43">
        <f t="shared" si="1"/>
        <v>467.39838367093199</v>
      </c>
      <c r="P14" s="10"/>
    </row>
    <row r="15" spans="1:133">
      <c r="A15" s="12"/>
      <c r="B15" s="44">
        <v>521</v>
      </c>
      <c r="C15" s="20" t="s">
        <v>25</v>
      </c>
      <c r="D15" s="46">
        <v>0</v>
      </c>
      <c r="E15" s="46">
        <v>3541999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>SUM(D15:M15)</f>
        <v>3541999</v>
      </c>
      <c r="O15" s="47">
        <f t="shared" si="1"/>
        <v>183.49474174998704</v>
      </c>
      <c r="P15" s="9"/>
    </row>
    <row r="16" spans="1:133">
      <c r="A16" s="12"/>
      <c r="B16" s="44">
        <v>522</v>
      </c>
      <c r="C16" s="20" t="s">
        <v>26</v>
      </c>
      <c r="D16" s="46">
        <v>83</v>
      </c>
      <c r="E16" s="46">
        <v>288377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ref="N16:N21" si="4">SUM(D16:M16)</f>
        <v>288460</v>
      </c>
      <c r="O16" s="47">
        <f t="shared" si="1"/>
        <v>14.943791120551209</v>
      </c>
      <c r="P16" s="9"/>
    </row>
    <row r="17" spans="1:16">
      <c r="A17" s="12"/>
      <c r="B17" s="44">
        <v>523</v>
      </c>
      <c r="C17" s="20" t="s">
        <v>106</v>
      </c>
      <c r="D17" s="46">
        <v>0</v>
      </c>
      <c r="E17" s="46">
        <v>1854314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1854314</v>
      </c>
      <c r="O17" s="47">
        <f t="shared" si="1"/>
        <v>96.063513443506196</v>
      </c>
      <c r="P17" s="9"/>
    </row>
    <row r="18" spans="1:16">
      <c r="A18" s="12"/>
      <c r="B18" s="44">
        <v>524</v>
      </c>
      <c r="C18" s="20" t="s">
        <v>28</v>
      </c>
      <c r="D18" s="46">
        <v>191844</v>
      </c>
      <c r="E18" s="46">
        <v>468597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660441</v>
      </c>
      <c r="O18" s="47">
        <f t="shared" si="1"/>
        <v>34.214422628606954</v>
      </c>
      <c r="P18" s="9"/>
    </row>
    <row r="19" spans="1:16">
      <c r="A19" s="12"/>
      <c r="B19" s="44">
        <v>525</v>
      </c>
      <c r="C19" s="20" t="s">
        <v>29</v>
      </c>
      <c r="D19" s="46">
        <v>182774</v>
      </c>
      <c r="E19" s="46">
        <v>501758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684532</v>
      </c>
      <c r="O19" s="47">
        <f t="shared" si="1"/>
        <v>35.462466974045483</v>
      </c>
      <c r="P19" s="9"/>
    </row>
    <row r="20" spans="1:16">
      <c r="A20" s="12"/>
      <c r="B20" s="44">
        <v>526</v>
      </c>
      <c r="C20" s="20" t="s">
        <v>30</v>
      </c>
      <c r="D20" s="46">
        <v>0</v>
      </c>
      <c r="E20" s="46">
        <v>0</v>
      </c>
      <c r="F20" s="46">
        <v>0</v>
      </c>
      <c r="G20" s="46">
        <v>0</v>
      </c>
      <c r="H20" s="46">
        <v>0</v>
      </c>
      <c r="I20" s="46">
        <v>1941617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1941617</v>
      </c>
      <c r="O20" s="47">
        <f t="shared" si="1"/>
        <v>100.58628192508937</v>
      </c>
      <c r="P20" s="9"/>
    </row>
    <row r="21" spans="1:16">
      <c r="A21" s="12"/>
      <c r="B21" s="44">
        <v>527</v>
      </c>
      <c r="C21" s="20" t="s">
        <v>31</v>
      </c>
      <c r="D21" s="46">
        <v>50828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50828</v>
      </c>
      <c r="O21" s="47">
        <f t="shared" si="1"/>
        <v>2.6331658291457285</v>
      </c>
      <c r="P21" s="9"/>
    </row>
    <row r="22" spans="1:16" ht="15.75">
      <c r="A22" s="28" t="s">
        <v>32</v>
      </c>
      <c r="B22" s="29"/>
      <c r="C22" s="30"/>
      <c r="D22" s="31">
        <f t="shared" ref="D22:M22" si="5">SUM(D23:D24)</f>
        <v>165266</v>
      </c>
      <c r="E22" s="31">
        <f t="shared" si="5"/>
        <v>366299</v>
      </c>
      <c r="F22" s="31">
        <f t="shared" si="5"/>
        <v>0</v>
      </c>
      <c r="G22" s="31">
        <f t="shared" si="5"/>
        <v>0</v>
      </c>
      <c r="H22" s="31">
        <f t="shared" si="5"/>
        <v>0</v>
      </c>
      <c r="I22" s="31">
        <f t="shared" si="5"/>
        <v>1775252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42">
        <f>SUM(D22:M22)</f>
        <v>2306817</v>
      </c>
      <c r="O22" s="43">
        <f t="shared" si="1"/>
        <v>119.50562088794489</v>
      </c>
      <c r="P22" s="10"/>
    </row>
    <row r="23" spans="1:16">
      <c r="A23" s="12"/>
      <c r="B23" s="44">
        <v>534</v>
      </c>
      <c r="C23" s="20" t="s">
        <v>107</v>
      </c>
      <c r="D23" s="46">
        <v>0</v>
      </c>
      <c r="E23" s="46">
        <v>366299</v>
      </c>
      <c r="F23" s="46">
        <v>0</v>
      </c>
      <c r="G23" s="46">
        <v>0</v>
      </c>
      <c r="H23" s="46">
        <v>0</v>
      </c>
      <c r="I23" s="46">
        <v>1775252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2141551</v>
      </c>
      <c r="O23" s="47">
        <f t="shared" si="1"/>
        <v>110.94394653680774</v>
      </c>
      <c r="P23" s="9"/>
    </row>
    <row r="24" spans="1:16">
      <c r="A24" s="12"/>
      <c r="B24" s="44">
        <v>537</v>
      </c>
      <c r="C24" s="20" t="s">
        <v>108</v>
      </c>
      <c r="D24" s="46">
        <v>165266</v>
      </c>
      <c r="E24" s="46">
        <v>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165266</v>
      </c>
      <c r="O24" s="47">
        <f t="shared" si="1"/>
        <v>8.5616743511371283</v>
      </c>
      <c r="P24" s="9"/>
    </row>
    <row r="25" spans="1:16" ht="15.75">
      <c r="A25" s="28" t="s">
        <v>35</v>
      </c>
      <c r="B25" s="29"/>
      <c r="C25" s="30"/>
      <c r="D25" s="31">
        <f t="shared" ref="D25:M25" si="6">SUM(D26:D28)</f>
        <v>2500</v>
      </c>
      <c r="E25" s="31">
        <f t="shared" si="6"/>
        <v>2289954</v>
      </c>
      <c r="F25" s="31">
        <f t="shared" si="6"/>
        <v>0</v>
      </c>
      <c r="G25" s="31">
        <f t="shared" si="6"/>
        <v>4381164</v>
      </c>
      <c r="H25" s="31">
        <f t="shared" si="6"/>
        <v>0</v>
      </c>
      <c r="I25" s="31">
        <f t="shared" si="6"/>
        <v>0</v>
      </c>
      <c r="J25" s="31">
        <f t="shared" si="6"/>
        <v>0</v>
      </c>
      <c r="K25" s="31">
        <f t="shared" si="6"/>
        <v>0</v>
      </c>
      <c r="L25" s="31">
        <f t="shared" si="6"/>
        <v>0</v>
      </c>
      <c r="M25" s="31">
        <f t="shared" si="6"/>
        <v>0</v>
      </c>
      <c r="N25" s="31">
        <f t="shared" ref="N25:N34" si="7">SUM(D25:M25)</f>
        <v>6673618</v>
      </c>
      <c r="O25" s="43">
        <f t="shared" si="1"/>
        <v>345.72957571361962</v>
      </c>
      <c r="P25" s="10"/>
    </row>
    <row r="26" spans="1:16">
      <c r="A26" s="12"/>
      <c r="B26" s="44">
        <v>541</v>
      </c>
      <c r="C26" s="20" t="s">
        <v>109</v>
      </c>
      <c r="D26" s="46">
        <v>0</v>
      </c>
      <c r="E26" s="46">
        <v>2281485</v>
      </c>
      <c r="F26" s="46">
        <v>0</v>
      </c>
      <c r="G26" s="46">
        <v>4381164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7"/>
        <v>6662649</v>
      </c>
      <c r="O26" s="47">
        <f t="shared" si="1"/>
        <v>345.16132207428899</v>
      </c>
      <c r="P26" s="9"/>
    </row>
    <row r="27" spans="1:16">
      <c r="A27" s="12"/>
      <c r="B27" s="44">
        <v>542</v>
      </c>
      <c r="C27" s="20" t="s">
        <v>37</v>
      </c>
      <c r="D27" s="46">
        <v>2500</v>
      </c>
      <c r="E27" s="46">
        <v>0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2500</v>
      </c>
      <c r="O27" s="47">
        <f t="shared" si="1"/>
        <v>0.12951354711702845</v>
      </c>
      <c r="P27" s="9"/>
    </row>
    <row r="28" spans="1:16">
      <c r="A28" s="12"/>
      <c r="B28" s="44">
        <v>549</v>
      </c>
      <c r="C28" s="20" t="s">
        <v>110</v>
      </c>
      <c r="D28" s="46">
        <v>0</v>
      </c>
      <c r="E28" s="46">
        <v>8469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8469</v>
      </c>
      <c r="O28" s="47">
        <f t="shared" si="1"/>
        <v>0.43874009221364557</v>
      </c>
      <c r="P28" s="9"/>
    </row>
    <row r="29" spans="1:16" ht="15.75">
      <c r="A29" s="28" t="s">
        <v>38</v>
      </c>
      <c r="B29" s="29"/>
      <c r="C29" s="30"/>
      <c r="D29" s="31">
        <f t="shared" ref="D29:M29" si="8">SUM(D30:D33)</f>
        <v>78740</v>
      </c>
      <c r="E29" s="31">
        <f t="shared" si="8"/>
        <v>563796</v>
      </c>
      <c r="F29" s="31">
        <f t="shared" si="8"/>
        <v>0</v>
      </c>
      <c r="G29" s="31">
        <f t="shared" si="8"/>
        <v>0</v>
      </c>
      <c r="H29" s="31">
        <f t="shared" si="8"/>
        <v>0</v>
      </c>
      <c r="I29" s="31">
        <f t="shared" si="8"/>
        <v>0</v>
      </c>
      <c r="J29" s="31">
        <f t="shared" si="8"/>
        <v>0</v>
      </c>
      <c r="K29" s="31">
        <f t="shared" si="8"/>
        <v>0</v>
      </c>
      <c r="L29" s="31">
        <f t="shared" si="8"/>
        <v>0</v>
      </c>
      <c r="M29" s="31">
        <f t="shared" si="8"/>
        <v>0</v>
      </c>
      <c r="N29" s="31">
        <f t="shared" si="7"/>
        <v>642536</v>
      </c>
      <c r="O29" s="43">
        <f t="shared" si="1"/>
        <v>33.286846604154796</v>
      </c>
      <c r="P29" s="10"/>
    </row>
    <row r="30" spans="1:16">
      <c r="A30" s="13"/>
      <c r="B30" s="45">
        <v>552</v>
      </c>
      <c r="C30" s="21" t="s">
        <v>39</v>
      </c>
      <c r="D30" s="46">
        <v>19590</v>
      </c>
      <c r="E30" s="46">
        <v>103001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122591</v>
      </c>
      <c r="O30" s="47">
        <f t="shared" si="1"/>
        <v>6.3508781018494531</v>
      </c>
      <c r="P30" s="9"/>
    </row>
    <row r="31" spans="1:16">
      <c r="A31" s="13"/>
      <c r="B31" s="45">
        <v>553</v>
      </c>
      <c r="C31" s="21" t="s">
        <v>111</v>
      </c>
      <c r="D31" s="46">
        <v>59150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59150</v>
      </c>
      <c r="O31" s="47">
        <f t="shared" si="1"/>
        <v>3.064290524788893</v>
      </c>
      <c r="P31" s="9"/>
    </row>
    <row r="32" spans="1:16">
      <c r="A32" s="13"/>
      <c r="B32" s="45">
        <v>554</v>
      </c>
      <c r="C32" s="21" t="s">
        <v>41</v>
      </c>
      <c r="D32" s="46">
        <v>0</v>
      </c>
      <c r="E32" s="46">
        <v>405177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7"/>
        <v>405177</v>
      </c>
      <c r="O32" s="47">
        <f t="shared" si="1"/>
        <v>20.990364192094493</v>
      </c>
      <c r="P32" s="9"/>
    </row>
    <row r="33" spans="1:16">
      <c r="A33" s="13"/>
      <c r="B33" s="45">
        <v>559</v>
      </c>
      <c r="C33" s="21" t="s">
        <v>42</v>
      </c>
      <c r="D33" s="46">
        <v>0</v>
      </c>
      <c r="E33" s="46">
        <v>55618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7"/>
        <v>55618</v>
      </c>
      <c r="O33" s="47">
        <f t="shared" si="1"/>
        <v>2.881313785421955</v>
      </c>
      <c r="P33" s="9"/>
    </row>
    <row r="34" spans="1:16" ht="15.75">
      <c r="A34" s="28" t="s">
        <v>43</v>
      </c>
      <c r="B34" s="29"/>
      <c r="C34" s="30"/>
      <c r="D34" s="31">
        <f t="shared" ref="D34:M34" si="9">SUM(D35:D37)</f>
        <v>459690</v>
      </c>
      <c r="E34" s="31">
        <f t="shared" si="9"/>
        <v>0</v>
      </c>
      <c r="F34" s="31">
        <f t="shared" si="9"/>
        <v>0</v>
      </c>
      <c r="G34" s="31">
        <f t="shared" si="9"/>
        <v>0</v>
      </c>
      <c r="H34" s="31">
        <f t="shared" si="9"/>
        <v>0</v>
      </c>
      <c r="I34" s="31">
        <f t="shared" si="9"/>
        <v>0</v>
      </c>
      <c r="J34" s="31">
        <f t="shared" si="9"/>
        <v>0</v>
      </c>
      <c r="K34" s="31">
        <f t="shared" si="9"/>
        <v>0</v>
      </c>
      <c r="L34" s="31">
        <f t="shared" si="9"/>
        <v>0</v>
      </c>
      <c r="M34" s="31">
        <f t="shared" si="9"/>
        <v>0</v>
      </c>
      <c r="N34" s="31">
        <f t="shared" si="7"/>
        <v>459690</v>
      </c>
      <c r="O34" s="43">
        <f t="shared" si="1"/>
        <v>23.814432989690722</v>
      </c>
      <c r="P34" s="10"/>
    </row>
    <row r="35" spans="1:16">
      <c r="A35" s="12"/>
      <c r="B35" s="44">
        <v>562</v>
      </c>
      <c r="C35" s="20" t="s">
        <v>112</v>
      </c>
      <c r="D35" s="46">
        <v>184043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ref="N35:N42" si="10">SUM(D35:M35)</f>
        <v>184043</v>
      </c>
      <c r="O35" s="47">
        <f t="shared" si="1"/>
        <v>9.5344247008237062</v>
      </c>
      <c r="P35" s="9"/>
    </row>
    <row r="36" spans="1:16">
      <c r="A36" s="12"/>
      <c r="B36" s="44">
        <v>563</v>
      </c>
      <c r="C36" s="20" t="s">
        <v>113</v>
      </c>
      <c r="D36" s="46">
        <v>42200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0"/>
        <v>42200</v>
      </c>
      <c r="O36" s="47">
        <f t="shared" si="1"/>
        <v>2.18618867533544</v>
      </c>
      <c r="P36" s="9"/>
    </row>
    <row r="37" spans="1:16">
      <c r="A37" s="12"/>
      <c r="B37" s="44">
        <v>564</v>
      </c>
      <c r="C37" s="20" t="s">
        <v>114</v>
      </c>
      <c r="D37" s="46">
        <v>233447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233447</v>
      </c>
      <c r="O37" s="47">
        <f t="shared" ref="O37:O63" si="11">(N37/O$65)</f>
        <v>12.093819613531576</v>
      </c>
      <c r="P37" s="9"/>
    </row>
    <row r="38" spans="1:16" ht="15.75">
      <c r="A38" s="28" t="s">
        <v>48</v>
      </c>
      <c r="B38" s="29"/>
      <c r="C38" s="30"/>
      <c r="D38" s="31">
        <f t="shared" ref="D38:M38" si="12">SUM(D39:D42)</f>
        <v>855518</v>
      </c>
      <c r="E38" s="31">
        <f t="shared" si="12"/>
        <v>20643</v>
      </c>
      <c r="F38" s="31">
        <f t="shared" si="12"/>
        <v>0</v>
      </c>
      <c r="G38" s="31">
        <f t="shared" si="12"/>
        <v>0</v>
      </c>
      <c r="H38" s="31">
        <f t="shared" si="12"/>
        <v>0</v>
      </c>
      <c r="I38" s="31">
        <f t="shared" si="12"/>
        <v>0</v>
      </c>
      <c r="J38" s="31">
        <f t="shared" si="12"/>
        <v>0</v>
      </c>
      <c r="K38" s="31">
        <f t="shared" si="12"/>
        <v>0</v>
      </c>
      <c r="L38" s="31">
        <f t="shared" si="12"/>
        <v>0</v>
      </c>
      <c r="M38" s="31">
        <f t="shared" si="12"/>
        <v>0</v>
      </c>
      <c r="N38" s="31">
        <f>SUM(D38:M38)</f>
        <v>876161</v>
      </c>
      <c r="O38" s="43">
        <f t="shared" si="11"/>
        <v>45.389887582241101</v>
      </c>
      <c r="P38" s="9"/>
    </row>
    <row r="39" spans="1:16">
      <c r="A39" s="12"/>
      <c r="B39" s="44">
        <v>571</v>
      </c>
      <c r="C39" s="20" t="s">
        <v>49</v>
      </c>
      <c r="D39" s="46">
        <v>713854</v>
      </c>
      <c r="E39" s="46">
        <v>16950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730804</v>
      </c>
      <c r="O39" s="47">
        <f t="shared" si="11"/>
        <v>37.859607314925142</v>
      </c>
      <c r="P39" s="9"/>
    </row>
    <row r="40" spans="1:16">
      <c r="A40" s="12"/>
      <c r="B40" s="44">
        <v>572</v>
      </c>
      <c r="C40" s="20" t="s">
        <v>115</v>
      </c>
      <c r="D40" s="46">
        <v>4503</v>
      </c>
      <c r="E40" s="46">
        <v>3693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0"/>
        <v>8196</v>
      </c>
      <c r="O40" s="47">
        <f t="shared" si="11"/>
        <v>0.42459721286846602</v>
      </c>
      <c r="P40" s="9"/>
    </row>
    <row r="41" spans="1:16">
      <c r="A41" s="12"/>
      <c r="B41" s="44">
        <v>573</v>
      </c>
      <c r="C41" s="20" t="s">
        <v>51</v>
      </c>
      <c r="D41" s="46">
        <v>28200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0"/>
        <v>28200</v>
      </c>
      <c r="O41" s="47">
        <f t="shared" si="11"/>
        <v>1.4609128114800809</v>
      </c>
      <c r="P41" s="9"/>
    </row>
    <row r="42" spans="1:16">
      <c r="A42" s="12"/>
      <c r="B42" s="44">
        <v>575</v>
      </c>
      <c r="C42" s="20" t="s">
        <v>116</v>
      </c>
      <c r="D42" s="46">
        <v>108961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0"/>
        <v>108961</v>
      </c>
      <c r="O42" s="47">
        <f t="shared" si="11"/>
        <v>5.6447702429674145</v>
      </c>
      <c r="P42" s="9"/>
    </row>
    <row r="43" spans="1:16" ht="15.75">
      <c r="A43" s="28" t="s">
        <v>117</v>
      </c>
      <c r="B43" s="29"/>
      <c r="C43" s="30"/>
      <c r="D43" s="31">
        <f t="shared" ref="D43:M43" si="13">SUM(D44:D45)</f>
        <v>6627652</v>
      </c>
      <c r="E43" s="31">
        <f t="shared" si="13"/>
        <v>8744604</v>
      </c>
      <c r="F43" s="31">
        <f t="shared" si="13"/>
        <v>0</v>
      </c>
      <c r="G43" s="31">
        <f t="shared" si="13"/>
        <v>0</v>
      </c>
      <c r="H43" s="31">
        <f t="shared" si="13"/>
        <v>0</v>
      </c>
      <c r="I43" s="31">
        <f t="shared" si="13"/>
        <v>0</v>
      </c>
      <c r="J43" s="31">
        <f t="shared" si="13"/>
        <v>0</v>
      </c>
      <c r="K43" s="31">
        <f t="shared" si="13"/>
        <v>0</v>
      </c>
      <c r="L43" s="31">
        <f t="shared" si="13"/>
        <v>0</v>
      </c>
      <c r="M43" s="31">
        <f t="shared" si="13"/>
        <v>0</v>
      </c>
      <c r="N43" s="31">
        <f t="shared" ref="N43:N48" si="14">SUM(D43:M43)</f>
        <v>15372256</v>
      </c>
      <c r="O43" s="43">
        <f t="shared" si="11"/>
        <v>796.3661607004093</v>
      </c>
      <c r="P43" s="9"/>
    </row>
    <row r="44" spans="1:16">
      <c r="A44" s="12"/>
      <c r="B44" s="44">
        <v>581</v>
      </c>
      <c r="C44" s="20" t="s">
        <v>118</v>
      </c>
      <c r="D44" s="46">
        <v>6627652</v>
      </c>
      <c r="E44" s="46">
        <v>8318408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4"/>
        <v>14946060</v>
      </c>
      <c r="O44" s="47">
        <f t="shared" si="11"/>
        <v>774.28689840957361</v>
      </c>
      <c r="P44" s="9"/>
    </row>
    <row r="45" spans="1:16">
      <c r="A45" s="12"/>
      <c r="B45" s="44">
        <v>587</v>
      </c>
      <c r="C45" s="20" t="s">
        <v>119</v>
      </c>
      <c r="D45" s="46">
        <v>0</v>
      </c>
      <c r="E45" s="46">
        <v>426196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4"/>
        <v>426196</v>
      </c>
      <c r="O45" s="47">
        <f t="shared" si="11"/>
        <v>22.079262290835622</v>
      </c>
      <c r="P45" s="9"/>
    </row>
    <row r="46" spans="1:16" ht="15.75">
      <c r="A46" s="28" t="s">
        <v>54</v>
      </c>
      <c r="B46" s="29"/>
      <c r="C46" s="30"/>
      <c r="D46" s="31">
        <f t="shared" ref="D46:M46" si="15">SUM(D47:D62)</f>
        <v>143152</v>
      </c>
      <c r="E46" s="31">
        <f t="shared" si="15"/>
        <v>654005</v>
      </c>
      <c r="F46" s="31">
        <f t="shared" si="15"/>
        <v>0</v>
      </c>
      <c r="G46" s="31">
        <f t="shared" si="15"/>
        <v>0</v>
      </c>
      <c r="H46" s="31">
        <f t="shared" si="15"/>
        <v>0</v>
      </c>
      <c r="I46" s="31">
        <f t="shared" si="15"/>
        <v>0</v>
      </c>
      <c r="J46" s="31">
        <f t="shared" si="15"/>
        <v>0</v>
      </c>
      <c r="K46" s="31">
        <f t="shared" si="15"/>
        <v>0</v>
      </c>
      <c r="L46" s="31">
        <f t="shared" si="15"/>
        <v>0</v>
      </c>
      <c r="M46" s="31">
        <f t="shared" si="15"/>
        <v>0</v>
      </c>
      <c r="N46" s="31">
        <f t="shared" si="14"/>
        <v>797157</v>
      </c>
      <c r="O46" s="43">
        <f t="shared" si="11"/>
        <v>41.297052271667617</v>
      </c>
      <c r="P46" s="9"/>
    </row>
    <row r="47" spans="1:16">
      <c r="A47" s="12"/>
      <c r="B47" s="44">
        <v>604</v>
      </c>
      <c r="C47" s="20" t="s">
        <v>120</v>
      </c>
      <c r="D47" s="46">
        <v>0</v>
      </c>
      <c r="E47" s="46">
        <v>189918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4"/>
        <v>189918</v>
      </c>
      <c r="O47" s="47">
        <f t="shared" si="11"/>
        <v>9.8387815365487228</v>
      </c>
      <c r="P47" s="9"/>
    </row>
    <row r="48" spans="1:16">
      <c r="A48" s="12"/>
      <c r="B48" s="44">
        <v>605</v>
      </c>
      <c r="C48" s="20" t="s">
        <v>121</v>
      </c>
      <c r="D48" s="46">
        <v>0</v>
      </c>
      <c r="E48" s="46">
        <v>1249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4"/>
        <v>1249</v>
      </c>
      <c r="O48" s="47">
        <f t="shared" si="11"/>
        <v>6.4704968139667404E-2</v>
      </c>
      <c r="P48" s="9"/>
    </row>
    <row r="49" spans="1:119">
      <c r="A49" s="12"/>
      <c r="B49" s="44">
        <v>614</v>
      </c>
      <c r="C49" s="20" t="s">
        <v>122</v>
      </c>
      <c r="D49" s="46">
        <v>0</v>
      </c>
      <c r="E49" s="46">
        <v>59832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ref="N49:N57" si="16">SUM(D49:M49)</f>
        <v>59832</v>
      </c>
      <c r="O49" s="47">
        <f t="shared" si="11"/>
        <v>3.0996218204424184</v>
      </c>
      <c r="P49" s="9"/>
    </row>
    <row r="50" spans="1:119">
      <c r="A50" s="12"/>
      <c r="B50" s="44">
        <v>634</v>
      </c>
      <c r="C50" s="20" t="s">
        <v>124</v>
      </c>
      <c r="D50" s="46">
        <v>0</v>
      </c>
      <c r="E50" s="46">
        <v>57313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6"/>
        <v>57313</v>
      </c>
      <c r="O50" s="47">
        <f t="shared" si="11"/>
        <v>2.9691239703673005</v>
      </c>
      <c r="P50" s="9"/>
    </row>
    <row r="51" spans="1:119">
      <c r="A51" s="12"/>
      <c r="B51" s="44">
        <v>654</v>
      </c>
      <c r="C51" s="20" t="s">
        <v>125</v>
      </c>
      <c r="D51" s="46">
        <v>0</v>
      </c>
      <c r="E51" s="46">
        <v>43590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6"/>
        <v>43590</v>
      </c>
      <c r="O51" s="47">
        <f t="shared" si="11"/>
        <v>2.2581982075325078</v>
      </c>
      <c r="P51" s="9"/>
    </row>
    <row r="52" spans="1:119">
      <c r="A52" s="12"/>
      <c r="B52" s="44">
        <v>674</v>
      </c>
      <c r="C52" s="20" t="s">
        <v>126</v>
      </c>
      <c r="D52" s="46">
        <v>0</v>
      </c>
      <c r="E52" s="46">
        <v>13610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6"/>
        <v>13610</v>
      </c>
      <c r="O52" s="47">
        <f t="shared" si="11"/>
        <v>0.70507175050510285</v>
      </c>
      <c r="P52" s="9"/>
    </row>
    <row r="53" spans="1:119">
      <c r="A53" s="12"/>
      <c r="B53" s="44">
        <v>685</v>
      </c>
      <c r="C53" s="20" t="s">
        <v>61</v>
      </c>
      <c r="D53" s="46">
        <v>13431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6"/>
        <v>13431</v>
      </c>
      <c r="O53" s="47">
        <f t="shared" si="11"/>
        <v>0.69579858053152355</v>
      </c>
      <c r="P53" s="9"/>
    </row>
    <row r="54" spans="1:119">
      <c r="A54" s="12"/>
      <c r="B54" s="44">
        <v>691</v>
      </c>
      <c r="C54" s="20" t="s">
        <v>62</v>
      </c>
      <c r="D54" s="46">
        <v>10010</v>
      </c>
      <c r="E54" s="46">
        <v>35336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6"/>
        <v>45346</v>
      </c>
      <c r="O54" s="47">
        <f t="shared" si="11"/>
        <v>2.3491685230275086</v>
      </c>
      <c r="P54" s="9"/>
    </row>
    <row r="55" spans="1:119">
      <c r="A55" s="12"/>
      <c r="B55" s="44">
        <v>694</v>
      </c>
      <c r="C55" s="20" t="s">
        <v>127</v>
      </c>
      <c r="D55" s="46">
        <v>0</v>
      </c>
      <c r="E55" s="46">
        <v>9181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6"/>
        <v>9181</v>
      </c>
      <c r="O55" s="47">
        <f t="shared" si="11"/>
        <v>0.47562555043257526</v>
      </c>
      <c r="P55" s="9"/>
    </row>
    <row r="56" spans="1:119">
      <c r="A56" s="12"/>
      <c r="B56" s="44">
        <v>712</v>
      </c>
      <c r="C56" s="20" t="s">
        <v>96</v>
      </c>
      <c r="D56" s="46">
        <v>74578</v>
      </c>
      <c r="E56" s="46">
        <v>50200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6"/>
        <v>124778</v>
      </c>
      <c r="O56" s="47">
        <f t="shared" si="11"/>
        <v>6.4641765528674302</v>
      </c>
      <c r="P56" s="9"/>
    </row>
    <row r="57" spans="1:119">
      <c r="A57" s="12"/>
      <c r="B57" s="44">
        <v>714</v>
      </c>
      <c r="C57" s="20" t="s">
        <v>97</v>
      </c>
      <c r="D57" s="46">
        <v>0</v>
      </c>
      <c r="E57" s="46">
        <v>2349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6"/>
        <v>2349</v>
      </c>
      <c r="O57" s="47">
        <f t="shared" si="11"/>
        <v>0.12169092887115993</v>
      </c>
      <c r="P57" s="9"/>
    </row>
    <row r="58" spans="1:119">
      <c r="A58" s="12"/>
      <c r="B58" s="44">
        <v>715</v>
      </c>
      <c r="C58" s="20" t="s">
        <v>98</v>
      </c>
      <c r="D58" s="46">
        <v>0</v>
      </c>
      <c r="E58" s="46">
        <v>6960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ref="N58:N63" si="17">SUM(D58:M58)</f>
        <v>6960</v>
      </c>
      <c r="O58" s="47">
        <f t="shared" si="11"/>
        <v>0.3605657151738072</v>
      </c>
      <c r="P58" s="9"/>
    </row>
    <row r="59" spans="1:119">
      <c r="A59" s="12"/>
      <c r="B59" s="44">
        <v>719</v>
      </c>
      <c r="C59" s="20" t="s">
        <v>99</v>
      </c>
      <c r="D59" s="46">
        <v>45133</v>
      </c>
      <c r="E59" s="46">
        <v>12721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7"/>
        <v>57854</v>
      </c>
      <c r="O59" s="47">
        <f t="shared" si="11"/>
        <v>2.9971507019634256</v>
      </c>
      <c r="P59" s="9"/>
    </row>
    <row r="60" spans="1:119">
      <c r="A60" s="12"/>
      <c r="B60" s="44">
        <v>724</v>
      </c>
      <c r="C60" s="20" t="s">
        <v>128</v>
      </c>
      <c r="D60" s="46">
        <v>0</v>
      </c>
      <c r="E60" s="46">
        <v>42294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7"/>
        <v>42294</v>
      </c>
      <c r="O60" s="47">
        <f t="shared" si="11"/>
        <v>2.1910583847070404</v>
      </c>
      <c r="P60" s="9"/>
    </row>
    <row r="61" spans="1:119">
      <c r="A61" s="12"/>
      <c r="B61" s="44">
        <v>744</v>
      </c>
      <c r="C61" s="20" t="s">
        <v>129</v>
      </c>
      <c r="D61" s="46">
        <v>0</v>
      </c>
      <c r="E61" s="46">
        <v>13491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7"/>
        <v>13491</v>
      </c>
      <c r="O61" s="47">
        <f t="shared" si="11"/>
        <v>0.69890690566233227</v>
      </c>
      <c r="P61" s="9"/>
    </row>
    <row r="62" spans="1:119" ht="15.75" thickBot="1">
      <c r="A62" s="12"/>
      <c r="B62" s="44">
        <v>764</v>
      </c>
      <c r="C62" s="20" t="s">
        <v>130</v>
      </c>
      <c r="D62" s="46">
        <v>0</v>
      </c>
      <c r="E62" s="46">
        <v>115961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7"/>
        <v>115961</v>
      </c>
      <c r="O62" s="47">
        <f t="shared" si="11"/>
        <v>6.0074081748950938</v>
      </c>
      <c r="P62" s="9"/>
    </row>
    <row r="63" spans="1:119" ht="16.5" thickBot="1">
      <c r="A63" s="14" t="s">
        <v>10</v>
      </c>
      <c r="B63" s="23"/>
      <c r="C63" s="22"/>
      <c r="D63" s="15">
        <f t="shared" ref="D63:M63" si="18">SUM(D5,D14,D22,D25,D29,D34,D38,D43,D46)</f>
        <v>9521402</v>
      </c>
      <c r="E63" s="15">
        <f t="shared" si="18"/>
        <v>22865207</v>
      </c>
      <c r="F63" s="15">
        <f t="shared" si="18"/>
        <v>0</v>
      </c>
      <c r="G63" s="15">
        <f t="shared" si="18"/>
        <v>4381164</v>
      </c>
      <c r="H63" s="15">
        <f t="shared" si="18"/>
        <v>0</v>
      </c>
      <c r="I63" s="15">
        <f t="shared" si="18"/>
        <v>3725269</v>
      </c>
      <c r="J63" s="15">
        <f t="shared" si="18"/>
        <v>0</v>
      </c>
      <c r="K63" s="15">
        <f t="shared" si="18"/>
        <v>0</v>
      </c>
      <c r="L63" s="15">
        <f t="shared" si="18"/>
        <v>0</v>
      </c>
      <c r="M63" s="15">
        <f t="shared" si="18"/>
        <v>0</v>
      </c>
      <c r="N63" s="15">
        <f t="shared" si="17"/>
        <v>40493042</v>
      </c>
      <c r="O63" s="37">
        <f t="shared" si="11"/>
        <v>2097.7590011915245</v>
      </c>
      <c r="P63" s="6"/>
      <c r="Q63" s="2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5"/>
      <c r="BK63" s="5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/>
      <c r="BW63" s="5"/>
      <c r="BX63" s="5"/>
      <c r="BY63" s="5"/>
      <c r="BZ63" s="5"/>
      <c r="CA63" s="5"/>
      <c r="CB63" s="5"/>
      <c r="CC63" s="5"/>
      <c r="CD63" s="5"/>
      <c r="CE63" s="5"/>
      <c r="CF63" s="5"/>
      <c r="CG63" s="5"/>
      <c r="CH63" s="5"/>
      <c r="CI63" s="5"/>
      <c r="CJ63" s="5"/>
      <c r="CK63" s="5"/>
      <c r="CL63" s="5"/>
      <c r="CM63" s="5"/>
      <c r="CN63" s="5"/>
      <c r="CO63" s="5"/>
      <c r="CP63" s="5"/>
      <c r="CQ63" s="5"/>
      <c r="CR63" s="5"/>
      <c r="CS63" s="5"/>
      <c r="CT63" s="5"/>
      <c r="CU63" s="5"/>
      <c r="CV63" s="5"/>
      <c r="CW63" s="5"/>
      <c r="CX63" s="5"/>
      <c r="CY63" s="5"/>
      <c r="CZ63" s="5"/>
      <c r="DA63" s="5"/>
      <c r="DB63" s="5"/>
      <c r="DC63" s="5"/>
      <c r="DD63" s="5"/>
      <c r="DE63" s="5"/>
      <c r="DF63" s="5"/>
      <c r="DG63" s="5"/>
      <c r="DH63" s="5"/>
      <c r="DI63" s="5"/>
      <c r="DJ63" s="5"/>
      <c r="DK63" s="5"/>
      <c r="DL63" s="5"/>
      <c r="DM63" s="5"/>
      <c r="DN63" s="5"/>
      <c r="DO63" s="5"/>
    </row>
    <row r="64" spans="1:119">
      <c r="A64" s="16"/>
      <c r="B64" s="18"/>
      <c r="C64" s="18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9"/>
    </row>
    <row r="65" spans="1:15">
      <c r="A65" s="38"/>
      <c r="B65" s="39"/>
      <c r="C65" s="39"/>
      <c r="D65" s="40"/>
      <c r="E65" s="40"/>
      <c r="F65" s="40"/>
      <c r="G65" s="40"/>
      <c r="H65" s="40"/>
      <c r="I65" s="40"/>
      <c r="J65" s="40"/>
      <c r="K65" s="40"/>
      <c r="L65" s="118" t="s">
        <v>131</v>
      </c>
      <c r="M65" s="118"/>
      <c r="N65" s="118"/>
      <c r="O65" s="41">
        <v>19303</v>
      </c>
    </row>
    <row r="66" spans="1:15">
      <c r="A66" s="119"/>
      <c r="B66" s="96"/>
      <c r="C66" s="96"/>
      <c r="D66" s="96"/>
      <c r="E66" s="96"/>
      <c r="F66" s="96"/>
      <c r="G66" s="96"/>
      <c r="H66" s="96"/>
      <c r="I66" s="96"/>
      <c r="J66" s="96"/>
      <c r="K66" s="96"/>
      <c r="L66" s="96"/>
      <c r="M66" s="96"/>
      <c r="N66" s="96"/>
      <c r="O66" s="97"/>
    </row>
    <row r="67" spans="1:15" ht="15.75" customHeight="1" thickBot="1">
      <c r="A67" s="120" t="s">
        <v>82</v>
      </c>
      <c r="B67" s="99"/>
      <c r="C67" s="99"/>
      <c r="D67" s="99"/>
      <c r="E67" s="99"/>
      <c r="F67" s="99"/>
      <c r="G67" s="99"/>
      <c r="H67" s="99"/>
      <c r="I67" s="99"/>
      <c r="J67" s="99"/>
      <c r="K67" s="99"/>
      <c r="L67" s="99"/>
      <c r="M67" s="99"/>
      <c r="N67" s="99"/>
      <c r="O67" s="100"/>
    </row>
  </sheetData>
  <mergeCells count="10">
    <mergeCell ref="L65:N65"/>
    <mergeCell ref="A66:O66"/>
    <mergeCell ref="A67:O67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EC68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70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93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SUM(D6:D13)</f>
        <v>659930</v>
      </c>
      <c r="E5" s="26">
        <f t="shared" si="0"/>
        <v>3353920</v>
      </c>
      <c r="F5" s="26">
        <f t="shared" si="0"/>
        <v>0</v>
      </c>
      <c r="G5" s="26">
        <f t="shared" si="0"/>
        <v>0</v>
      </c>
      <c r="H5" s="26">
        <f t="shared" si="0"/>
        <v>0</v>
      </c>
      <c r="I5" s="26">
        <f t="shared" si="0"/>
        <v>8530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4022380</v>
      </c>
      <c r="O5" s="32">
        <f t="shared" ref="O5:O36" si="1">(N5/O$66)</f>
        <v>207.39262696571282</v>
      </c>
      <c r="P5" s="6"/>
    </row>
    <row r="6" spans="1:133">
      <c r="A6" s="12"/>
      <c r="B6" s="44">
        <v>511</v>
      </c>
      <c r="C6" s="20" t="s">
        <v>20</v>
      </c>
      <c r="D6" s="46">
        <v>358801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358801</v>
      </c>
      <c r="O6" s="47">
        <f t="shared" si="1"/>
        <v>18.499664862077854</v>
      </c>
      <c r="P6" s="9"/>
    </row>
    <row r="7" spans="1:133">
      <c r="A7" s="12"/>
      <c r="B7" s="44">
        <v>512</v>
      </c>
      <c r="C7" s="20" t="s">
        <v>75</v>
      </c>
      <c r="D7" s="46">
        <v>133141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3" si="2">SUM(D7:M7)</f>
        <v>133141</v>
      </c>
      <c r="O7" s="47">
        <f t="shared" si="1"/>
        <v>6.8647073988141276</v>
      </c>
      <c r="P7" s="9"/>
    </row>
    <row r="8" spans="1:133">
      <c r="A8" s="12"/>
      <c r="B8" s="44">
        <v>513</v>
      </c>
      <c r="C8" s="20" t="s">
        <v>21</v>
      </c>
      <c r="D8" s="46">
        <v>52712</v>
      </c>
      <c r="E8" s="46">
        <v>1566976</v>
      </c>
      <c r="F8" s="46">
        <v>0</v>
      </c>
      <c r="G8" s="46">
        <v>0</v>
      </c>
      <c r="H8" s="46">
        <v>0</v>
      </c>
      <c r="I8" s="46">
        <v>8530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1628218</v>
      </c>
      <c r="O8" s="47">
        <f t="shared" si="1"/>
        <v>83.950399587522554</v>
      </c>
      <c r="P8" s="9"/>
    </row>
    <row r="9" spans="1:133">
      <c r="A9" s="12"/>
      <c r="B9" s="44">
        <v>514</v>
      </c>
      <c r="C9" s="20" t="s">
        <v>22</v>
      </c>
      <c r="D9" s="46">
        <v>48701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48701</v>
      </c>
      <c r="O9" s="47">
        <f t="shared" si="1"/>
        <v>2.5110079917504513</v>
      </c>
      <c r="P9" s="9"/>
    </row>
    <row r="10" spans="1:133">
      <c r="A10" s="12"/>
      <c r="B10" s="44">
        <v>515</v>
      </c>
      <c r="C10" s="20" t="s">
        <v>76</v>
      </c>
      <c r="D10" s="46">
        <v>56046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56046</v>
      </c>
      <c r="O10" s="47">
        <f t="shared" si="1"/>
        <v>2.8897138437741687</v>
      </c>
      <c r="P10" s="9"/>
    </row>
    <row r="11" spans="1:133">
      <c r="A11" s="12"/>
      <c r="B11" s="44">
        <v>516</v>
      </c>
      <c r="C11" s="20" t="s">
        <v>77</v>
      </c>
      <c r="D11" s="46">
        <v>10529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10529</v>
      </c>
      <c r="O11" s="47">
        <f t="shared" si="1"/>
        <v>0.54287187419437999</v>
      </c>
      <c r="P11" s="9"/>
    </row>
    <row r="12" spans="1:133">
      <c r="A12" s="12"/>
      <c r="B12" s="44">
        <v>517</v>
      </c>
      <c r="C12" s="20" t="s">
        <v>78</v>
      </c>
      <c r="D12" s="46">
        <v>0</v>
      </c>
      <c r="E12" s="46">
        <v>3331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3331</v>
      </c>
      <c r="O12" s="47">
        <f t="shared" si="1"/>
        <v>0.17174529517916989</v>
      </c>
      <c r="P12" s="9"/>
    </row>
    <row r="13" spans="1:133">
      <c r="A13" s="12"/>
      <c r="B13" s="44">
        <v>519</v>
      </c>
      <c r="C13" s="20" t="s">
        <v>23</v>
      </c>
      <c r="D13" s="46">
        <v>0</v>
      </c>
      <c r="E13" s="46">
        <v>1783613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2"/>
        <v>1783613</v>
      </c>
      <c r="O13" s="47">
        <f t="shared" si="1"/>
        <v>91.96251611240011</v>
      </c>
      <c r="P13" s="9"/>
    </row>
    <row r="14" spans="1:133" ht="15.75">
      <c r="A14" s="28" t="s">
        <v>24</v>
      </c>
      <c r="B14" s="29"/>
      <c r="C14" s="30"/>
      <c r="D14" s="31">
        <f t="shared" ref="D14:M14" si="3">SUM(D15:D22)</f>
        <v>518456</v>
      </c>
      <c r="E14" s="31">
        <f t="shared" si="3"/>
        <v>5859358</v>
      </c>
      <c r="F14" s="31">
        <f t="shared" si="3"/>
        <v>0</v>
      </c>
      <c r="G14" s="31">
        <f t="shared" si="3"/>
        <v>0</v>
      </c>
      <c r="H14" s="31">
        <f t="shared" si="3"/>
        <v>0</v>
      </c>
      <c r="I14" s="31">
        <f t="shared" si="3"/>
        <v>1969019</v>
      </c>
      <c r="J14" s="31">
        <f t="shared" si="3"/>
        <v>0</v>
      </c>
      <c r="K14" s="31">
        <f t="shared" si="3"/>
        <v>0</v>
      </c>
      <c r="L14" s="31">
        <f t="shared" si="3"/>
        <v>0</v>
      </c>
      <c r="M14" s="31">
        <f t="shared" si="3"/>
        <v>0</v>
      </c>
      <c r="N14" s="42">
        <f>SUM(D14:M14)</f>
        <v>8346833</v>
      </c>
      <c r="O14" s="43">
        <f t="shared" si="1"/>
        <v>430.36004124774428</v>
      </c>
      <c r="P14" s="10"/>
    </row>
    <row r="15" spans="1:133">
      <c r="A15" s="12"/>
      <c r="B15" s="44">
        <v>521</v>
      </c>
      <c r="C15" s="20" t="s">
        <v>25</v>
      </c>
      <c r="D15" s="46">
        <v>0</v>
      </c>
      <c r="E15" s="46">
        <v>3108977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>SUM(D15:M15)</f>
        <v>3108977</v>
      </c>
      <c r="O15" s="47">
        <f t="shared" si="1"/>
        <v>160.29786027326631</v>
      </c>
      <c r="P15" s="9"/>
    </row>
    <row r="16" spans="1:133">
      <c r="A16" s="12"/>
      <c r="B16" s="44">
        <v>522</v>
      </c>
      <c r="C16" s="20" t="s">
        <v>26</v>
      </c>
      <c r="D16" s="46">
        <v>71732</v>
      </c>
      <c r="E16" s="46">
        <v>257713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ref="N16:N22" si="4">SUM(D16:M16)</f>
        <v>329445</v>
      </c>
      <c r="O16" s="47">
        <f t="shared" si="1"/>
        <v>16.986078886310906</v>
      </c>
      <c r="P16" s="9"/>
    </row>
    <row r="17" spans="1:16">
      <c r="A17" s="12"/>
      <c r="B17" s="44">
        <v>523</v>
      </c>
      <c r="C17" s="20" t="s">
        <v>94</v>
      </c>
      <c r="D17" s="46">
        <v>0</v>
      </c>
      <c r="E17" s="46">
        <v>1863376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1863376</v>
      </c>
      <c r="O17" s="47">
        <f t="shared" si="1"/>
        <v>96.075070894560454</v>
      </c>
      <c r="P17" s="9"/>
    </row>
    <row r="18" spans="1:16">
      <c r="A18" s="12"/>
      <c r="B18" s="44">
        <v>524</v>
      </c>
      <c r="C18" s="20" t="s">
        <v>28</v>
      </c>
      <c r="D18" s="46">
        <v>200249</v>
      </c>
      <c r="E18" s="46">
        <v>474842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675091</v>
      </c>
      <c r="O18" s="47">
        <f t="shared" si="1"/>
        <v>34.807476153647848</v>
      </c>
      <c r="P18" s="9"/>
    </row>
    <row r="19" spans="1:16">
      <c r="A19" s="12"/>
      <c r="B19" s="44">
        <v>525</v>
      </c>
      <c r="C19" s="20" t="s">
        <v>29</v>
      </c>
      <c r="D19" s="46">
        <v>193179</v>
      </c>
      <c r="E19" s="46">
        <v>154186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347365</v>
      </c>
      <c r="O19" s="47">
        <f t="shared" si="1"/>
        <v>17.910028357824181</v>
      </c>
      <c r="P19" s="9"/>
    </row>
    <row r="20" spans="1:16">
      <c r="A20" s="12"/>
      <c r="B20" s="44">
        <v>526</v>
      </c>
      <c r="C20" s="20" t="s">
        <v>30</v>
      </c>
      <c r="D20" s="46">
        <v>0</v>
      </c>
      <c r="E20" s="46">
        <v>0</v>
      </c>
      <c r="F20" s="46">
        <v>0</v>
      </c>
      <c r="G20" s="46">
        <v>0</v>
      </c>
      <c r="H20" s="46">
        <v>0</v>
      </c>
      <c r="I20" s="46">
        <v>1969019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1969019</v>
      </c>
      <c r="O20" s="47">
        <f t="shared" si="1"/>
        <v>101.52199020366074</v>
      </c>
      <c r="P20" s="9"/>
    </row>
    <row r="21" spans="1:16">
      <c r="A21" s="12"/>
      <c r="B21" s="44">
        <v>527</v>
      </c>
      <c r="C21" s="20" t="s">
        <v>31</v>
      </c>
      <c r="D21" s="46">
        <v>53296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53296</v>
      </c>
      <c r="O21" s="47">
        <f t="shared" si="1"/>
        <v>2.7479247228667183</v>
      </c>
      <c r="P21" s="9"/>
    </row>
    <row r="22" spans="1:16">
      <c r="A22" s="12"/>
      <c r="B22" s="44">
        <v>529</v>
      </c>
      <c r="C22" s="20" t="s">
        <v>90</v>
      </c>
      <c r="D22" s="46">
        <v>0</v>
      </c>
      <c r="E22" s="46">
        <v>264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4"/>
        <v>264</v>
      </c>
      <c r="O22" s="47">
        <f t="shared" si="1"/>
        <v>1.3611755607115236E-2</v>
      </c>
      <c r="P22" s="9"/>
    </row>
    <row r="23" spans="1:16" ht="15.75">
      <c r="A23" s="28" t="s">
        <v>32</v>
      </c>
      <c r="B23" s="29"/>
      <c r="C23" s="30"/>
      <c r="D23" s="31">
        <f t="shared" ref="D23:M23" si="5">SUM(D24:D25)</f>
        <v>159878</v>
      </c>
      <c r="E23" s="31">
        <f t="shared" si="5"/>
        <v>374112</v>
      </c>
      <c r="F23" s="31">
        <f t="shared" si="5"/>
        <v>0</v>
      </c>
      <c r="G23" s="31">
        <f t="shared" si="5"/>
        <v>0</v>
      </c>
      <c r="H23" s="31">
        <f t="shared" si="5"/>
        <v>0</v>
      </c>
      <c r="I23" s="31">
        <f t="shared" si="5"/>
        <v>1853012</v>
      </c>
      <c r="J23" s="31">
        <f t="shared" si="5"/>
        <v>0</v>
      </c>
      <c r="K23" s="31">
        <f t="shared" si="5"/>
        <v>0</v>
      </c>
      <c r="L23" s="31">
        <f t="shared" si="5"/>
        <v>0</v>
      </c>
      <c r="M23" s="31">
        <f t="shared" si="5"/>
        <v>0</v>
      </c>
      <c r="N23" s="42">
        <f>SUM(D23:M23)</f>
        <v>2387002</v>
      </c>
      <c r="O23" s="43">
        <f t="shared" si="1"/>
        <v>123.07306006702758</v>
      </c>
      <c r="P23" s="10"/>
    </row>
    <row r="24" spans="1:16">
      <c r="A24" s="12"/>
      <c r="B24" s="44">
        <v>534</v>
      </c>
      <c r="C24" s="20" t="s">
        <v>33</v>
      </c>
      <c r="D24" s="46">
        <v>0</v>
      </c>
      <c r="E24" s="46">
        <v>374112</v>
      </c>
      <c r="F24" s="46">
        <v>0</v>
      </c>
      <c r="G24" s="46">
        <v>0</v>
      </c>
      <c r="H24" s="46">
        <v>0</v>
      </c>
      <c r="I24" s="46">
        <v>1853012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2227124</v>
      </c>
      <c r="O24" s="47">
        <f t="shared" si="1"/>
        <v>114.82980149523073</v>
      </c>
      <c r="P24" s="9"/>
    </row>
    <row r="25" spans="1:16">
      <c r="A25" s="12"/>
      <c r="B25" s="44">
        <v>537</v>
      </c>
      <c r="C25" s="20" t="s">
        <v>34</v>
      </c>
      <c r="D25" s="46">
        <v>159878</v>
      </c>
      <c r="E25" s="46">
        <v>0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>SUM(D25:M25)</f>
        <v>159878</v>
      </c>
      <c r="O25" s="47">
        <f t="shared" si="1"/>
        <v>8.2432585717968543</v>
      </c>
      <c r="P25" s="9"/>
    </row>
    <row r="26" spans="1:16" ht="15.75">
      <c r="A26" s="28" t="s">
        <v>35</v>
      </c>
      <c r="B26" s="29"/>
      <c r="C26" s="30"/>
      <c r="D26" s="31">
        <f t="shared" ref="D26:M26" si="6">SUM(D27:D28)</f>
        <v>3350</v>
      </c>
      <c r="E26" s="31">
        <f t="shared" si="6"/>
        <v>2226692</v>
      </c>
      <c r="F26" s="31">
        <f t="shared" si="6"/>
        <v>0</v>
      </c>
      <c r="G26" s="31">
        <f t="shared" si="6"/>
        <v>2687725</v>
      </c>
      <c r="H26" s="31">
        <f t="shared" si="6"/>
        <v>0</v>
      </c>
      <c r="I26" s="31">
        <f t="shared" si="6"/>
        <v>0</v>
      </c>
      <c r="J26" s="31">
        <f t="shared" si="6"/>
        <v>0</v>
      </c>
      <c r="K26" s="31">
        <f t="shared" si="6"/>
        <v>0</v>
      </c>
      <c r="L26" s="31">
        <f t="shared" si="6"/>
        <v>0</v>
      </c>
      <c r="M26" s="31">
        <f t="shared" si="6"/>
        <v>0</v>
      </c>
      <c r="N26" s="31">
        <f t="shared" ref="N26:N35" si="7">SUM(D26:M26)</f>
        <v>4917767</v>
      </c>
      <c r="O26" s="43">
        <f t="shared" si="1"/>
        <v>253.55849445733438</v>
      </c>
      <c r="P26" s="10"/>
    </row>
    <row r="27" spans="1:16">
      <c r="A27" s="12"/>
      <c r="B27" s="44">
        <v>541</v>
      </c>
      <c r="C27" s="20" t="s">
        <v>36</v>
      </c>
      <c r="D27" s="46">
        <v>0</v>
      </c>
      <c r="E27" s="46">
        <v>2226692</v>
      </c>
      <c r="F27" s="46">
        <v>0</v>
      </c>
      <c r="G27" s="46">
        <v>2687725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4914417</v>
      </c>
      <c r="O27" s="47">
        <f t="shared" si="1"/>
        <v>253.38576952822893</v>
      </c>
      <c r="P27" s="9"/>
    </row>
    <row r="28" spans="1:16">
      <c r="A28" s="12"/>
      <c r="B28" s="44">
        <v>542</v>
      </c>
      <c r="C28" s="20" t="s">
        <v>37</v>
      </c>
      <c r="D28" s="46">
        <v>3350</v>
      </c>
      <c r="E28" s="46">
        <v>0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3350</v>
      </c>
      <c r="O28" s="47">
        <f t="shared" si="1"/>
        <v>0.17272492910543955</v>
      </c>
      <c r="P28" s="9"/>
    </row>
    <row r="29" spans="1:16" ht="15.75">
      <c r="A29" s="28" t="s">
        <v>38</v>
      </c>
      <c r="B29" s="29"/>
      <c r="C29" s="30"/>
      <c r="D29" s="31">
        <f t="shared" ref="D29:M29" si="8">SUM(D30:D33)</f>
        <v>75659</v>
      </c>
      <c r="E29" s="31">
        <f t="shared" si="8"/>
        <v>314381</v>
      </c>
      <c r="F29" s="31">
        <f t="shared" si="8"/>
        <v>0</v>
      </c>
      <c r="G29" s="31">
        <f t="shared" si="8"/>
        <v>0</v>
      </c>
      <c r="H29" s="31">
        <f t="shared" si="8"/>
        <v>0</v>
      </c>
      <c r="I29" s="31">
        <f t="shared" si="8"/>
        <v>0</v>
      </c>
      <c r="J29" s="31">
        <f t="shared" si="8"/>
        <v>0</v>
      </c>
      <c r="K29" s="31">
        <f t="shared" si="8"/>
        <v>0</v>
      </c>
      <c r="L29" s="31">
        <f t="shared" si="8"/>
        <v>0</v>
      </c>
      <c r="M29" s="31">
        <f t="shared" si="8"/>
        <v>0</v>
      </c>
      <c r="N29" s="31">
        <f t="shared" si="7"/>
        <v>390040</v>
      </c>
      <c r="O29" s="43">
        <f t="shared" si="1"/>
        <v>20.110337715906162</v>
      </c>
      <c r="P29" s="10"/>
    </row>
    <row r="30" spans="1:16">
      <c r="A30" s="13"/>
      <c r="B30" s="45">
        <v>552</v>
      </c>
      <c r="C30" s="21" t="s">
        <v>39</v>
      </c>
      <c r="D30" s="46">
        <v>17452</v>
      </c>
      <c r="E30" s="46">
        <v>90634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108086</v>
      </c>
      <c r="O30" s="47">
        <f t="shared" si="1"/>
        <v>5.5728796081464296</v>
      </c>
      <c r="P30" s="9"/>
    </row>
    <row r="31" spans="1:16">
      <c r="A31" s="13"/>
      <c r="B31" s="45">
        <v>553</v>
      </c>
      <c r="C31" s="21" t="s">
        <v>40</v>
      </c>
      <c r="D31" s="46">
        <v>58207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58207</v>
      </c>
      <c r="O31" s="47">
        <f t="shared" si="1"/>
        <v>3.0011343129672596</v>
      </c>
      <c r="P31" s="9"/>
    </row>
    <row r="32" spans="1:16">
      <c r="A32" s="13"/>
      <c r="B32" s="45">
        <v>554</v>
      </c>
      <c r="C32" s="21" t="s">
        <v>41</v>
      </c>
      <c r="D32" s="46">
        <v>0</v>
      </c>
      <c r="E32" s="46">
        <v>111970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7"/>
        <v>111970</v>
      </c>
      <c r="O32" s="47">
        <f t="shared" si="1"/>
        <v>5.7731374065480798</v>
      </c>
      <c r="P32" s="9"/>
    </row>
    <row r="33" spans="1:16">
      <c r="A33" s="13"/>
      <c r="B33" s="45">
        <v>559</v>
      </c>
      <c r="C33" s="21" t="s">
        <v>42</v>
      </c>
      <c r="D33" s="46">
        <v>0</v>
      </c>
      <c r="E33" s="46">
        <v>111777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7"/>
        <v>111777</v>
      </c>
      <c r="O33" s="47">
        <f t="shared" si="1"/>
        <v>5.7631863882443932</v>
      </c>
      <c r="P33" s="9"/>
    </row>
    <row r="34" spans="1:16" ht="15.75">
      <c r="A34" s="28" t="s">
        <v>43</v>
      </c>
      <c r="B34" s="29"/>
      <c r="C34" s="30"/>
      <c r="D34" s="31">
        <f t="shared" ref="D34:M34" si="9">SUM(D35:D39)</f>
        <v>332154</v>
      </c>
      <c r="E34" s="31">
        <f t="shared" si="9"/>
        <v>1229391</v>
      </c>
      <c r="F34" s="31">
        <f t="shared" si="9"/>
        <v>0</v>
      </c>
      <c r="G34" s="31">
        <f t="shared" si="9"/>
        <v>0</v>
      </c>
      <c r="H34" s="31">
        <f t="shared" si="9"/>
        <v>0</v>
      </c>
      <c r="I34" s="31">
        <f t="shared" si="9"/>
        <v>0</v>
      </c>
      <c r="J34" s="31">
        <f t="shared" si="9"/>
        <v>0</v>
      </c>
      <c r="K34" s="31">
        <f t="shared" si="9"/>
        <v>0</v>
      </c>
      <c r="L34" s="31">
        <f t="shared" si="9"/>
        <v>0</v>
      </c>
      <c r="M34" s="31">
        <f t="shared" si="9"/>
        <v>0</v>
      </c>
      <c r="N34" s="31">
        <f t="shared" si="7"/>
        <v>1561545</v>
      </c>
      <c r="O34" s="43">
        <f t="shared" si="1"/>
        <v>80.512761020881669</v>
      </c>
      <c r="P34" s="10"/>
    </row>
    <row r="35" spans="1:16">
      <c r="A35" s="12"/>
      <c r="B35" s="44">
        <v>561</v>
      </c>
      <c r="C35" s="20" t="s">
        <v>79</v>
      </c>
      <c r="D35" s="46">
        <v>0</v>
      </c>
      <c r="E35" s="46">
        <v>1229391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7"/>
        <v>1229391</v>
      </c>
      <c r="O35" s="47">
        <f t="shared" si="1"/>
        <v>63.387006960556846</v>
      </c>
      <c r="P35" s="9"/>
    </row>
    <row r="36" spans="1:16">
      <c r="A36" s="12"/>
      <c r="B36" s="44">
        <v>562</v>
      </c>
      <c r="C36" s="20" t="s">
        <v>44</v>
      </c>
      <c r="D36" s="46">
        <v>184475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ref="N36:N44" si="10">SUM(D36:M36)</f>
        <v>184475</v>
      </c>
      <c r="O36" s="47">
        <f t="shared" si="1"/>
        <v>9.5114720288734205</v>
      </c>
      <c r="P36" s="9"/>
    </row>
    <row r="37" spans="1:16">
      <c r="A37" s="12"/>
      <c r="B37" s="44">
        <v>563</v>
      </c>
      <c r="C37" s="20" t="s">
        <v>80</v>
      </c>
      <c r="D37" s="46">
        <v>42200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42200</v>
      </c>
      <c r="O37" s="47">
        <f t="shared" ref="O37:O64" si="11">(N37/O$66)</f>
        <v>2.1758185099252385</v>
      </c>
      <c r="P37" s="9"/>
    </row>
    <row r="38" spans="1:16">
      <c r="A38" s="12"/>
      <c r="B38" s="44">
        <v>564</v>
      </c>
      <c r="C38" s="20" t="s">
        <v>45</v>
      </c>
      <c r="D38" s="46">
        <v>94953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94953</v>
      </c>
      <c r="O38" s="47">
        <f t="shared" si="11"/>
        <v>4.8957463263727767</v>
      </c>
      <c r="P38" s="9"/>
    </row>
    <row r="39" spans="1:16">
      <c r="A39" s="12"/>
      <c r="B39" s="44">
        <v>565</v>
      </c>
      <c r="C39" s="20" t="s">
        <v>46</v>
      </c>
      <c r="D39" s="46">
        <v>10526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10526</v>
      </c>
      <c r="O39" s="47">
        <f t="shared" si="11"/>
        <v>0.54271719515339001</v>
      </c>
      <c r="P39" s="9"/>
    </row>
    <row r="40" spans="1:16" ht="15.75">
      <c r="A40" s="28" t="s">
        <v>48</v>
      </c>
      <c r="B40" s="29"/>
      <c r="C40" s="30"/>
      <c r="D40" s="31">
        <f t="shared" ref="D40:M40" si="12">SUM(D41:D44)</f>
        <v>867485</v>
      </c>
      <c r="E40" s="31">
        <f t="shared" si="12"/>
        <v>7841</v>
      </c>
      <c r="F40" s="31">
        <f t="shared" si="12"/>
        <v>0</v>
      </c>
      <c r="G40" s="31">
        <f t="shared" si="12"/>
        <v>0</v>
      </c>
      <c r="H40" s="31">
        <f t="shared" si="12"/>
        <v>0</v>
      </c>
      <c r="I40" s="31">
        <f t="shared" si="12"/>
        <v>0</v>
      </c>
      <c r="J40" s="31">
        <f t="shared" si="12"/>
        <v>0</v>
      </c>
      <c r="K40" s="31">
        <f t="shared" si="12"/>
        <v>0</v>
      </c>
      <c r="L40" s="31">
        <f t="shared" si="12"/>
        <v>0</v>
      </c>
      <c r="M40" s="31">
        <f t="shared" si="12"/>
        <v>0</v>
      </c>
      <c r="N40" s="31">
        <f>SUM(D40:M40)</f>
        <v>875326</v>
      </c>
      <c r="O40" s="43">
        <f t="shared" si="11"/>
        <v>45.131528744521781</v>
      </c>
      <c r="P40" s="9"/>
    </row>
    <row r="41" spans="1:16">
      <c r="A41" s="12"/>
      <c r="B41" s="44">
        <v>571</v>
      </c>
      <c r="C41" s="20" t="s">
        <v>49</v>
      </c>
      <c r="D41" s="46">
        <v>721673</v>
      </c>
      <c r="E41" s="46">
        <v>5830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0"/>
        <v>727503</v>
      </c>
      <c r="O41" s="47">
        <f t="shared" si="11"/>
        <v>37.509822119102864</v>
      </c>
      <c r="P41" s="9"/>
    </row>
    <row r="42" spans="1:16">
      <c r="A42" s="12"/>
      <c r="B42" s="44">
        <v>572</v>
      </c>
      <c r="C42" s="20" t="s">
        <v>50</v>
      </c>
      <c r="D42" s="46">
        <v>2397</v>
      </c>
      <c r="E42" s="46">
        <v>2011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0"/>
        <v>4408</v>
      </c>
      <c r="O42" s="47">
        <f t="shared" si="11"/>
        <v>0.22727507089456045</v>
      </c>
      <c r="P42" s="9"/>
    </row>
    <row r="43" spans="1:16">
      <c r="A43" s="12"/>
      <c r="B43" s="44">
        <v>573</v>
      </c>
      <c r="C43" s="20" t="s">
        <v>51</v>
      </c>
      <c r="D43" s="46">
        <v>28200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0"/>
        <v>28200</v>
      </c>
      <c r="O43" s="47">
        <f t="shared" si="11"/>
        <v>1.4539829853054911</v>
      </c>
      <c r="P43" s="9"/>
    </row>
    <row r="44" spans="1:16">
      <c r="A44" s="12"/>
      <c r="B44" s="44">
        <v>575</v>
      </c>
      <c r="C44" s="20" t="s">
        <v>52</v>
      </c>
      <c r="D44" s="46">
        <v>115215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0"/>
        <v>115215</v>
      </c>
      <c r="O44" s="47">
        <f t="shared" si="11"/>
        <v>5.9404485692188711</v>
      </c>
      <c r="P44" s="9"/>
    </row>
    <row r="45" spans="1:16" ht="15.75">
      <c r="A45" s="28" t="s">
        <v>67</v>
      </c>
      <c r="B45" s="29"/>
      <c r="C45" s="30"/>
      <c r="D45" s="31">
        <f t="shared" ref="D45:M45" si="13">SUM(D46:D46)</f>
        <v>6442544</v>
      </c>
      <c r="E45" s="31">
        <f t="shared" si="13"/>
        <v>6752988</v>
      </c>
      <c r="F45" s="31">
        <f t="shared" si="13"/>
        <v>0</v>
      </c>
      <c r="G45" s="31">
        <f t="shared" si="13"/>
        <v>50000</v>
      </c>
      <c r="H45" s="31">
        <f t="shared" si="13"/>
        <v>0</v>
      </c>
      <c r="I45" s="31">
        <f t="shared" si="13"/>
        <v>0</v>
      </c>
      <c r="J45" s="31">
        <f t="shared" si="13"/>
        <v>0</v>
      </c>
      <c r="K45" s="31">
        <f t="shared" si="13"/>
        <v>0</v>
      </c>
      <c r="L45" s="31">
        <f t="shared" si="13"/>
        <v>0</v>
      </c>
      <c r="M45" s="31">
        <f t="shared" si="13"/>
        <v>0</v>
      </c>
      <c r="N45" s="31">
        <f>SUM(D45:M45)</f>
        <v>13245532</v>
      </c>
      <c r="O45" s="43">
        <f t="shared" si="11"/>
        <v>682.93539572054658</v>
      </c>
      <c r="P45" s="9"/>
    </row>
    <row r="46" spans="1:16">
      <c r="A46" s="12"/>
      <c r="B46" s="44">
        <v>581</v>
      </c>
      <c r="C46" s="20" t="s">
        <v>53</v>
      </c>
      <c r="D46" s="46">
        <v>6442544</v>
      </c>
      <c r="E46" s="46">
        <v>6752988</v>
      </c>
      <c r="F46" s="46">
        <v>0</v>
      </c>
      <c r="G46" s="46">
        <v>50000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>SUM(D46:M46)</f>
        <v>13245532</v>
      </c>
      <c r="O46" s="47">
        <f t="shared" si="11"/>
        <v>682.93539572054658</v>
      </c>
      <c r="P46" s="9"/>
    </row>
    <row r="47" spans="1:16" ht="15.75">
      <c r="A47" s="28" t="s">
        <v>54</v>
      </c>
      <c r="B47" s="29"/>
      <c r="C47" s="30"/>
      <c r="D47" s="31">
        <f t="shared" ref="D47:M47" si="14">SUM(D48:D63)</f>
        <v>132730</v>
      </c>
      <c r="E47" s="31">
        <f t="shared" si="14"/>
        <v>701061</v>
      </c>
      <c r="F47" s="31">
        <f t="shared" si="14"/>
        <v>0</v>
      </c>
      <c r="G47" s="31">
        <f t="shared" si="14"/>
        <v>0</v>
      </c>
      <c r="H47" s="31">
        <f t="shared" si="14"/>
        <v>0</v>
      </c>
      <c r="I47" s="31">
        <f t="shared" si="14"/>
        <v>0</v>
      </c>
      <c r="J47" s="31">
        <f t="shared" si="14"/>
        <v>0</v>
      </c>
      <c r="K47" s="31">
        <f t="shared" si="14"/>
        <v>0</v>
      </c>
      <c r="L47" s="31">
        <f t="shared" si="14"/>
        <v>0</v>
      </c>
      <c r="M47" s="31">
        <f t="shared" si="14"/>
        <v>0</v>
      </c>
      <c r="N47" s="31">
        <f>SUM(D47:M47)</f>
        <v>833791</v>
      </c>
      <c r="O47" s="43">
        <f t="shared" si="11"/>
        <v>42.989997422015982</v>
      </c>
      <c r="P47" s="9"/>
    </row>
    <row r="48" spans="1:16">
      <c r="A48" s="12"/>
      <c r="B48" s="44">
        <v>604</v>
      </c>
      <c r="C48" s="20" t="s">
        <v>55</v>
      </c>
      <c r="D48" s="46">
        <v>0</v>
      </c>
      <c r="E48" s="46">
        <v>190559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>SUM(D48:M48)</f>
        <v>190559</v>
      </c>
      <c r="O48" s="47">
        <f t="shared" si="11"/>
        <v>9.8251611240010313</v>
      </c>
      <c r="P48" s="9"/>
    </row>
    <row r="49" spans="1:119">
      <c r="A49" s="12"/>
      <c r="B49" s="44">
        <v>605</v>
      </c>
      <c r="C49" s="20" t="s">
        <v>56</v>
      </c>
      <c r="D49" s="46">
        <v>0</v>
      </c>
      <c r="E49" s="46">
        <v>2202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>SUM(D49:M49)</f>
        <v>2202</v>
      </c>
      <c r="O49" s="47">
        <f t="shared" si="11"/>
        <v>0.11353441608662027</v>
      </c>
      <c r="P49" s="9"/>
    </row>
    <row r="50" spans="1:119">
      <c r="A50" s="12"/>
      <c r="B50" s="44">
        <v>614</v>
      </c>
      <c r="C50" s="20" t="s">
        <v>57</v>
      </c>
      <c r="D50" s="46">
        <v>0</v>
      </c>
      <c r="E50" s="46">
        <v>59794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ref="N50:N58" si="15">SUM(D50:M50)</f>
        <v>59794</v>
      </c>
      <c r="O50" s="47">
        <f t="shared" si="11"/>
        <v>3.0829595256509408</v>
      </c>
      <c r="P50" s="9"/>
    </row>
    <row r="51" spans="1:119">
      <c r="A51" s="12"/>
      <c r="B51" s="44">
        <v>634</v>
      </c>
      <c r="C51" s="20" t="s">
        <v>58</v>
      </c>
      <c r="D51" s="46">
        <v>0</v>
      </c>
      <c r="E51" s="46">
        <v>55352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5"/>
        <v>55352</v>
      </c>
      <c r="O51" s="47">
        <f t="shared" si="11"/>
        <v>2.8539314256251611</v>
      </c>
      <c r="P51" s="9"/>
    </row>
    <row r="52" spans="1:119">
      <c r="A52" s="12"/>
      <c r="B52" s="44">
        <v>654</v>
      </c>
      <c r="C52" s="20" t="s">
        <v>95</v>
      </c>
      <c r="D52" s="46">
        <v>0</v>
      </c>
      <c r="E52" s="46">
        <v>43746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5"/>
        <v>43746</v>
      </c>
      <c r="O52" s="47">
        <f t="shared" si="11"/>
        <v>2.2555297757153907</v>
      </c>
      <c r="P52" s="9"/>
    </row>
    <row r="53" spans="1:119">
      <c r="A53" s="12"/>
      <c r="B53" s="44">
        <v>674</v>
      </c>
      <c r="C53" s="20" t="s">
        <v>60</v>
      </c>
      <c r="D53" s="46">
        <v>0</v>
      </c>
      <c r="E53" s="46">
        <v>14750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5"/>
        <v>14750</v>
      </c>
      <c r="O53" s="47">
        <f t="shared" si="11"/>
        <v>0.76050528486723379</v>
      </c>
      <c r="P53" s="9"/>
    </row>
    <row r="54" spans="1:119">
      <c r="A54" s="12"/>
      <c r="B54" s="44">
        <v>685</v>
      </c>
      <c r="C54" s="20" t="s">
        <v>61</v>
      </c>
      <c r="D54" s="46">
        <v>12963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5"/>
        <v>12963</v>
      </c>
      <c r="O54" s="47">
        <f t="shared" si="11"/>
        <v>0.66836813611755608</v>
      </c>
      <c r="P54" s="9"/>
    </row>
    <row r="55" spans="1:119">
      <c r="A55" s="12"/>
      <c r="B55" s="44">
        <v>691</v>
      </c>
      <c r="C55" s="20" t="s">
        <v>62</v>
      </c>
      <c r="D55" s="46">
        <v>8091</v>
      </c>
      <c r="E55" s="46">
        <v>33243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5"/>
        <v>41334</v>
      </c>
      <c r="O55" s="47">
        <f t="shared" si="11"/>
        <v>2.1311678267594742</v>
      </c>
      <c r="P55" s="9"/>
    </row>
    <row r="56" spans="1:119">
      <c r="A56" s="12"/>
      <c r="B56" s="44">
        <v>694</v>
      </c>
      <c r="C56" s="20" t="s">
        <v>63</v>
      </c>
      <c r="D56" s="46">
        <v>0</v>
      </c>
      <c r="E56" s="46">
        <v>10869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5"/>
        <v>10869</v>
      </c>
      <c r="O56" s="47">
        <f t="shared" si="11"/>
        <v>0.56040216550657385</v>
      </c>
      <c r="P56" s="9"/>
    </row>
    <row r="57" spans="1:119">
      <c r="A57" s="12"/>
      <c r="B57" s="44">
        <v>712</v>
      </c>
      <c r="C57" s="20" t="s">
        <v>96</v>
      </c>
      <c r="D57" s="46">
        <v>64959</v>
      </c>
      <c r="E57" s="46">
        <v>80204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5"/>
        <v>145163</v>
      </c>
      <c r="O57" s="47">
        <f t="shared" si="11"/>
        <v>7.4845578757411708</v>
      </c>
      <c r="P57" s="9"/>
    </row>
    <row r="58" spans="1:119">
      <c r="A58" s="12"/>
      <c r="B58" s="44">
        <v>714</v>
      </c>
      <c r="C58" s="20" t="s">
        <v>97</v>
      </c>
      <c r="D58" s="46">
        <v>0</v>
      </c>
      <c r="E58" s="46">
        <v>3718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5"/>
        <v>3718</v>
      </c>
      <c r="O58" s="47">
        <f t="shared" si="11"/>
        <v>0.19169889146687291</v>
      </c>
      <c r="P58" s="9"/>
    </row>
    <row r="59" spans="1:119">
      <c r="A59" s="12"/>
      <c r="B59" s="44">
        <v>715</v>
      </c>
      <c r="C59" s="20" t="s">
        <v>98</v>
      </c>
      <c r="D59" s="46">
        <v>0</v>
      </c>
      <c r="E59" s="46">
        <v>6290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ref="N59:N64" si="16">SUM(D59:M59)</f>
        <v>6290</v>
      </c>
      <c r="O59" s="47">
        <f t="shared" si="11"/>
        <v>0.32431038927558647</v>
      </c>
      <c r="P59" s="9"/>
    </row>
    <row r="60" spans="1:119">
      <c r="A60" s="12"/>
      <c r="B60" s="44">
        <v>719</v>
      </c>
      <c r="C60" s="20" t="s">
        <v>99</v>
      </c>
      <c r="D60" s="46">
        <v>46717</v>
      </c>
      <c r="E60" s="46">
        <v>1962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6"/>
        <v>48679</v>
      </c>
      <c r="O60" s="47">
        <f t="shared" si="11"/>
        <v>2.5098736787831917</v>
      </c>
      <c r="P60" s="9"/>
    </row>
    <row r="61" spans="1:119">
      <c r="A61" s="12"/>
      <c r="B61" s="44">
        <v>724</v>
      </c>
      <c r="C61" s="20" t="s">
        <v>66</v>
      </c>
      <c r="D61" s="46">
        <v>0</v>
      </c>
      <c r="E61" s="46">
        <v>39658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6"/>
        <v>39658</v>
      </c>
      <c r="O61" s="47">
        <f t="shared" si="11"/>
        <v>2.0447538025264245</v>
      </c>
      <c r="P61" s="9"/>
    </row>
    <row r="62" spans="1:119">
      <c r="A62" s="12"/>
      <c r="B62" s="44">
        <v>744</v>
      </c>
      <c r="C62" s="20" t="s">
        <v>68</v>
      </c>
      <c r="D62" s="46">
        <v>0</v>
      </c>
      <c r="E62" s="46">
        <v>14841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6"/>
        <v>14841</v>
      </c>
      <c r="O62" s="47">
        <f t="shared" si="11"/>
        <v>0.76519721577726219</v>
      </c>
      <c r="P62" s="9"/>
    </row>
    <row r="63" spans="1:119" ht="15.75" thickBot="1">
      <c r="A63" s="12"/>
      <c r="B63" s="44">
        <v>764</v>
      </c>
      <c r="C63" s="20" t="s">
        <v>69</v>
      </c>
      <c r="D63" s="46">
        <v>0</v>
      </c>
      <c r="E63" s="46">
        <v>143873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6"/>
        <v>143873</v>
      </c>
      <c r="O63" s="47">
        <f t="shared" si="11"/>
        <v>7.4180458881154934</v>
      </c>
      <c r="P63" s="9"/>
    </row>
    <row r="64" spans="1:119" ht="16.5" thickBot="1">
      <c r="A64" s="14" t="s">
        <v>10</v>
      </c>
      <c r="B64" s="23"/>
      <c r="C64" s="22"/>
      <c r="D64" s="15">
        <f t="shared" ref="D64:M64" si="17">SUM(D5,D14,D23,D26,D29,D34,D40,D45,D47)</f>
        <v>9192186</v>
      </c>
      <c r="E64" s="15">
        <f t="shared" si="17"/>
        <v>20819744</v>
      </c>
      <c r="F64" s="15">
        <f t="shared" si="17"/>
        <v>0</v>
      </c>
      <c r="G64" s="15">
        <f t="shared" si="17"/>
        <v>2737725</v>
      </c>
      <c r="H64" s="15">
        <f t="shared" si="17"/>
        <v>0</v>
      </c>
      <c r="I64" s="15">
        <f t="shared" si="17"/>
        <v>3830561</v>
      </c>
      <c r="J64" s="15">
        <f t="shared" si="17"/>
        <v>0</v>
      </c>
      <c r="K64" s="15">
        <f t="shared" si="17"/>
        <v>0</v>
      </c>
      <c r="L64" s="15">
        <f t="shared" si="17"/>
        <v>0</v>
      </c>
      <c r="M64" s="15">
        <f t="shared" si="17"/>
        <v>0</v>
      </c>
      <c r="N64" s="15">
        <f t="shared" si="16"/>
        <v>36580216</v>
      </c>
      <c r="O64" s="37">
        <f t="shared" si="11"/>
        <v>1886.0642433616911</v>
      </c>
      <c r="P64" s="6"/>
      <c r="Q64" s="2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  <c r="BF64" s="5"/>
      <c r="BG64" s="5"/>
      <c r="BH64" s="5"/>
      <c r="BI64" s="5"/>
      <c r="BJ64" s="5"/>
      <c r="BK64" s="5"/>
      <c r="BL64" s="5"/>
      <c r="BM64" s="5"/>
      <c r="BN64" s="5"/>
      <c r="BO64" s="5"/>
      <c r="BP64" s="5"/>
      <c r="BQ64" s="5"/>
      <c r="BR64" s="5"/>
      <c r="BS64" s="5"/>
      <c r="BT64" s="5"/>
      <c r="BU64" s="5"/>
      <c r="BV64" s="5"/>
      <c r="BW64" s="5"/>
      <c r="BX64" s="5"/>
      <c r="BY64" s="5"/>
      <c r="BZ64" s="5"/>
      <c r="CA64" s="5"/>
      <c r="CB64" s="5"/>
      <c r="CC64" s="5"/>
      <c r="CD64" s="5"/>
      <c r="CE64" s="5"/>
      <c r="CF64" s="5"/>
      <c r="CG64" s="5"/>
      <c r="CH64" s="5"/>
      <c r="CI64" s="5"/>
      <c r="CJ64" s="5"/>
      <c r="CK64" s="5"/>
      <c r="CL64" s="5"/>
      <c r="CM64" s="5"/>
      <c r="CN64" s="5"/>
      <c r="CO64" s="5"/>
      <c r="CP64" s="5"/>
      <c r="CQ64" s="5"/>
      <c r="CR64" s="5"/>
      <c r="CS64" s="5"/>
      <c r="CT64" s="5"/>
      <c r="CU64" s="5"/>
      <c r="CV64" s="5"/>
      <c r="CW64" s="5"/>
      <c r="CX64" s="5"/>
      <c r="CY64" s="5"/>
      <c r="CZ64" s="5"/>
      <c r="DA64" s="5"/>
      <c r="DB64" s="5"/>
      <c r="DC64" s="5"/>
      <c r="DD64" s="5"/>
      <c r="DE64" s="5"/>
      <c r="DF64" s="5"/>
      <c r="DG64" s="5"/>
      <c r="DH64" s="5"/>
      <c r="DI64" s="5"/>
      <c r="DJ64" s="5"/>
      <c r="DK64" s="5"/>
      <c r="DL64" s="5"/>
      <c r="DM64" s="5"/>
      <c r="DN64" s="5"/>
      <c r="DO64" s="5"/>
    </row>
    <row r="65" spans="1:15">
      <c r="A65" s="16"/>
      <c r="B65" s="18"/>
      <c r="C65" s="18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9"/>
    </row>
    <row r="66" spans="1:15">
      <c r="A66" s="38"/>
      <c r="B66" s="39"/>
      <c r="C66" s="39"/>
      <c r="D66" s="40"/>
      <c r="E66" s="40"/>
      <c r="F66" s="40"/>
      <c r="G66" s="40"/>
      <c r="H66" s="40"/>
      <c r="I66" s="40"/>
      <c r="J66" s="40"/>
      <c r="K66" s="40"/>
      <c r="L66" s="118" t="s">
        <v>100</v>
      </c>
      <c r="M66" s="118"/>
      <c r="N66" s="118"/>
      <c r="O66" s="41">
        <v>19395</v>
      </c>
    </row>
    <row r="67" spans="1:15">
      <c r="A67" s="119"/>
      <c r="B67" s="96"/>
      <c r="C67" s="96"/>
      <c r="D67" s="96"/>
      <c r="E67" s="96"/>
      <c r="F67" s="96"/>
      <c r="G67" s="96"/>
      <c r="H67" s="96"/>
      <c r="I67" s="96"/>
      <c r="J67" s="96"/>
      <c r="K67" s="96"/>
      <c r="L67" s="96"/>
      <c r="M67" s="96"/>
      <c r="N67" s="96"/>
      <c r="O67" s="97"/>
    </row>
    <row r="68" spans="1:15" ht="15.75" customHeight="1" thickBot="1">
      <c r="A68" s="120" t="s">
        <v>82</v>
      </c>
      <c r="B68" s="99"/>
      <c r="C68" s="99"/>
      <c r="D68" s="99"/>
      <c r="E68" s="99"/>
      <c r="F68" s="99"/>
      <c r="G68" s="99"/>
      <c r="H68" s="99"/>
      <c r="I68" s="99"/>
      <c r="J68" s="99"/>
      <c r="K68" s="99"/>
      <c r="L68" s="99"/>
      <c r="M68" s="99"/>
      <c r="N68" s="99"/>
      <c r="O68" s="100"/>
    </row>
  </sheetData>
  <mergeCells count="10">
    <mergeCell ref="L66:N66"/>
    <mergeCell ref="A67:O67"/>
    <mergeCell ref="A68:O68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EC68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70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89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SUM(D6:D13)</f>
        <v>592496</v>
      </c>
      <c r="E5" s="26">
        <f t="shared" si="0"/>
        <v>3705113</v>
      </c>
      <c r="F5" s="26">
        <f t="shared" si="0"/>
        <v>0</v>
      </c>
      <c r="G5" s="26">
        <f t="shared" si="0"/>
        <v>0</v>
      </c>
      <c r="H5" s="26">
        <f t="shared" si="0"/>
        <v>0</v>
      </c>
      <c r="I5" s="26">
        <f t="shared" si="0"/>
        <v>12277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4309886</v>
      </c>
      <c r="O5" s="32">
        <f t="shared" ref="O5:O36" si="1">(N5/O$66)</f>
        <v>224.158006969366</v>
      </c>
      <c r="P5" s="6"/>
    </row>
    <row r="6" spans="1:133">
      <c r="A6" s="12"/>
      <c r="B6" s="44">
        <v>511</v>
      </c>
      <c r="C6" s="20" t="s">
        <v>20</v>
      </c>
      <c r="D6" s="46">
        <v>309287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309287</v>
      </c>
      <c r="O6" s="47">
        <f t="shared" si="1"/>
        <v>16.08607687106673</v>
      </c>
      <c r="P6" s="9"/>
    </row>
    <row r="7" spans="1:133">
      <c r="A7" s="12"/>
      <c r="B7" s="44">
        <v>512</v>
      </c>
      <c r="C7" s="20" t="s">
        <v>75</v>
      </c>
      <c r="D7" s="46">
        <v>100612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3" si="2">SUM(D7:M7)</f>
        <v>100612</v>
      </c>
      <c r="O7" s="47">
        <f t="shared" si="1"/>
        <v>5.2328496385291521</v>
      </c>
      <c r="P7" s="9"/>
    </row>
    <row r="8" spans="1:133">
      <c r="A8" s="12"/>
      <c r="B8" s="44">
        <v>513</v>
      </c>
      <c r="C8" s="20" t="s">
        <v>21</v>
      </c>
      <c r="D8" s="46">
        <v>45063</v>
      </c>
      <c r="E8" s="46">
        <v>1460821</v>
      </c>
      <c r="F8" s="46">
        <v>0</v>
      </c>
      <c r="G8" s="46">
        <v>0</v>
      </c>
      <c r="H8" s="46">
        <v>0</v>
      </c>
      <c r="I8" s="46">
        <v>12277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1518161</v>
      </c>
      <c r="O8" s="47">
        <f t="shared" si="1"/>
        <v>78.959848130233524</v>
      </c>
      <c r="P8" s="9"/>
    </row>
    <row r="9" spans="1:133">
      <c r="A9" s="12"/>
      <c r="B9" s="44">
        <v>514</v>
      </c>
      <c r="C9" s="20" t="s">
        <v>22</v>
      </c>
      <c r="D9" s="46">
        <v>72535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72535</v>
      </c>
      <c r="O9" s="47">
        <f t="shared" si="1"/>
        <v>3.7725594216466427</v>
      </c>
      <c r="P9" s="9"/>
    </row>
    <row r="10" spans="1:133">
      <c r="A10" s="12"/>
      <c r="B10" s="44">
        <v>515</v>
      </c>
      <c r="C10" s="20" t="s">
        <v>76</v>
      </c>
      <c r="D10" s="46">
        <v>54470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54470</v>
      </c>
      <c r="O10" s="47">
        <f t="shared" si="1"/>
        <v>2.8329952670723464</v>
      </c>
      <c r="P10" s="9"/>
    </row>
    <row r="11" spans="1:133">
      <c r="A11" s="12"/>
      <c r="B11" s="44">
        <v>516</v>
      </c>
      <c r="C11" s="20" t="s">
        <v>77</v>
      </c>
      <c r="D11" s="46">
        <v>10529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10529</v>
      </c>
      <c r="O11" s="47">
        <f t="shared" si="1"/>
        <v>0.54761533260519057</v>
      </c>
      <c r="P11" s="9"/>
    </row>
    <row r="12" spans="1:133">
      <c r="A12" s="12"/>
      <c r="B12" s="44">
        <v>517</v>
      </c>
      <c r="C12" s="20" t="s">
        <v>78</v>
      </c>
      <c r="D12" s="46">
        <v>0</v>
      </c>
      <c r="E12" s="46">
        <v>276938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276938</v>
      </c>
      <c r="O12" s="47">
        <f t="shared" si="1"/>
        <v>14.403599105424663</v>
      </c>
      <c r="P12" s="9"/>
    </row>
    <row r="13" spans="1:133">
      <c r="A13" s="12"/>
      <c r="B13" s="44">
        <v>519</v>
      </c>
      <c r="C13" s="20" t="s">
        <v>23</v>
      </c>
      <c r="D13" s="46">
        <v>0</v>
      </c>
      <c r="E13" s="46">
        <v>1967354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2"/>
        <v>1967354</v>
      </c>
      <c r="O13" s="47">
        <f t="shared" si="1"/>
        <v>102.32246320278774</v>
      </c>
      <c r="P13" s="9"/>
    </row>
    <row r="14" spans="1:133" ht="15.75">
      <c r="A14" s="28" t="s">
        <v>24</v>
      </c>
      <c r="B14" s="29"/>
      <c r="C14" s="30"/>
      <c r="D14" s="31">
        <f t="shared" ref="D14:M14" si="3">SUM(D15:D22)</f>
        <v>496863</v>
      </c>
      <c r="E14" s="31">
        <f t="shared" si="3"/>
        <v>6072742</v>
      </c>
      <c r="F14" s="31">
        <f t="shared" si="3"/>
        <v>0</v>
      </c>
      <c r="G14" s="31">
        <f t="shared" si="3"/>
        <v>0</v>
      </c>
      <c r="H14" s="31">
        <f t="shared" si="3"/>
        <v>0</v>
      </c>
      <c r="I14" s="31">
        <f t="shared" si="3"/>
        <v>1953310</v>
      </c>
      <c r="J14" s="31">
        <f t="shared" si="3"/>
        <v>0</v>
      </c>
      <c r="K14" s="31">
        <f t="shared" si="3"/>
        <v>0</v>
      </c>
      <c r="L14" s="31">
        <f t="shared" si="3"/>
        <v>0</v>
      </c>
      <c r="M14" s="31">
        <f t="shared" si="3"/>
        <v>0</v>
      </c>
      <c r="N14" s="42">
        <f>SUM(D14:M14)</f>
        <v>8522915</v>
      </c>
      <c r="O14" s="43">
        <f t="shared" si="1"/>
        <v>443.27846257866543</v>
      </c>
      <c r="P14" s="10"/>
    </row>
    <row r="15" spans="1:133">
      <c r="A15" s="12"/>
      <c r="B15" s="44">
        <v>521</v>
      </c>
      <c r="C15" s="20" t="s">
        <v>25</v>
      </c>
      <c r="D15" s="46">
        <v>0</v>
      </c>
      <c r="E15" s="46">
        <v>3279662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>SUM(D15:M15)</f>
        <v>3279662</v>
      </c>
      <c r="O15" s="47">
        <f t="shared" si="1"/>
        <v>170.57585686794613</v>
      </c>
      <c r="P15" s="9"/>
    </row>
    <row r="16" spans="1:133">
      <c r="A16" s="12"/>
      <c r="B16" s="44">
        <v>522</v>
      </c>
      <c r="C16" s="20" t="s">
        <v>26</v>
      </c>
      <c r="D16" s="46">
        <v>73535</v>
      </c>
      <c r="E16" s="46">
        <v>314160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ref="N16:N22" si="4">SUM(D16:M16)</f>
        <v>387695</v>
      </c>
      <c r="O16" s="47">
        <f t="shared" si="1"/>
        <v>20.164092162063763</v>
      </c>
      <c r="P16" s="9"/>
    </row>
    <row r="17" spans="1:16">
      <c r="A17" s="12"/>
      <c r="B17" s="44">
        <v>523</v>
      </c>
      <c r="C17" s="20" t="s">
        <v>27</v>
      </c>
      <c r="D17" s="46">
        <v>0</v>
      </c>
      <c r="E17" s="46">
        <v>2280214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2280214</v>
      </c>
      <c r="O17" s="47">
        <f t="shared" si="1"/>
        <v>118.59437249700942</v>
      </c>
      <c r="P17" s="9"/>
    </row>
    <row r="18" spans="1:16">
      <c r="A18" s="12"/>
      <c r="B18" s="44">
        <v>524</v>
      </c>
      <c r="C18" s="20" t="s">
        <v>28</v>
      </c>
      <c r="D18" s="46">
        <v>179365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179365</v>
      </c>
      <c r="O18" s="47">
        <f t="shared" si="1"/>
        <v>9.3288084464555059</v>
      </c>
      <c r="P18" s="9"/>
    </row>
    <row r="19" spans="1:16">
      <c r="A19" s="12"/>
      <c r="B19" s="44">
        <v>525</v>
      </c>
      <c r="C19" s="20" t="s">
        <v>29</v>
      </c>
      <c r="D19" s="46">
        <v>187051</v>
      </c>
      <c r="E19" s="46">
        <v>166949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354000</v>
      </c>
      <c r="O19" s="47">
        <f t="shared" si="1"/>
        <v>18.411608675300357</v>
      </c>
      <c r="P19" s="9"/>
    </row>
    <row r="20" spans="1:16">
      <c r="A20" s="12"/>
      <c r="B20" s="44">
        <v>526</v>
      </c>
      <c r="C20" s="20" t="s">
        <v>30</v>
      </c>
      <c r="D20" s="46">
        <v>0</v>
      </c>
      <c r="E20" s="46">
        <v>0</v>
      </c>
      <c r="F20" s="46">
        <v>0</v>
      </c>
      <c r="G20" s="46">
        <v>0</v>
      </c>
      <c r="H20" s="46">
        <v>0</v>
      </c>
      <c r="I20" s="46">
        <v>1953310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1953310</v>
      </c>
      <c r="O20" s="47">
        <f t="shared" si="1"/>
        <v>101.5920320382795</v>
      </c>
      <c r="P20" s="9"/>
    </row>
    <row r="21" spans="1:16">
      <c r="A21" s="12"/>
      <c r="B21" s="44">
        <v>527</v>
      </c>
      <c r="C21" s="20" t="s">
        <v>31</v>
      </c>
      <c r="D21" s="46">
        <v>56912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56912</v>
      </c>
      <c r="O21" s="47">
        <f t="shared" si="1"/>
        <v>2.9600041608155196</v>
      </c>
      <c r="P21" s="9"/>
    </row>
    <row r="22" spans="1:16">
      <c r="A22" s="12"/>
      <c r="B22" s="44">
        <v>529</v>
      </c>
      <c r="C22" s="20" t="s">
        <v>90</v>
      </c>
      <c r="D22" s="46">
        <v>0</v>
      </c>
      <c r="E22" s="46">
        <v>31757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4"/>
        <v>31757</v>
      </c>
      <c r="O22" s="47">
        <f t="shared" si="1"/>
        <v>1.6516877307952358</v>
      </c>
      <c r="P22" s="9"/>
    </row>
    <row r="23" spans="1:16" ht="15.75">
      <c r="A23" s="28" t="s">
        <v>32</v>
      </c>
      <c r="B23" s="29"/>
      <c r="C23" s="30"/>
      <c r="D23" s="31">
        <f t="shared" ref="D23:M23" si="5">SUM(D24:D25)</f>
        <v>167264</v>
      </c>
      <c r="E23" s="31">
        <f t="shared" si="5"/>
        <v>304973</v>
      </c>
      <c r="F23" s="31">
        <f t="shared" si="5"/>
        <v>0</v>
      </c>
      <c r="G23" s="31">
        <f t="shared" si="5"/>
        <v>0</v>
      </c>
      <c r="H23" s="31">
        <f t="shared" si="5"/>
        <v>0</v>
      </c>
      <c r="I23" s="31">
        <f t="shared" si="5"/>
        <v>1629834</v>
      </c>
      <c r="J23" s="31">
        <f t="shared" si="5"/>
        <v>0</v>
      </c>
      <c r="K23" s="31">
        <f t="shared" si="5"/>
        <v>0</v>
      </c>
      <c r="L23" s="31">
        <f t="shared" si="5"/>
        <v>0</v>
      </c>
      <c r="M23" s="31">
        <f t="shared" si="5"/>
        <v>0</v>
      </c>
      <c r="N23" s="42">
        <f>SUM(D23:M23)</f>
        <v>2102071</v>
      </c>
      <c r="O23" s="43">
        <f t="shared" si="1"/>
        <v>109.32912050761949</v>
      </c>
      <c r="P23" s="10"/>
    </row>
    <row r="24" spans="1:16">
      <c r="A24" s="12"/>
      <c r="B24" s="44">
        <v>534</v>
      </c>
      <c r="C24" s="20" t="s">
        <v>33</v>
      </c>
      <c r="D24" s="46">
        <v>0</v>
      </c>
      <c r="E24" s="46">
        <v>304973</v>
      </c>
      <c r="F24" s="46">
        <v>0</v>
      </c>
      <c r="G24" s="46">
        <v>0</v>
      </c>
      <c r="H24" s="46">
        <v>0</v>
      </c>
      <c r="I24" s="46">
        <v>1629834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1934807</v>
      </c>
      <c r="O24" s="47">
        <f t="shared" si="1"/>
        <v>100.62968741873406</v>
      </c>
      <c r="P24" s="9"/>
    </row>
    <row r="25" spans="1:16">
      <c r="A25" s="12"/>
      <c r="B25" s="44">
        <v>537</v>
      </c>
      <c r="C25" s="20" t="s">
        <v>34</v>
      </c>
      <c r="D25" s="46">
        <v>167264</v>
      </c>
      <c r="E25" s="46">
        <v>0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>SUM(D25:M25)</f>
        <v>167264</v>
      </c>
      <c r="O25" s="47">
        <f t="shared" si="1"/>
        <v>8.6994330888854208</v>
      </c>
      <c r="P25" s="9"/>
    </row>
    <row r="26" spans="1:16" ht="15.75">
      <c r="A26" s="28" t="s">
        <v>35</v>
      </c>
      <c r="B26" s="29"/>
      <c r="C26" s="30"/>
      <c r="D26" s="31">
        <f t="shared" ref="D26:M26" si="6">SUM(D27:D28)</f>
        <v>2500</v>
      </c>
      <c r="E26" s="31">
        <f t="shared" si="6"/>
        <v>2252320</v>
      </c>
      <c r="F26" s="31">
        <f t="shared" si="6"/>
        <v>0</v>
      </c>
      <c r="G26" s="31">
        <f t="shared" si="6"/>
        <v>1944575</v>
      </c>
      <c r="H26" s="31">
        <f t="shared" si="6"/>
        <v>0</v>
      </c>
      <c r="I26" s="31">
        <f t="shared" si="6"/>
        <v>0</v>
      </c>
      <c r="J26" s="31">
        <f t="shared" si="6"/>
        <v>0</v>
      </c>
      <c r="K26" s="31">
        <f t="shared" si="6"/>
        <v>0</v>
      </c>
      <c r="L26" s="31">
        <f t="shared" si="6"/>
        <v>0</v>
      </c>
      <c r="M26" s="31">
        <f t="shared" si="6"/>
        <v>0</v>
      </c>
      <c r="N26" s="31">
        <f t="shared" ref="N26:N34" si="7">SUM(D26:M26)</f>
        <v>4199395</v>
      </c>
      <c r="O26" s="43">
        <f t="shared" si="1"/>
        <v>218.41134862433037</v>
      </c>
      <c r="P26" s="10"/>
    </row>
    <row r="27" spans="1:16">
      <c r="A27" s="12"/>
      <c r="B27" s="44">
        <v>541</v>
      </c>
      <c r="C27" s="20" t="s">
        <v>36</v>
      </c>
      <c r="D27" s="46">
        <v>0</v>
      </c>
      <c r="E27" s="46">
        <v>2252320</v>
      </c>
      <c r="F27" s="46">
        <v>0</v>
      </c>
      <c r="G27" s="46">
        <v>1944575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4196895</v>
      </c>
      <c r="O27" s="47">
        <f t="shared" si="1"/>
        <v>218.28132313933531</v>
      </c>
      <c r="P27" s="9"/>
    </row>
    <row r="28" spans="1:16">
      <c r="A28" s="12"/>
      <c r="B28" s="44">
        <v>542</v>
      </c>
      <c r="C28" s="20" t="s">
        <v>37</v>
      </c>
      <c r="D28" s="46">
        <v>2500</v>
      </c>
      <c r="E28" s="46">
        <v>0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2500</v>
      </c>
      <c r="O28" s="47">
        <f t="shared" si="1"/>
        <v>0.13002548499505903</v>
      </c>
      <c r="P28" s="9"/>
    </row>
    <row r="29" spans="1:16" ht="15.75">
      <c r="A29" s="28" t="s">
        <v>38</v>
      </c>
      <c r="B29" s="29"/>
      <c r="C29" s="30"/>
      <c r="D29" s="31">
        <f t="shared" ref="D29:M29" si="8">SUM(D30:D33)</f>
        <v>70913</v>
      </c>
      <c r="E29" s="31">
        <f t="shared" si="8"/>
        <v>707916</v>
      </c>
      <c r="F29" s="31">
        <f t="shared" si="8"/>
        <v>0</v>
      </c>
      <c r="G29" s="31">
        <f t="shared" si="8"/>
        <v>0</v>
      </c>
      <c r="H29" s="31">
        <f t="shared" si="8"/>
        <v>0</v>
      </c>
      <c r="I29" s="31">
        <f t="shared" si="8"/>
        <v>0</v>
      </c>
      <c r="J29" s="31">
        <f t="shared" si="8"/>
        <v>0</v>
      </c>
      <c r="K29" s="31">
        <f t="shared" si="8"/>
        <v>0</v>
      </c>
      <c r="L29" s="31">
        <f t="shared" si="8"/>
        <v>0</v>
      </c>
      <c r="M29" s="31">
        <f t="shared" si="8"/>
        <v>0</v>
      </c>
      <c r="N29" s="31">
        <f t="shared" si="7"/>
        <v>778829</v>
      </c>
      <c r="O29" s="43">
        <f t="shared" si="1"/>
        <v>40.507047381286732</v>
      </c>
      <c r="P29" s="10"/>
    </row>
    <row r="30" spans="1:16">
      <c r="A30" s="13"/>
      <c r="B30" s="45">
        <v>552</v>
      </c>
      <c r="C30" s="21" t="s">
        <v>39</v>
      </c>
      <c r="D30" s="46">
        <v>17021</v>
      </c>
      <c r="E30" s="46">
        <v>68473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85494</v>
      </c>
      <c r="O30" s="47">
        <f t="shared" si="1"/>
        <v>4.4465595256670305</v>
      </c>
      <c r="P30" s="9"/>
    </row>
    <row r="31" spans="1:16">
      <c r="A31" s="13"/>
      <c r="B31" s="45">
        <v>553</v>
      </c>
      <c r="C31" s="21" t="s">
        <v>40</v>
      </c>
      <c r="D31" s="46">
        <v>53892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53892</v>
      </c>
      <c r="O31" s="47">
        <f t="shared" si="1"/>
        <v>2.8029333749414884</v>
      </c>
      <c r="P31" s="9"/>
    </row>
    <row r="32" spans="1:16">
      <c r="A32" s="13"/>
      <c r="B32" s="45">
        <v>554</v>
      </c>
      <c r="C32" s="21" t="s">
        <v>41</v>
      </c>
      <c r="D32" s="46">
        <v>0</v>
      </c>
      <c r="E32" s="46">
        <v>237438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7"/>
        <v>237438</v>
      </c>
      <c r="O32" s="47">
        <f t="shared" si="1"/>
        <v>12.349196442502731</v>
      </c>
      <c r="P32" s="9"/>
    </row>
    <row r="33" spans="1:16">
      <c r="A33" s="13"/>
      <c r="B33" s="45">
        <v>559</v>
      </c>
      <c r="C33" s="21" t="s">
        <v>42</v>
      </c>
      <c r="D33" s="46">
        <v>0</v>
      </c>
      <c r="E33" s="46">
        <v>402005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7"/>
        <v>402005</v>
      </c>
      <c r="O33" s="47">
        <f t="shared" si="1"/>
        <v>20.908358038175482</v>
      </c>
      <c r="P33" s="9"/>
    </row>
    <row r="34" spans="1:16" ht="15.75">
      <c r="A34" s="28" t="s">
        <v>43</v>
      </c>
      <c r="B34" s="29"/>
      <c r="C34" s="30"/>
      <c r="D34" s="31">
        <f t="shared" ref="D34:M34" si="9">SUM(D35:D39)</f>
        <v>501646</v>
      </c>
      <c r="E34" s="31">
        <f t="shared" si="9"/>
        <v>0</v>
      </c>
      <c r="F34" s="31">
        <f t="shared" si="9"/>
        <v>0</v>
      </c>
      <c r="G34" s="31">
        <f t="shared" si="9"/>
        <v>0</v>
      </c>
      <c r="H34" s="31">
        <f t="shared" si="9"/>
        <v>0</v>
      </c>
      <c r="I34" s="31">
        <f t="shared" si="9"/>
        <v>0</v>
      </c>
      <c r="J34" s="31">
        <f t="shared" si="9"/>
        <v>0</v>
      </c>
      <c r="K34" s="31">
        <f t="shared" si="9"/>
        <v>0</v>
      </c>
      <c r="L34" s="31">
        <f t="shared" si="9"/>
        <v>0</v>
      </c>
      <c r="M34" s="31">
        <f t="shared" si="9"/>
        <v>0</v>
      </c>
      <c r="N34" s="31">
        <f t="shared" si="7"/>
        <v>501646</v>
      </c>
      <c r="O34" s="43">
        <f t="shared" si="1"/>
        <v>26.090705778332552</v>
      </c>
      <c r="P34" s="10"/>
    </row>
    <row r="35" spans="1:16">
      <c r="A35" s="12"/>
      <c r="B35" s="44">
        <v>562</v>
      </c>
      <c r="C35" s="20" t="s">
        <v>44</v>
      </c>
      <c r="D35" s="46">
        <v>176730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ref="N35:N44" si="10">SUM(D35:M35)</f>
        <v>176730</v>
      </c>
      <c r="O35" s="47">
        <f t="shared" si="1"/>
        <v>9.1917615852707133</v>
      </c>
      <c r="P35" s="9"/>
    </row>
    <row r="36" spans="1:16">
      <c r="A36" s="12"/>
      <c r="B36" s="44">
        <v>563</v>
      </c>
      <c r="C36" s="20" t="s">
        <v>80</v>
      </c>
      <c r="D36" s="46">
        <v>42200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0"/>
        <v>42200</v>
      </c>
      <c r="O36" s="47">
        <f t="shared" si="1"/>
        <v>2.1948301867165965</v>
      </c>
      <c r="P36" s="9"/>
    </row>
    <row r="37" spans="1:16">
      <c r="A37" s="12"/>
      <c r="B37" s="44">
        <v>564</v>
      </c>
      <c r="C37" s="20" t="s">
        <v>45</v>
      </c>
      <c r="D37" s="46">
        <v>276626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276626</v>
      </c>
      <c r="O37" s="47">
        <f t="shared" ref="O37:O64" si="11">(N37/O$66)</f>
        <v>14.38737192489728</v>
      </c>
      <c r="P37" s="9"/>
    </row>
    <row r="38" spans="1:16">
      <c r="A38" s="12"/>
      <c r="B38" s="44">
        <v>565</v>
      </c>
      <c r="C38" s="20" t="s">
        <v>46</v>
      </c>
      <c r="D38" s="46">
        <v>5614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5614</v>
      </c>
      <c r="O38" s="47">
        <f t="shared" si="11"/>
        <v>0.29198522910490454</v>
      </c>
      <c r="P38" s="9"/>
    </row>
    <row r="39" spans="1:16">
      <c r="A39" s="12"/>
      <c r="B39" s="44">
        <v>569</v>
      </c>
      <c r="C39" s="20" t="s">
        <v>47</v>
      </c>
      <c r="D39" s="46">
        <v>476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476</v>
      </c>
      <c r="O39" s="47">
        <f t="shared" si="11"/>
        <v>2.475685234305924E-2</v>
      </c>
      <c r="P39" s="9"/>
    </row>
    <row r="40" spans="1:16" ht="15.75">
      <c r="A40" s="28" t="s">
        <v>48</v>
      </c>
      <c r="B40" s="29"/>
      <c r="C40" s="30"/>
      <c r="D40" s="31">
        <f t="shared" ref="D40:M40" si="12">SUM(D41:D44)</f>
        <v>783121</v>
      </c>
      <c r="E40" s="31">
        <f t="shared" si="12"/>
        <v>15911</v>
      </c>
      <c r="F40" s="31">
        <f t="shared" si="12"/>
        <v>0</v>
      </c>
      <c r="G40" s="31">
        <f t="shared" si="12"/>
        <v>0</v>
      </c>
      <c r="H40" s="31">
        <f t="shared" si="12"/>
        <v>0</v>
      </c>
      <c r="I40" s="31">
        <f t="shared" si="12"/>
        <v>0</v>
      </c>
      <c r="J40" s="31">
        <f t="shared" si="12"/>
        <v>0</v>
      </c>
      <c r="K40" s="31">
        <f t="shared" si="12"/>
        <v>0</v>
      </c>
      <c r="L40" s="31">
        <f t="shared" si="12"/>
        <v>0</v>
      </c>
      <c r="M40" s="31">
        <f t="shared" si="12"/>
        <v>0</v>
      </c>
      <c r="N40" s="31">
        <f>SUM(D40:M40)</f>
        <v>799032</v>
      </c>
      <c r="O40" s="43">
        <f t="shared" si="11"/>
        <v>41.557809330628807</v>
      </c>
      <c r="P40" s="9"/>
    </row>
    <row r="41" spans="1:16">
      <c r="A41" s="12"/>
      <c r="B41" s="44">
        <v>571</v>
      </c>
      <c r="C41" s="20" t="s">
        <v>49</v>
      </c>
      <c r="D41" s="46">
        <v>665325</v>
      </c>
      <c r="E41" s="46">
        <v>845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0"/>
        <v>666170</v>
      </c>
      <c r="O41" s="47">
        <f t="shared" si="11"/>
        <v>34.647630935663393</v>
      </c>
      <c r="P41" s="9"/>
    </row>
    <row r="42" spans="1:16">
      <c r="A42" s="12"/>
      <c r="B42" s="44">
        <v>572</v>
      </c>
      <c r="C42" s="20" t="s">
        <v>50</v>
      </c>
      <c r="D42" s="46">
        <v>4401</v>
      </c>
      <c r="E42" s="46">
        <v>15066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0"/>
        <v>19467</v>
      </c>
      <c r="O42" s="47">
        <f t="shared" si="11"/>
        <v>1.0124824465595257</v>
      </c>
      <c r="P42" s="9"/>
    </row>
    <row r="43" spans="1:16">
      <c r="A43" s="12"/>
      <c r="B43" s="44">
        <v>573</v>
      </c>
      <c r="C43" s="20" t="s">
        <v>51</v>
      </c>
      <c r="D43" s="46">
        <v>28356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0"/>
        <v>28356</v>
      </c>
      <c r="O43" s="47">
        <f t="shared" si="11"/>
        <v>1.4748010610079576</v>
      </c>
      <c r="P43" s="9"/>
    </row>
    <row r="44" spans="1:16">
      <c r="A44" s="12"/>
      <c r="B44" s="44">
        <v>575</v>
      </c>
      <c r="C44" s="20" t="s">
        <v>52</v>
      </c>
      <c r="D44" s="46">
        <v>85039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0"/>
        <v>85039</v>
      </c>
      <c r="O44" s="47">
        <f t="shared" si="11"/>
        <v>4.4228948873979297</v>
      </c>
      <c r="P44" s="9"/>
    </row>
    <row r="45" spans="1:16" ht="15.75">
      <c r="A45" s="28" t="s">
        <v>67</v>
      </c>
      <c r="B45" s="29"/>
      <c r="C45" s="30"/>
      <c r="D45" s="31">
        <f t="shared" ref="D45:M45" si="13">SUM(D46:D46)</f>
        <v>6186696</v>
      </c>
      <c r="E45" s="31">
        <f t="shared" si="13"/>
        <v>5847421</v>
      </c>
      <c r="F45" s="31">
        <f t="shared" si="13"/>
        <v>0</v>
      </c>
      <c r="G45" s="31">
        <f t="shared" si="13"/>
        <v>0</v>
      </c>
      <c r="H45" s="31">
        <f t="shared" si="13"/>
        <v>0</v>
      </c>
      <c r="I45" s="31">
        <f t="shared" si="13"/>
        <v>0</v>
      </c>
      <c r="J45" s="31">
        <f t="shared" si="13"/>
        <v>0</v>
      </c>
      <c r="K45" s="31">
        <f t="shared" si="13"/>
        <v>0</v>
      </c>
      <c r="L45" s="31">
        <f t="shared" si="13"/>
        <v>0</v>
      </c>
      <c r="M45" s="31">
        <f t="shared" si="13"/>
        <v>0</v>
      </c>
      <c r="N45" s="31">
        <f>SUM(D45:M45)</f>
        <v>12034117</v>
      </c>
      <c r="O45" s="43">
        <f t="shared" si="11"/>
        <v>625.8967597649139</v>
      </c>
      <c r="P45" s="9"/>
    </row>
    <row r="46" spans="1:16">
      <c r="A46" s="12"/>
      <c r="B46" s="44">
        <v>581</v>
      </c>
      <c r="C46" s="20" t="s">
        <v>53</v>
      </c>
      <c r="D46" s="46">
        <v>6186696</v>
      </c>
      <c r="E46" s="46">
        <v>5847421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>SUM(D46:M46)</f>
        <v>12034117</v>
      </c>
      <c r="O46" s="47">
        <f t="shared" si="11"/>
        <v>625.8967597649139</v>
      </c>
      <c r="P46" s="9"/>
    </row>
    <row r="47" spans="1:16" ht="15.75">
      <c r="A47" s="28" t="s">
        <v>54</v>
      </c>
      <c r="B47" s="29"/>
      <c r="C47" s="30"/>
      <c r="D47" s="31">
        <f t="shared" ref="D47:M47" si="14">SUM(D48:D63)</f>
        <v>130907</v>
      </c>
      <c r="E47" s="31">
        <f t="shared" si="14"/>
        <v>640037</v>
      </c>
      <c r="F47" s="31">
        <f t="shared" si="14"/>
        <v>0</v>
      </c>
      <c r="G47" s="31">
        <f t="shared" si="14"/>
        <v>0</v>
      </c>
      <c r="H47" s="31">
        <f t="shared" si="14"/>
        <v>0</v>
      </c>
      <c r="I47" s="31">
        <f t="shared" si="14"/>
        <v>0</v>
      </c>
      <c r="J47" s="31">
        <f t="shared" si="14"/>
        <v>0</v>
      </c>
      <c r="K47" s="31">
        <f t="shared" si="14"/>
        <v>0</v>
      </c>
      <c r="L47" s="31">
        <f t="shared" si="14"/>
        <v>0</v>
      </c>
      <c r="M47" s="31">
        <f t="shared" si="14"/>
        <v>0</v>
      </c>
      <c r="N47" s="31">
        <f>SUM(D47:M47)</f>
        <v>770944</v>
      </c>
      <c r="O47" s="43">
        <f t="shared" si="11"/>
        <v>40.096947001612314</v>
      </c>
      <c r="P47" s="9"/>
    </row>
    <row r="48" spans="1:16">
      <c r="A48" s="12"/>
      <c r="B48" s="44">
        <v>604</v>
      </c>
      <c r="C48" s="20" t="s">
        <v>55</v>
      </c>
      <c r="D48" s="46">
        <v>0</v>
      </c>
      <c r="E48" s="46">
        <v>139777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>SUM(D48:M48)</f>
        <v>139777</v>
      </c>
      <c r="O48" s="47">
        <f t="shared" si="11"/>
        <v>7.2698288864617462</v>
      </c>
      <c r="P48" s="9"/>
    </row>
    <row r="49" spans="1:119">
      <c r="A49" s="12"/>
      <c r="B49" s="44">
        <v>605</v>
      </c>
      <c r="C49" s="20" t="s">
        <v>56</v>
      </c>
      <c r="D49" s="46">
        <v>0</v>
      </c>
      <c r="E49" s="46">
        <v>10506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>SUM(D49:M49)</f>
        <v>10506</v>
      </c>
      <c r="O49" s="47">
        <f t="shared" si="11"/>
        <v>0.54641909814323608</v>
      </c>
      <c r="P49" s="9"/>
    </row>
    <row r="50" spans="1:119">
      <c r="A50" s="12"/>
      <c r="B50" s="44">
        <v>614</v>
      </c>
      <c r="C50" s="20" t="s">
        <v>57</v>
      </c>
      <c r="D50" s="46">
        <v>0</v>
      </c>
      <c r="E50" s="46">
        <v>62516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ref="N50:N58" si="15">SUM(D50:M50)</f>
        <v>62516</v>
      </c>
      <c r="O50" s="47">
        <f t="shared" si="11"/>
        <v>3.2514692879804441</v>
      </c>
      <c r="P50" s="9"/>
    </row>
    <row r="51" spans="1:119">
      <c r="A51" s="12"/>
      <c r="B51" s="44">
        <v>634</v>
      </c>
      <c r="C51" s="20" t="s">
        <v>58</v>
      </c>
      <c r="D51" s="46">
        <v>0</v>
      </c>
      <c r="E51" s="46">
        <v>56916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5"/>
        <v>56916</v>
      </c>
      <c r="O51" s="47">
        <f t="shared" si="11"/>
        <v>2.9602122015915118</v>
      </c>
      <c r="P51" s="9"/>
    </row>
    <row r="52" spans="1:119">
      <c r="A52" s="12"/>
      <c r="B52" s="44">
        <v>654</v>
      </c>
      <c r="C52" s="20" t="s">
        <v>59</v>
      </c>
      <c r="D52" s="46">
        <v>0</v>
      </c>
      <c r="E52" s="46">
        <v>40843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5"/>
        <v>40843</v>
      </c>
      <c r="O52" s="47">
        <f t="shared" si="11"/>
        <v>2.1242523534612783</v>
      </c>
      <c r="P52" s="9"/>
    </row>
    <row r="53" spans="1:119">
      <c r="A53" s="12"/>
      <c r="B53" s="44">
        <v>674</v>
      </c>
      <c r="C53" s="20" t="s">
        <v>60</v>
      </c>
      <c r="D53" s="46">
        <v>0</v>
      </c>
      <c r="E53" s="46">
        <v>16284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5"/>
        <v>16284</v>
      </c>
      <c r="O53" s="47">
        <f t="shared" si="11"/>
        <v>0.8469339990638165</v>
      </c>
      <c r="P53" s="9"/>
    </row>
    <row r="54" spans="1:119">
      <c r="A54" s="12"/>
      <c r="B54" s="44">
        <v>685</v>
      </c>
      <c r="C54" s="20" t="s">
        <v>61</v>
      </c>
      <c r="D54" s="46">
        <v>12963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5"/>
        <v>12963</v>
      </c>
      <c r="O54" s="47">
        <f t="shared" si="11"/>
        <v>0.67420814479638014</v>
      </c>
      <c r="P54" s="9"/>
    </row>
    <row r="55" spans="1:119">
      <c r="A55" s="12"/>
      <c r="B55" s="44">
        <v>691</v>
      </c>
      <c r="C55" s="20" t="s">
        <v>62</v>
      </c>
      <c r="D55" s="46">
        <v>8704</v>
      </c>
      <c r="E55" s="46">
        <v>29523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5"/>
        <v>38227</v>
      </c>
      <c r="O55" s="47">
        <f t="shared" si="11"/>
        <v>1.9881936859624487</v>
      </c>
      <c r="P55" s="9"/>
    </row>
    <row r="56" spans="1:119">
      <c r="A56" s="12"/>
      <c r="B56" s="44">
        <v>694</v>
      </c>
      <c r="C56" s="20" t="s">
        <v>63</v>
      </c>
      <c r="D56" s="46">
        <v>0</v>
      </c>
      <c r="E56" s="46">
        <v>9302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5"/>
        <v>9302</v>
      </c>
      <c r="O56" s="47">
        <f t="shared" si="11"/>
        <v>0.48379882456961565</v>
      </c>
      <c r="P56" s="9"/>
    </row>
    <row r="57" spans="1:119">
      <c r="A57" s="12"/>
      <c r="B57" s="44">
        <v>712</v>
      </c>
      <c r="C57" s="20" t="s">
        <v>64</v>
      </c>
      <c r="D57" s="46">
        <v>64201</v>
      </c>
      <c r="E57" s="46">
        <v>48971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5"/>
        <v>113172</v>
      </c>
      <c r="O57" s="47">
        <f t="shared" si="11"/>
        <v>5.8860976751443284</v>
      </c>
      <c r="P57" s="9"/>
    </row>
    <row r="58" spans="1:119">
      <c r="A58" s="12"/>
      <c r="B58" s="44">
        <v>714</v>
      </c>
      <c r="C58" s="20" t="s">
        <v>72</v>
      </c>
      <c r="D58" s="46">
        <v>0</v>
      </c>
      <c r="E58" s="46">
        <v>3784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5"/>
        <v>3784</v>
      </c>
      <c r="O58" s="47">
        <f t="shared" si="11"/>
        <v>0.19680657408852134</v>
      </c>
      <c r="P58" s="9"/>
    </row>
    <row r="59" spans="1:119">
      <c r="A59" s="12"/>
      <c r="B59" s="44">
        <v>715</v>
      </c>
      <c r="C59" s="20" t="s">
        <v>91</v>
      </c>
      <c r="D59" s="46">
        <v>0</v>
      </c>
      <c r="E59" s="46">
        <v>5936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ref="N59:N64" si="16">SUM(D59:M59)</f>
        <v>5936</v>
      </c>
      <c r="O59" s="47">
        <f t="shared" si="11"/>
        <v>0.30873251157226816</v>
      </c>
      <c r="P59" s="9"/>
    </row>
    <row r="60" spans="1:119">
      <c r="A60" s="12"/>
      <c r="B60" s="44">
        <v>719</v>
      </c>
      <c r="C60" s="20" t="s">
        <v>65</v>
      </c>
      <c r="D60" s="46">
        <v>45039</v>
      </c>
      <c r="E60" s="46">
        <v>4523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6"/>
        <v>49562</v>
      </c>
      <c r="O60" s="47">
        <f t="shared" si="11"/>
        <v>2.5777292349300462</v>
      </c>
      <c r="P60" s="9"/>
    </row>
    <row r="61" spans="1:119">
      <c r="A61" s="12"/>
      <c r="B61" s="44">
        <v>724</v>
      </c>
      <c r="C61" s="20" t="s">
        <v>66</v>
      </c>
      <c r="D61" s="46">
        <v>0</v>
      </c>
      <c r="E61" s="46">
        <v>44343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6"/>
        <v>44343</v>
      </c>
      <c r="O61" s="47">
        <f t="shared" si="11"/>
        <v>2.3062880324543609</v>
      </c>
      <c r="P61" s="9"/>
    </row>
    <row r="62" spans="1:119">
      <c r="A62" s="12"/>
      <c r="B62" s="44">
        <v>744</v>
      </c>
      <c r="C62" s="20" t="s">
        <v>68</v>
      </c>
      <c r="D62" s="46">
        <v>0</v>
      </c>
      <c r="E62" s="46">
        <v>16222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6"/>
        <v>16222</v>
      </c>
      <c r="O62" s="47">
        <f t="shared" si="11"/>
        <v>0.84370936703593902</v>
      </c>
      <c r="P62" s="9"/>
    </row>
    <row r="63" spans="1:119" ht="15.75" thickBot="1">
      <c r="A63" s="12"/>
      <c r="B63" s="44">
        <v>764</v>
      </c>
      <c r="C63" s="20" t="s">
        <v>69</v>
      </c>
      <c r="D63" s="46">
        <v>0</v>
      </c>
      <c r="E63" s="46">
        <v>150591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6"/>
        <v>150591</v>
      </c>
      <c r="O63" s="47">
        <f t="shared" si="11"/>
        <v>7.832267124356374</v>
      </c>
      <c r="P63" s="9"/>
    </row>
    <row r="64" spans="1:119" ht="16.5" thickBot="1">
      <c r="A64" s="14" t="s">
        <v>10</v>
      </c>
      <c r="B64" s="23"/>
      <c r="C64" s="22"/>
      <c r="D64" s="15">
        <f t="shared" ref="D64:M64" si="17">SUM(D5,D14,D23,D26,D29,D34,D40,D45,D47)</f>
        <v>8932406</v>
      </c>
      <c r="E64" s="15">
        <f t="shared" si="17"/>
        <v>19546433</v>
      </c>
      <c r="F64" s="15">
        <f t="shared" si="17"/>
        <v>0</v>
      </c>
      <c r="G64" s="15">
        <f t="shared" si="17"/>
        <v>1944575</v>
      </c>
      <c r="H64" s="15">
        <f t="shared" si="17"/>
        <v>0</v>
      </c>
      <c r="I64" s="15">
        <f t="shared" si="17"/>
        <v>3595421</v>
      </c>
      <c r="J64" s="15">
        <f t="shared" si="17"/>
        <v>0</v>
      </c>
      <c r="K64" s="15">
        <f t="shared" si="17"/>
        <v>0</v>
      </c>
      <c r="L64" s="15">
        <f t="shared" si="17"/>
        <v>0</v>
      </c>
      <c r="M64" s="15">
        <f t="shared" si="17"/>
        <v>0</v>
      </c>
      <c r="N64" s="15">
        <f t="shared" si="16"/>
        <v>34018835</v>
      </c>
      <c r="O64" s="37">
        <f t="shared" si="11"/>
        <v>1769.3262079367555</v>
      </c>
      <c r="P64" s="6"/>
      <c r="Q64" s="2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  <c r="BF64" s="5"/>
      <c r="BG64" s="5"/>
      <c r="BH64" s="5"/>
      <c r="BI64" s="5"/>
      <c r="BJ64" s="5"/>
      <c r="BK64" s="5"/>
      <c r="BL64" s="5"/>
      <c r="BM64" s="5"/>
      <c r="BN64" s="5"/>
      <c r="BO64" s="5"/>
      <c r="BP64" s="5"/>
      <c r="BQ64" s="5"/>
      <c r="BR64" s="5"/>
      <c r="BS64" s="5"/>
      <c r="BT64" s="5"/>
      <c r="BU64" s="5"/>
      <c r="BV64" s="5"/>
      <c r="BW64" s="5"/>
      <c r="BX64" s="5"/>
      <c r="BY64" s="5"/>
      <c r="BZ64" s="5"/>
      <c r="CA64" s="5"/>
      <c r="CB64" s="5"/>
      <c r="CC64" s="5"/>
      <c r="CD64" s="5"/>
      <c r="CE64" s="5"/>
      <c r="CF64" s="5"/>
      <c r="CG64" s="5"/>
      <c r="CH64" s="5"/>
      <c r="CI64" s="5"/>
      <c r="CJ64" s="5"/>
      <c r="CK64" s="5"/>
      <c r="CL64" s="5"/>
      <c r="CM64" s="5"/>
      <c r="CN64" s="5"/>
      <c r="CO64" s="5"/>
      <c r="CP64" s="5"/>
      <c r="CQ64" s="5"/>
      <c r="CR64" s="5"/>
      <c r="CS64" s="5"/>
      <c r="CT64" s="5"/>
      <c r="CU64" s="5"/>
      <c r="CV64" s="5"/>
      <c r="CW64" s="5"/>
      <c r="CX64" s="5"/>
      <c r="CY64" s="5"/>
      <c r="CZ64" s="5"/>
      <c r="DA64" s="5"/>
      <c r="DB64" s="5"/>
      <c r="DC64" s="5"/>
      <c r="DD64" s="5"/>
      <c r="DE64" s="5"/>
      <c r="DF64" s="5"/>
      <c r="DG64" s="5"/>
      <c r="DH64" s="5"/>
      <c r="DI64" s="5"/>
      <c r="DJ64" s="5"/>
      <c r="DK64" s="5"/>
      <c r="DL64" s="5"/>
      <c r="DM64" s="5"/>
      <c r="DN64" s="5"/>
      <c r="DO64" s="5"/>
    </row>
    <row r="65" spans="1:15">
      <c r="A65" s="16"/>
      <c r="B65" s="18"/>
      <c r="C65" s="18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9"/>
    </row>
    <row r="66" spans="1:15">
      <c r="A66" s="38"/>
      <c r="B66" s="39"/>
      <c r="C66" s="39"/>
      <c r="D66" s="40"/>
      <c r="E66" s="40"/>
      <c r="F66" s="40"/>
      <c r="G66" s="40"/>
      <c r="H66" s="40"/>
      <c r="I66" s="40"/>
      <c r="J66" s="40"/>
      <c r="K66" s="40"/>
      <c r="L66" s="118" t="s">
        <v>92</v>
      </c>
      <c r="M66" s="118"/>
      <c r="N66" s="118"/>
      <c r="O66" s="41">
        <v>19227</v>
      </c>
    </row>
    <row r="67" spans="1:15">
      <c r="A67" s="119"/>
      <c r="B67" s="96"/>
      <c r="C67" s="96"/>
      <c r="D67" s="96"/>
      <c r="E67" s="96"/>
      <c r="F67" s="96"/>
      <c r="G67" s="96"/>
      <c r="H67" s="96"/>
      <c r="I67" s="96"/>
      <c r="J67" s="96"/>
      <c r="K67" s="96"/>
      <c r="L67" s="96"/>
      <c r="M67" s="96"/>
      <c r="N67" s="96"/>
      <c r="O67" s="97"/>
    </row>
    <row r="68" spans="1:15" ht="15.75" customHeight="1" thickBot="1">
      <c r="A68" s="120" t="s">
        <v>82</v>
      </c>
      <c r="B68" s="99"/>
      <c r="C68" s="99"/>
      <c r="D68" s="99"/>
      <c r="E68" s="99"/>
      <c r="F68" s="99"/>
      <c r="G68" s="99"/>
      <c r="H68" s="99"/>
      <c r="I68" s="99"/>
      <c r="J68" s="99"/>
      <c r="K68" s="99"/>
      <c r="L68" s="99"/>
      <c r="M68" s="99"/>
      <c r="N68" s="99"/>
      <c r="O68" s="100"/>
    </row>
  </sheetData>
  <mergeCells count="10">
    <mergeCell ref="L66:N66"/>
    <mergeCell ref="A67:O67"/>
    <mergeCell ref="A68:O68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EC67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70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74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SUM(D6:D13)</f>
        <v>659979</v>
      </c>
      <c r="E5" s="26">
        <f t="shared" si="0"/>
        <v>2938278</v>
      </c>
      <c r="F5" s="26">
        <f t="shared" si="0"/>
        <v>0</v>
      </c>
      <c r="G5" s="26">
        <f t="shared" si="0"/>
        <v>0</v>
      </c>
      <c r="H5" s="26">
        <f t="shared" si="0"/>
        <v>0</v>
      </c>
      <c r="I5" s="26">
        <f t="shared" si="0"/>
        <v>11577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3609834</v>
      </c>
      <c r="O5" s="32">
        <f t="shared" ref="O5:O36" si="1">(N5/O$65)</f>
        <v>187.05741527619443</v>
      </c>
      <c r="P5" s="6"/>
    </row>
    <row r="6" spans="1:133">
      <c r="A6" s="12"/>
      <c r="B6" s="44">
        <v>511</v>
      </c>
      <c r="C6" s="20" t="s">
        <v>20</v>
      </c>
      <c r="D6" s="46">
        <v>373939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373939</v>
      </c>
      <c r="O6" s="47">
        <f t="shared" si="1"/>
        <v>19.377085708363563</v>
      </c>
      <c r="P6" s="9"/>
    </row>
    <row r="7" spans="1:133">
      <c r="A7" s="12"/>
      <c r="B7" s="44">
        <v>512</v>
      </c>
      <c r="C7" s="20" t="s">
        <v>75</v>
      </c>
      <c r="D7" s="46">
        <v>123946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3" si="2">SUM(D7:M7)</f>
        <v>123946</v>
      </c>
      <c r="O7" s="47">
        <f t="shared" si="1"/>
        <v>6.4227381075759142</v>
      </c>
      <c r="P7" s="9"/>
    </row>
    <row r="8" spans="1:133">
      <c r="A8" s="12"/>
      <c r="B8" s="44">
        <v>513</v>
      </c>
      <c r="C8" s="20" t="s">
        <v>21</v>
      </c>
      <c r="D8" s="46">
        <v>42116</v>
      </c>
      <c r="E8" s="46">
        <v>1482085</v>
      </c>
      <c r="F8" s="46">
        <v>0</v>
      </c>
      <c r="G8" s="46">
        <v>0</v>
      </c>
      <c r="H8" s="46">
        <v>0</v>
      </c>
      <c r="I8" s="46">
        <v>11577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1535778</v>
      </c>
      <c r="O8" s="47">
        <f t="shared" si="1"/>
        <v>79.582236501191829</v>
      </c>
      <c r="P8" s="9"/>
    </row>
    <row r="9" spans="1:133">
      <c r="A9" s="12"/>
      <c r="B9" s="44">
        <v>514</v>
      </c>
      <c r="C9" s="20" t="s">
        <v>22</v>
      </c>
      <c r="D9" s="46">
        <v>51144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51144</v>
      </c>
      <c r="O9" s="47">
        <f t="shared" si="1"/>
        <v>2.6502228210177221</v>
      </c>
      <c r="P9" s="9"/>
    </row>
    <row r="10" spans="1:133">
      <c r="A10" s="12"/>
      <c r="B10" s="44">
        <v>515</v>
      </c>
      <c r="C10" s="20" t="s">
        <v>76</v>
      </c>
      <c r="D10" s="46">
        <v>57751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57751</v>
      </c>
      <c r="O10" s="47">
        <f t="shared" si="1"/>
        <v>2.9925899056897087</v>
      </c>
      <c r="P10" s="9"/>
    </row>
    <row r="11" spans="1:133">
      <c r="A11" s="12"/>
      <c r="B11" s="44">
        <v>516</v>
      </c>
      <c r="C11" s="20" t="s">
        <v>77</v>
      </c>
      <c r="D11" s="46">
        <v>11083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11083</v>
      </c>
      <c r="O11" s="47">
        <f t="shared" si="1"/>
        <v>0.5743082184682351</v>
      </c>
      <c r="P11" s="9"/>
    </row>
    <row r="12" spans="1:133">
      <c r="A12" s="12"/>
      <c r="B12" s="44">
        <v>517</v>
      </c>
      <c r="C12" s="20" t="s">
        <v>78</v>
      </c>
      <c r="D12" s="46">
        <v>0</v>
      </c>
      <c r="E12" s="46">
        <v>225438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225438</v>
      </c>
      <c r="O12" s="47">
        <f t="shared" si="1"/>
        <v>11.681935951912115</v>
      </c>
      <c r="P12" s="9"/>
    </row>
    <row r="13" spans="1:133">
      <c r="A13" s="12"/>
      <c r="B13" s="44">
        <v>519</v>
      </c>
      <c r="C13" s="20" t="s">
        <v>23</v>
      </c>
      <c r="D13" s="46">
        <v>0</v>
      </c>
      <c r="E13" s="46">
        <v>1230755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2"/>
        <v>1230755</v>
      </c>
      <c r="O13" s="47">
        <f t="shared" si="1"/>
        <v>63.776298061975332</v>
      </c>
      <c r="P13" s="9"/>
    </row>
    <row r="14" spans="1:133" ht="15.75">
      <c r="A14" s="28" t="s">
        <v>24</v>
      </c>
      <c r="B14" s="29"/>
      <c r="C14" s="30"/>
      <c r="D14" s="31">
        <f t="shared" ref="D14:M14" si="3">SUM(D15:D21)</f>
        <v>508868</v>
      </c>
      <c r="E14" s="31">
        <f t="shared" si="3"/>
        <v>6100190</v>
      </c>
      <c r="F14" s="31">
        <f t="shared" si="3"/>
        <v>0</v>
      </c>
      <c r="G14" s="31">
        <f t="shared" si="3"/>
        <v>0</v>
      </c>
      <c r="H14" s="31">
        <f t="shared" si="3"/>
        <v>0</v>
      </c>
      <c r="I14" s="31">
        <f t="shared" si="3"/>
        <v>1390533</v>
      </c>
      <c r="J14" s="31">
        <f t="shared" si="3"/>
        <v>0</v>
      </c>
      <c r="K14" s="31">
        <f t="shared" si="3"/>
        <v>0</v>
      </c>
      <c r="L14" s="31">
        <f t="shared" si="3"/>
        <v>0</v>
      </c>
      <c r="M14" s="31">
        <f t="shared" si="3"/>
        <v>0</v>
      </c>
      <c r="N14" s="42">
        <f>SUM(D14:M14)</f>
        <v>7999591</v>
      </c>
      <c r="O14" s="43">
        <f t="shared" si="1"/>
        <v>414.52953673955852</v>
      </c>
      <c r="P14" s="10"/>
    </row>
    <row r="15" spans="1:133">
      <c r="A15" s="12"/>
      <c r="B15" s="44">
        <v>521</v>
      </c>
      <c r="C15" s="20" t="s">
        <v>25</v>
      </c>
      <c r="D15" s="46">
        <v>0</v>
      </c>
      <c r="E15" s="46">
        <v>3135548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>SUM(D15:M15)</f>
        <v>3135548</v>
      </c>
      <c r="O15" s="47">
        <f t="shared" si="1"/>
        <v>162.48046429681833</v>
      </c>
      <c r="P15" s="9"/>
    </row>
    <row r="16" spans="1:133">
      <c r="A16" s="12"/>
      <c r="B16" s="44">
        <v>522</v>
      </c>
      <c r="C16" s="20" t="s">
        <v>26</v>
      </c>
      <c r="D16" s="46">
        <v>69870</v>
      </c>
      <c r="E16" s="46">
        <v>316606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ref="N16:N21" si="4">SUM(D16:M16)</f>
        <v>386476</v>
      </c>
      <c r="O16" s="47">
        <f t="shared" si="1"/>
        <v>20.026738522126646</v>
      </c>
      <c r="P16" s="9"/>
    </row>
    <row r="17" spans="1:16">
      <c r="A17" s="12"/>
      <c r="B17" s="44">
        <v>523</v>
      </c>
      <c r="C17" s="20" t="s">
        <v>27</v>
      </c>
      <c r="D17" s="46">
        <v>0</v>
      </c>
      <c r="E17" s="46">
        <v>2315235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2315235</v>
      </c>
      <c r="O17" s="47">
        <f t="shared" si="1"/>
        <v>119.97279510830138</v>
      </c>
      <c r="P17" s="9"/>
    </row>
    <row r="18" spans="1:16">
      <c r="A18" s="12"/>
      <c r="B18" s="44">
        <v>524</v>
      </c>
      <c r="C18" s="20" t="s">
        <v>28</v>
      </c>
      <c r="D18" s="46">
        <v>182233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182233</v>
      </c>
      <c r="O18" s="47">
        <f t="shared" si="1"/>
        <v>9.4431029122188832</v>
      </c>
      <c r="P18" s="9"/>
    </row>
    <row r="19" spans="1:16">
      <c r="A19" s="12"/>
      <c r="B19" s="44">
        <v>525</v>
      </c>
      <c r="C19" s="20" t="s">
        <v>29</v>
      </c>
      <c r="D19" s="46">
        <v>226124</v>
      </c>
      <c r="E19" s="46">
        <v>332801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558925</v>
      </c>
      <c r="O19" s="47">
        <f t="shared" si="1"/>
        <v>28.962845890765884</v>
      </c>
      <c r="P19" s="9"/>
    </row>
    <row r="20" spans="1:16">
      <c r="A20" s="12"/>
      <c r="B20" s="44">
        <v>526</v>
      </c>
      <c r="C20" s="20" t="s">
        <v>30</v>
      </c>
      <c r="D20" s="46">
        <v>0</v>
      </c>
      <c r="E20" s="46">
        <v>0</v>
      </c>
      <c r="F20" s="46">
        <v>0</v>
      </c>
      <c r="G20" s="46">
        <v>0</v>
      </c>
      <c r="H20" s="46">
        <v>0</v>
      </c>
      <c r="I20" s="46">
        <v>1390533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1390533</v>
      </c>
      <c r="O20" s="47">
        <f t="shared" si="1"/>
        <v>72.055808892113177</v>
      </c>
      <c r="P20" s="9"/>
    </row>
    <row r="21" spans="1:16">
      <c r="A21" s="12"/>
      <c r="B21" s="44">
        <v>527</v>
      </c>
      <c r="C21" s="20" t="s">
        <v>31</v>
      </c>
      <c r="D21" s="46">
        <v>30641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30641</v>
      </c>
      <c r="O21" s="47">
        <f t="shared" si="1"/>
        <v>1.5877811172142191</v>
      </c>
      <c r="P21" s="9"/>
    </row>
    <row r="22" spans="1:16" ht="15.75">
      <c r="A22" s="28" t="s">
        <v>32</v>
      </c>
      <c r="B22" s="29"/>
      <c r="C22" s="30"/>
      <c r="D22" s="31">
        <f t="shared" ref="D22:M22" si="5">SUM(D23:D24)</f>
        <v>170360</v>
      </c>
      <c r="E22" s="31">
        <f t="shared" si="5"/>
        <v>287087</v>
      </c>
      <c r="F22" s="31">
        <f t="shared" si="5"/>
        <v>0</v>
      </c>
      <c r="G22" s="31">
        <f t="shared" si="5"/>
        <v>0</v>
      </c>
      <c r="H22" s="31">
        <f t="shared" si="5"/>
        <v>0</v>
      </c>
      <c r="I22" s="31">
        <f t="shared" si="5"/>
        <v>1616200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42">
        <f>SUM(D22:M22)</f>
        <v>2073647</v>
      </c>
      <c r="O22" s="43">
        <f t="shared" si="1"/>
        <v>107.45398486889833</v>
      </c>
      <c r="P22" s="10"/>
    </row>
    <row r="23" spans="1:16">
      <c r="A23" s="12"/>
      <c r="B23" s="44">
        <v>534</v>
      </c>
      <c r="C23" s="20" t="s">
        <v>33</v>
      </c>
      <c r="D23" s="46">
        <v>0</v>
      </c>
      <c r="E23" s="46">
        <v>287087</v>
      </c>
      <c r="F23" s="46">
        <v>0</v>
      </c>
      <c r="G23" s="46">
        <v>0</v>
      </c>
      <c r="H23" s="46">
        <v>0</v>
      </c>
      <c r="I23" s="46">
        <v>1616200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1903287</v>
      </c>
      <c r="O23" s="47">
        <f t="shared" si="1"/>
        <v>98.626127059798947</v>
      </c>
      <c r="P23" s="9"/>
    </row>
    <row r="24" spans="1:16">
      <c r="A24" s="12"/>
      <c r="B24" s="44">
        <v>537</v>
      </c>
      <c r="C24" s="20" t="s">
        <v>34</v>
      </c>
      <c r="D24" s="46">
        <v>170360</v>
      </c>
      <c r="E24" s="46">
        <v>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170360</v>
      </c>
      <c r="O24" s="47">
        <f t="shared" si="1"/>
        <v>8.8278578090993882</v>
      </c>
      <c r="P24" s="9"/>
    </row>
    <row r="25" spans="1:16" ht="15.75">
      <c r="A25" s="28" t="s">
        <v>35</v>
      </c>
      <c r="B25" s="29"/>
      <c r="C25" s="30"/>
      <c r="D25" s="31">
        <f t="shared" ref="D25:M25" si="6">SUM(D26:D27)</f>
        <v>3472</v>
      </c>
      <c r="E25" s="31">
        <f t="shared" si="6"/>
        <v>2335752</v>
      </c>
      <c r="F25" s="31">
        <f t="shared" si="6"/>
        <v>0</v>
      </c>
      <c r="G25" s="31">
        <f t="shared" si="6"/>
        <v>3442096</v>
      </c>
      <c r="H25" s="31">
        <f t="shared" si="6"/>
        <v>0</v>
      </c>
      <c r="I25" s="31">
        <f t="shared" si="6"/>
        <v>0</v>
      </c>
      <c r="J25" s="31">
        <f t="shared" si="6"/>
        <v>0</v>
      </c>
      <c r="K25" s="31">
        <f t="shared" si="6"/>
        <v>0</v>
      </c>
      <c r="L25" s="31">
        <f t="shared" si="6"/>
        <v>0</v>
      </c>
      <c r="M25" s="31">
        <f t="shared" si="6"/>
        <v>0</v>
      </c>
      <c r="N25" s="31">
        <f t="shared" ref="N25:N34" si="7">SUM(D25:M25)</f>
        <v>5781320</v>
      </c>
      <c r="O25" s="43">
        <f t="shared" si="1"/>
        <v>299.58130376204787</v>
      </c>
      <c r="P25" s="10"/>
    </row>
    <row r="26" spans="1:16">
      <c r="A26" s="12"/>
      <c r="B26" s="44">
        <v>541</v>
      </c>
      <c r="C26" s="20" t="s">
        <v>36</v>
      </c>
      <c r="D26" s="46">
        <v>0</v>
      </c>
      <c r="E26" s="46">
        <v>2335752</v>
      </c>
      <c r="F26" s="46">
        <v>0</v>
      </c>
      <c r="G26" s="46">
        <v>3442096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7"/>
        <v>5777848</v>
      </c>
      <c r="O26" s="47">
        <f t="shared" si="1"/>
        <v>299.40138874494767</v>
      </c>
      <c r="P26" s="9"/>
    </row>
    <row r="27" spans="1:16">
      <c r="A27" s="12"/>
      <c r="B27" s="44">
        <v>542</v>
      </c>
      <c r="C27" s="20" t="s">
        <v>37</v>
      </c>
      <c r="D27" s="46">
        <v>3472</v>
      </c>
      <c r="E27" s="46">
        <v>0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3472</v>
      </c>
      <c r="O27" s="47">
        <f t="shared" si="1"/>
        <v>0.17991501710021765</v>
      </c>
      <c r="P27" s="9"/>
    </row>
    <row r="28" spans="1:16" ht="15.75">
      <c r="A28" s="28" t="s">
        <v>38</v>
      </c>
      <c r="B28" s="29"/>
      <c r="C28" s="30"/>
      <c r="D28" s="31">
        <f t="shared" ref="D28:M28" si="8">SUM(D29:D32)</f>
        <v>71400</v>
      </c>
      <c r="E28" s="31">
        <f t="shared" si="8"/>
        <v>435723</v>
      </c>
      <c r="F28" s="31">
        <f t="shared" si="8"/>
        <v>0</v>
      </c>
      <c r="G28" s="31">
        <f t="shared" si="8"/>
        <v>0</v>
      </c>
      <c r="H28" s="31">
        <f t="shared" si="8"/>
        <v>0</v>
      </c>
      <c r="I28" s="31">
        <f t="shared" si="8"/>
        <v>0</v>
      </c>
      <c r="J28" s="31">
        <f t="shared" si="8"/>
        <v>0</v>
      </c>
      <c r="K28" s="31">
        <f t="shared" si="8"/>
        <v>0</v>
      </c>
      <c r="L28" s="31">
        <f t="shared" si="8"/>
        <v>0</v>
      </c>
      <c r="M28" s="31">
        <f t="shared" si="8"/>
        <v>0</v>
      </c>
      <c r="N28" s="31">
        <f t="shared" si="7"/>
        <v>507123</v>
      </c>
      <c r="O28" s="43">
        <f t="shared" si="1"/>
        <v>26.278526272152554</v>
      </c>
      <c r="P28" s="10"/>
    </row>
    <row r="29" spans="1:16">
      <c r="A29" s="13"/>
      <c r="B29" s="45">
        <v>552</v>
      </c>
      <c r="C29" s="21" t="s">
        <v>39</v>
      </c>
      <c r="D29" s="46">
        <v>18693</v>
      </c>
      <c r="E29" s="46">
        <v>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18693</v>
      </c>
      <c r="O29" s="47">
        <f t="shared" si="1"/>
        <v>0.9686496009949217</v>
      </c>
      <c r="P29" s="9"/>
    </row>
    <row r="30" spans="1:16">
      <c r="A30" s="13"/>
      <c r="B30" s="45">
        <v>553</v>
      </c>
      <c r="C30" s="21" t="s">
        <v>40</v>
      </c>
      <c r="D30" s="46">
        <v>51457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51457</v>
      </c>
      <c r="O30" s="47">
        <f t="shared" si="1"/>
        <v>2.6664421183542335</v>
      </c>
      <c r="P30" s="9"/>
    </row>
    <row r="31" spans="1:16">
      <c r="A31" s="13"/>
      <c r="B31" s="45">
        <v>554</v>
      </c>
      <c r="C31" s="21" t="s">
        <v>41</v>
      </c>
      <c r="D31" s="46">
        <v>0</v>
      </c>
      <c r="E31" s="46">
        <v>311413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311413</v>
      </c>
      <c r="O31" s="47">
        <f t="shared" si="1"/>
        <v>16.137060835319723</v>
      </c>
      <c r="P31" s="9"/>
    </row>
    <row r="32" spans="1:16">
      <c r="A32" s="13"/>
      <c r="B32" s="45">
        <v>559</v>
      </c>
      <c r="C32" s="21" t="s">
        <v>42</v>
      </c>
      <c r="D32" s="46">
        <v>1250</v>
      </c>
      <c r="E32" s="46">
        <v>124310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7"/>
        <v>125560</v>
      </c>
      <c r="O32" s="47">
        <f t="shared" si="1"/>
        <v>6.5063737174836769</v>
      </c>
      <c r="P32" s="9"/>
    </row>
    <row r="33" spans="1:16" ht="15.75">
      <c r="A33" s="28" t="s">
        <v>43</v>
      </c>
      <c r="B33" s="29"/>
      <c r="C33" s="30"/>
      <c r="D33" s="31">
        <f>SUM(D34:D39)</f>
        <v>495309</v>
      </c>
      <c r="E33" s="31">
        <f t="shared" ref="E33:M33" si="9">SUM(E34:E39)</f>
        <v>1017574</v>
      </c>
      <c r="F33" s="31">
        <f t="shared" si="9"/>
        <v>0</v>
      </c>
      <c r="G33" s="31">
        <f t="shared" si="9"/>
        <v>0</v>
      </c>
      <c r="H33" s="31">
        <f t="shared" si="9"/>
        <v>0</v>
      </c>
      <c r="I33" s="31">
        <f t="shared" si="9"/>
        <v>0</v>
      </c>
      <c r="J33" s="31">
        <f t="shared" si="9"/>
        <v>0</v>
      </c>
      <c r="K33" s="31">
        <f t="shared" si="9"/>
        <v>0</v>
      </c>
      <c r="L33" s="31">
        <f t="shared" si="9"/>
        <v>0</v>
      </c>
      <c r="M33" s="31">
        <f t="shared" si="9"/>
        <v>0</v>
      </c>
      <c r="N33" s="31">
        <f t="shared" si="7"/>
        <v>1512883</v>
      </c>
      <c r="O33" s="43">
        <f t="shared" si="1"/>
        <v>78.395844128925276</v>
      </c>
      <c r="P33" s="10"/>
    </row>
    <row r="34" spans="1:16">
      <c r="A34" s="12"/>
      <c r="B34" s="44">
        <v>561</v>
      </c>
      <c r="C34" s="20" t="s">
        <v>79</v>
      </c>
      <c r="D34" s="46">
        <v>0</v>
      </c>
      <c r="E34" s="46">
        <v>1005172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7"/>
        <v>1005172</v>
      </c>
      <c r="O34" s="47">
        <f t="shared" si="1"/>
        <v>52.086848378070265</v>
      </c>
      <c r="P34" s="9"/>
    </row>
    <row r="35" spans="1:16">
      <c r="A35" s="12"/>
      <c r="B35" s="44">
        <v>562</v>
      </c>
      <c r="C35" s="20" t="s">
        <v>44</v>
      </c>
      <c r="D35" s="46">
        <v>173936</v>
      </c>
      <c r="E35" s="46">
        <v>12402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ref="N35:N44" si="10">SUM(D35:M35)</f>
        <v>186338</v>
      </c>
      <c r="O35" s="47">
        <f t="shared" si="1"/>
        <v>9.655819255881438</v>
      </c>
      <c r="P35" s="9"/>
    </row>
    <row r="36" spans="1:16">
      <c r="A36" s="12"/>
      <c r="B36" s="44">
        <v>563</v>
      </c>
      <c r="C36" s="20" t="s">
        <v>80</v>
      </c>
      <c r="D36" s="46">
        <v>42200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0"/>
        <v>42200</v>
      </c>
      <c r="O36" s="47">
        <f t="shared" si="1"/>
        <v>2.1867551041558713</v>
      </c>
      <c r="P36" s="9"/>
    </row>
    <row r="37" spans="1:16">
      <c r="A37" s="12"/>
      <c r="B37" s="44">
        <v>564</v>
      </c>
      <c r="C37" s="20" t="s">
        <v>45</v>
      </c>
      <c r="D37" s="46">
        <v>253797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253797</v>
      </c>
      <c r="O37" s="47">
        <f t="shared" ref="O37:O63" si="11">(N37/O$65)</f>
        <v>13.151466473209659</v>
      </c>
      <c r="P37" s="9"/>
    </row>
    <row r="38" spans="1:16">
      <c r="A38" s="12"/>
      <c r="B38" s="44">
        <v>565</v>
      </c>
      <c r="C38" s="20" t="s">
        <v>46</v>
      </c>
      <c r="D38" s="46">
        <v>7110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7110</v>
      </c>
      <c r="O38" s="47">
        <f t="shared" si="11"/>
        <v>0.36843196186133276</v>
      </c>
      <c r="P38" s="9"/>
    </row>
    <row r="39" spans="1:16">
      <c r="A39" s="12"/>
      <c r="B39" s="44">
        <v>569</v>
      </c>
      <c r="C39" s="20" t="s">
        <v>47</v>
      </c>
      <c r="D39" s="46">
        <v>18266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18266</v>
      </c>
      <c r="O39" s="47">
        <f t="shared" si="11"/>
        <v>0.94652295574670953</v>
      </c>
      <c r="P39" s="9"/>
    </row>
    <row r="40" spans="1:16" ht="15.75">
      <c r="A40" s="28" t="s">
        <v>48</v>
      </c>
      <c r="B40" s="29"/>
      <c r="C40" s="30"/>
      <c r="D40" s="31">
        <f t="shared" ref="D40:M40" si="12">SUM(D41:D44)</f>
        <v>750298</v>
      </c>
      <c r="E40" s="31">
        <f t="shared" si="12"/>
        <v>36487</v>
      </c>
      <c r="F40" s="31">
        <f t="shared" si="12"/>
        <v>0</v>
      </c>
      <c r="G40" s="31">
        <f t="shared" si="12"/>
        <v>0</v>
      </c>
      <c r="H40" s="31">
        <f t="shared" si="12"/>
        <v>0</v>
      </c>
      <c r="I40" s="31">
        <f t="shared" si="12"/>
        <v>0</v>
      </c>
      <c r="J40" s="31">
        <f t="shared" si="12"/>
        <v>0</v>
      </c>
      <c r="K40" s="31">
        <f t="shared" si="12"/>
        <v>0</v>
      </c>
      <c r="L40" s="31">
        <f t="shared" si="12"/>
        <v>0</v>
      </c>
      <c r="M40" s="31">
        <f t="shared" si="12"/>
        <v>0</v>
      </c>
      <c r="N40" s="31">
        <f>SUM(D40:M40)</f>
        <v>786785</v>
      </c>
      <c r="O40" s="43">
        <f t="shared" si="11"/>
        <v>40.770287076380974</v>
      </c>
      <c r="P40" s="9"/>
    </row>
    <row r="41" spans="1:16">
      <c r="A41" s="12"/>
      <c r="B41" s="44">
        <v>571</v>
      </c>
      <c r="C41" s="20" t="s">
        <v>49</v>
      </c>
      <c r="D41" s="46">
        <v>626096</v>
      </c>
      <c r="E41" s="46">
        <v>13410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0"/>
        <v>639506</v>
      </c>
      <c r="O41" s="47">
        <f t="shared" si="11"/>
        <v>33.138459944035652</v>
      </c>
      <c r="P41" s="9"/>
    </row>
    <row r="42" spans="1:16">
      <c r="A42" s="12"/>
      <c r="B42" s="44">
        <v>572</v>
      </c>
      <c r="C42" s="20" t="s">
        <v>50</v>
      </c>
      <c r="D42" s="46">
        <v>14176</v>
      </c>
      <c r="E42" s="46">
        <v>23077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0"/>
        <v>37253</v>
      </c>
      <c r="O42" s="47">
        <f t="shared" si="11"/>
        <v>1.9304072960928593</v>
      </c>
      <c r="P42" s="9"/>
    </row>
    <row r="43" spans="1:16">
      <c r="A43" s="12"/>
      <c r="B43" s="44">
        <v>573</v>
      </c>
      <c r="C43" s="20" t="s">
        <v>51</v>
      </c>
      <c r="D43" s="46">
        <v>28500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0"/>
        <v>28500</v>
      </c>
      <c r="O43" s="47">
        <f t="shared" si="11"/>
        <v>1.4768369779251735</v>
      </c>
      <c r="P43" s="9"/>
    </row>
    <row r="44" spans="1:16">
      <c r="A44" s="12"/>
      <c r="B44" s="44">
        <v>575</v>
      </c>
      <c r="C44" s="20" t="s">
        <v>52</v>
      </c>
      <c r="D44" s="46">
        <v>81526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0"/>
        <v>81526</v>
      </c>
      <c r="O44" s="47">
        <f t="shared" si="11"/>
        <v>4.2245828583272882</v>
      </c>
      <c r="P44" s="9"/>
    </row>
    <row r="45" spans="1:16" ht="15.75">
      <c r="A45" s="28" t="s">
        <v>67</v>
      </c>
      <c r="B45" s="29"/>
      <c r="C45" s="30"/>
      <c r="D45" s="31">
        <f t="shared" ref="D45:M45" si="13">SUM(D46:D46)</f>
        <v>6289803</v>
      </c>
      <c r="E45" s="31">
        <f t="shared" si="13"/>
        <v>6516763</v>
      </c>
      <c r="F45" s="31">
        <f t="shared" si="13"/>
        <v>0</v>
      </c>
      <c r="G45" s="31">
        <f t="shared" si="13"/>
        <v>0</v>
      </c>
      <c r="H45" s="31">
        <f t="shared" si="13"/>
        <v>0</v>
      </c>
      <c r="I45" s="31">
        <f t="shared" si="13"/>
        <v>0</v>
      </c>
      <c r="J45" s="31">
        <f t="shared" si="13"/>
        <v>0</v>
      </c>
      <c r="K45" s="31">
        <f t="shared" si="13"/>
        <v>0</v>
      </c>
      <c r="L45" s="31">
        <f t="shared" si="13"/>
        <v>0</v>
      </c>
      <c r="M45" s="31">
        <f t="shared" si="13"/>
        <v>0</v>
      </c>
      <c r="N45" s="31">
        <f>SUM(D45:M45)</f>
        <v>12806566</v>
      </c>
      <c r="O45" s="43">
        <f t="shared" si="11"/>
        <v>663.62141154523783</v>
      </c>
      <c r="P45" s="9"/>
    </row>
    <row r="46" spans="1:16">
      <c r="A46" s="12"/>
      <c r="B46" s="44">
        <v>581</v>
      </c>
      <c r="C46" s="20" t="s">
        <v>53</v>
      </c>
      <c r="D46" s="46">
        <v>6289803</v>
      </c>
      <c r="E46" s="46">
        <v>6516763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>SUM(D46:M46)</f>
        <v>12806566</v>
      </c>
      <c r="O46" s="47">
        <f t="shared" si="11"/>
        <v>663.62141154523783</v>
      </c>
      <c r="P46" s="9"/>
    </row>
    <row r="47" spans="1:16" ht="15.75">
      <c r="A47" s="28" t="s">
        <v>54</v>
      </c>
      <c r="B47" s="29"/>
      <c r="C47" s="30"/>
      <c r="D47" s="31">
        <f t="shared" ref="D47:M47" si="14">SUM(D48:D62)</f>
        <v>124707</v>
      </c>
      <c r="E47" s="31">
        <f t="shared" si="14"/>
        <v>601451</v>
      </c>
      <c r="F47" s="31">
        <f t="shared" si="14"/>
        <v>0</v>
      </c>
      <c r="G47" s="31">
        <f t="shared" si="14"/>
        <v>0</v>
      </c>
      <c r="H47" s="31">
        <f t="shared" si="14"/>
        <v>0</v>
      </c>
      <c r="I47" s="31">
        <f t="shared" si="14"/>
        <v>0</v>
      </c>
      <c r="J47" s="31">
        <f t="shared" si="14"/>
        <v>0</v>
      </c>
      <c r="K47" s="31">
        <f t="shared" si="14"/>
        <v>0</v>
      </c>
      <c r="L47" s="31">
        <f t="shared" si="14"/>
        <v>0</v>
      </c>
      <c r="M47" s="31">
        <f t="shared" si="14"/>
        <v>0</v>
      </c>
      <c r="N47" s="31">
        <f>SUM(D47:M47)</f>
        <v>726158</v>
      </c>
      <c r="O47" s="43">
        <f t="shared" si="11"/>
        <v>37.628666183024144</v>
      </c>
      <c r="P47" s="9"/>
    </row>
    <row r="48" spans="1:16">
      <c r="A48" s="12"/>
      <c r="B48" s="44">
        <v>604</v>
      </c>
      <c r="C48" s="20" t="s">
        <v>55</v>
      </c>
      <c r="D48" s="46">
        <v>0</v>
      </c>
      <c r="E48" s="46">
        <v>128997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>SUM(D48:M48)</f>
        <v>128997</v>
      </c>
      <c r="O48" s="47">
        <f t="shared" si="11"/>
        <v>6.6844750751373203</v>
      </c>
      <c r="P48" s="9"/>
    </row>
    <row r="49" spans="1:119">
      <c r="A49" s="12"/>
      <c r="B49" s="44">
        <v>605</v>
      </c>
      <c r="C49" s="20" t="s">
        <v>56</v>
      </c>
      <c r="D49" s="46">
        <v>0</v>
      </c>
      <c r="E49" s="46">
        <v>10232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>SUM(D49:M49)</f>
        <v>10232</v>
      </c>
      <c r="O49" s="47">
        <f t="shared" si="11"/>
        <v>0.53021038449580271</v>
      </c>
      <c r="P49" s="9"/>
    </row>
    <row r="50" spans="1:119">
      <c r="A50" s="12"/>
      <c r="B50" s="44">
        <v>614</v>
      </c>
      <c r="C50" s="20" t="s">
        <v>57</v>
      </c>
      <c r="D50" s="46">
        <v>0</v>
      </c>
      <c r="E50" s="46">
        <v>58745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ref="N50:N58" si="15">SUM(D50:M50)</f>
        <v>58745</v>
      </c>
      <c r="O50" s="47">
        <f t="shared" si="11"/>
        <v>3.0440978339724323</v>
      </c>
      <c r="P50" s="9"/>
    </row>
    <row r="51" spans="1:119">
      <c r="A51" s="12"/>
      <c r="B51" s="44">
        <v>634</v>
      </c>
      <c r="C51" s="20" t="s">
        <v>58</v>
      </c>
      <c r="D51" s="46">
        <v>0</v>
      </c>
      <c r="E51" s="46">
        <v>54815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5"/>
        <v>54815</v>
      </c>
      <c r="O51" s="47">
        <f t="shared" si="11"/>
        <v>2.8404497875427506</v>
      </c>
      <c r="P51" s="9"/>
    </row>
    <row r="52" spans="1:119">
      <c r="A52" s="12"/>
      <c r="B52" s="44">
        <v>654</v>
      </c>
      <c r="C52" s="20" t="s">
        <v>59</v>
      </c>
      <c r="D52" s="46">
        <v>0</v>
      </c>
      <c r="E52" s="46">
        <v>46099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5"/>
        <v>46099</v>
      </c>
      <c r="O52" s="47">
        <f t="shared" si="11"/>
        <v>2.3887967665043011</v>
      </c>
      <c r="P52" s="9"/>
    </row>
    <row r="53" spans="1:119">
      <c r="A53" s="12"/>
      <c r="B53" s="44">
        <v>674</v>
      </c>
      <c r="C53" s="20" t="s">
        <v>60</v>
      </c>
      <c r="D53" s="46">
        <v>0</v>
      </c>
      <c r="E53" s="46">
        <v>18108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5"/>
        <v>18108</v>
      </c>
      <c r="O53" s="47">
        <f t="shared" si="11"/>
        <v>0.93833557881645768</v>
      </c>
      <c r="P53" s="9"/>
    </row>
    <row r="54" spans="1:119">
      <c r="A54" s="12"/>
      <c r="B54" s="44">
        <v>685</v>
      </c>
      <c r="C54" s="20" t="s">
        <v>61</v>
      </c>
      <c r="D54" s="46">
        <v>12616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5"/>
        <v>12616</v>
      </c>
      <c r="O54" s="47">
        <f t="shared" si="11"/>
        <v>0.65374650222821018</v>
      </c>
      <c r="P54" s="9"/>
    </row>
    <row r="55" spans="1:119">
      <c r="A55" s="12"/>
      <c r="B55" s="44">
        <v>691</v>
      </c>
      <c r="C55" s="20" t="s">
        <v>62</v>
      </c>
      <c r="D55" s="46">
        <v>9461</v>
      </c>
      <c r="E55" s="46">
        <v>22172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5"/>
        <v>31633</v>
      </c>
      <c r="O55" s="47">
        <f t="shared" si="11"/>
        <v>1.6391854078142813</v>
      </c>
      <c r="P55" s="9"/>
    </row>
    <row r="56" spans="1:119">
      <c r="A56" s="12"/>
      <c r="B56" s="44">
        <v>694</v>
      </c>
      <c r="C56" s="20" t="s">
        <v>63</v>
      </c>
      <c r="D56" s="46">
        <v>0</v>
      </c>
      <c r="E56" s="46">
        <v>14561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5"/>
        <v>14561</v>
      </c>
      <c r="O56" s="47">
        <f t="shared" si="11"/>
        <v>0.75453414861643697</v>
      </c>
      <c r="P56" s="9"/>
    </row>
    <row r="57" spans="1:119">
      <c r="A57" s="12"/>
      <c r="B57" s="44">
        <v>712</v>
      </c>
      <c r="C57" s="20" t="s">
        <v>64</v>
      </c>
      <c r="D57" s="46">
        <v>54496</v>
      </c>
      <c r="E57" s="46">
        <v>47728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5"/>
        <v>102224</v>
      </c>
      <c r="O57" s="47">
        <f t="shared" si="11"/>
        <v>5.2971292361902789</v>
      </c>
      <c r="P57" s="9"/>
    </row>
    <row r="58" spans="1:119">
      <c r="A58" s="12"/>
      <c r="B58" s="44">
        <v>714</v>
      </c>
      <c r="C58" s="20" t="s">
        <v>72</v>
      </c>
      <c r="D58" s="46">
        <v>0</v>
      </c>
      <c r="E58" s="46">
        <v>2097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5"/>
        <v>2097</v>
      </c>
      <c r="O58" s="47">
        <f t="shared" si="11"/>
        <v>0.10866411027049436</v>
      </c>
      <c r="P58" s="9"/>
    </row>
    <row r="59" spans="1:119">
      <c r="A59" s="12"/>
      <c r="B59" s="44">
        <v>719</v>
      </c>
      <c r="C59" s="20" t="s">
        <v>65</v>
      </c>
      <c r="D59" s="46">
        <v>48134</v>
      </c>
      <c r="E59" s="46">
        <v>18261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>SUM(D59:M59)</f>
        <v>66395</v>
      </c>
      <c r="O59" s="47">
        <f t="shared" si="11"/>
        <v>3.4405119701523472</v>
      </c>
      <c r="P59" s="9"/>
    </row>
    <row r="60" spans="1:119">
      <c r="A60" s="12"/>
      <c r="B60" s="44">
        <v>724</v>
      </c>
      <c r="C60" s="20" t="s">
        <v>66</v>
      </c>
      <c r="D60" s="46">
        <v>0</v>
      </c>
      <c r="E60" s="46">
        <v>42195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>SUM(D60:M60)</f>
        <v>42195</v>
      </c>
      <c r="O60" s="47">
        <f t="shared" si="11"/>
        <v>2.1864960099492174</v>
      </c>
      <c r="P60" s="9"/>
    </row>
    <row r="61" spans="1:119">
      <c r="A61" s="12"/>
      <c r="B61" s="44">
        <v>744</v>
      </c>
      <c r="C61" s="20" t="s">
        <v>68</v>
      </c>
      <c r="D61" s="46">
        <v>0</v>
      </c>
      <c r="E61" s="46">
        <v>17309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>SUM(D61:M61)</f>
        <v>17309</v>
      </c>
      <c r="O61" s="47">
        <f t="shared" si="11"/>
        <v>0.89693232459322214</v>
      </c>
      <c r="P61" s="9"/>
    </row>
    <row r="62" spans="1:119" ht="15.75" thickBot="1">
      <c r="A62" s="12"/>
      <c r="B62" s="44">
        <v>764</v>
      </c>
      <c r="C62" s="20" t="s">
        <v>69</v>
      </c>
      <c r="D62" s="46">
        <v>0</v>
      </c>
      <c r="E62" s="46">
        <v>120132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>SUM(D62:M62)</f>
        <v>120132</v>
      </c>
      <c r="O62" s="47">
        <f t="shared" si="11"/>
        <v>6.2251010467405949</v>
      </c>
      <c r="P62" s="9"/>
    </row>
    <row r="63" spans="1:119" ht="16.5" thickBot="1">
      <c r="A63" s="14" t="s">
        <v>10</v>
      </c>
      <c r="B63" s="23"/>
      <c r="C63" s="22"/>
      <c r="D63" s="15">
        <f t="shared" ref="D63:M63" si="16">SUM(D5,D14,D22,D25,D28,D33,D40,D45,D47)</f>
        <v>9074196</v>
      </c>
      <c r="E63" s="15">
        <f t="shared" si="16"/>
        <v>20269305</v>
      </c>
      <c r="F63" s="15">
        <f t="shared" si="16"/>
        <v>0</v>
      </c>
      <c r="G63" s="15">
        <f t="shared" si="16"/>
        <v>3442096</v>
      </c>
      <c r="H63" s="15">
        <f t="shared" si="16"/>
        <v>0</v>
      </c>
      <c r="I63" s="15">
        <f t="shared" si="16"/>
        <v>3018310</v>
      </c>
      <c r="J63" s="15">
        <f t="shared" si="16"/>
        <v>0</v>
      </c>
      <c r="K63" s="15">
        <f t="shared" si="16"/>
        <v>0</v>
      </c>
      <c r="L63" s="15">
        <f t="shared" si="16"/>
        <v>0</v>
      </c>
      <c r="M63" s="15">
        <f t="shared" si="16"/>
        <v>0</v>
      </c>
      <c r="N63" s="15">
        <f>SUM(D63:M63)</f>
        <v>35803907</v>
      </c>
      <c r="O63" s="37">
        <f t="shared" si="11"/>
        <v>1855.31697585242</v>
      </c>
      <c r="P63" s="6"/>
      <c r="Q63" s="2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5"/>
      <c r="BK63" s="5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/>
      <c r="BW63" s="5"/>
      <c r="BX63" s="5"/>
      <c r="BY63" s="5"/>
      <c r="BZ63" s="5"/>
      <c r="CA63" s="5"/>
      <c r="CB63" s="5"/>
      <c r="CC63" s="5"/>
      <c r="CD63" s="5"/>
      <c r="CE63" s="5"/>
      <c r="CF63" s="5"/>
      <c r="CG63" s="5"/>
      <c r="CH63" s="5"/>
      <c r="CI63" s="5"/>
      <c r="CJ63" s="5"/>
      <c r="CK63" s="5"/>
      <c r="CL63" s="5"/>
      <c r="CM63" s="5"/>
      <c r="CN63" s="5"/>
      <c r="CO63" s="5"/>
      <c r="CP63" s="5"/>
      <c r="CQ63" s="5"/>
      <c r="CR63" s="5"/>
      <c r="CS63" s="5"/>
      <c r="CT63" s="5"/>
      <c r="CU63" s="5"/>
      <c r="CV63" s="5"/>
      <c r="CW63" s="5"/>
      <c r="CX63" s="5"/>
      <c r="CY63" s="5"/>
      <c r="CZ63" s="5"/>
      <c r="DA63" s="5"/>
      <c r="DB63" s="5"/>
      <c r="DC63" s="5"/>
      <c r="DD63" s="5"/>
      <c r="DE63" s="5"/>
      <c r="DF63" s="5"/>
      <c r="DG63" s="5"/>
      <c r="DH63" s="5"/>
      <c r="DI63" s="5"/>
      <c r="DJ63" s="5"/>
      <c r="DK63" s="5"/>
      <c r="DL63" s="5"/>
      <c r="DM63" s="5"/>
      <c r="DN63" s="5"/>
      <c r="DO63" s="5"/>
    </row>
    <row r="64" spans="1:119">
      <c r="A64" s="16"/>
      <c r="B64" s="18"/>
      <c r="C64" s="18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9"/>
    </row>
    <row r="65" spans="1:15">
      <c r="A65" s="38"/>
      <c r="B65" s="39"/>
      <c r="C65" s="39"/>
      <c r="D65" s="40"/>
      <c r="E65" s="40"/>
      <c r="F65" s="40"/>
      <c r="G65" s="40"/>
      <c r="H65" s="40"/>
      <c r="I65" s="40"/>
      <c r="J65" s="40"/>
      <c r="K65" s="40"/>
      <c r="L65" s="118" t="s">
        <v>81</v>
      </c>
      <c r="M65" s="118"/>
      <c r="N65" s="118"/>
      <c r="O65" s="41">
        <v>19298</v>
      </c>
    </row>
    <row r="66" spans="1:15">
      <c r="A66" s="119"/>
      <c r="B66" s="96"/>
      <c r="C66" s="96"/>
      <c r="D66" s="96"/>
      <c r="E66" s="96"/>
      <c r="F66" s="96"/>
      <c r="G66" s="96"/>
      <c r="H66" s="96"/>
      <c r="I66" s="96"/>
      <c r="J66" s="96"/>
      <c r="K66" s="96"/>
      <c r="L66" s="96"/>
      <c r="M66" s="96"/>
      <c r="N66" s="96"/>
      <c r="O66" s="97"/>
    </row>
    <row r="67" spans="1:15" ht="15.75" customHeight="1" thickBot="1">
      <c r="A67" s="120" t="s">
        <v>82</v>
      </c>
      <c r="B67" s="99"/>
      <c r="C67" s="99"/>
      <c r="D67" s="99"/>
      <c r="E67" s="99"/>
      <c r="F67" s="99"/>
      <c r="G67" s="99"/>
      <c r="H67" s="99"/>
      <c r="I67" s="99"/>
      <c r="J67" s="99"/>
      <c r="K67" s="99"/>
      <c r="L67" s="99"/>
      <c r="M67" s="99"/>
      <c r="N67" s="99"/>
      <c r="O67" s="100"/>
    </row>
  </sheetData>
  <mergeCells count="10">
    <mergeCell ref="L65:N65"/>
    <mergeCell ref="A66:O66"/>
    <mergeCell ref="A67:O67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EC61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70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71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SUM(D6:D9)</f>
        <v>670805</v>
      </c>
      <c r="E5" s="26">
        <f t="shared" si="0"/>
        <v>3689982</v>
      </c>
      <c r="F5" s="26">
        <f t="shared" si="0"/>
        <v>0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1" si="1">SUM(D5:M5)</f>
        <v>4360787</v>
      </c>
      <c r="O5" s="32">
        <f t="shared" ref="O5:O36" si="2">(N5/O$59)</f>
        <v>226.84077195172702</v>
      </c>
      <c r="P5" s="6"/>
    </row>
    <row r="6" spans="1:133">
      <c r="A6" s="12"/>
      <c r="B6" s="44">
        <v>511</v>
      </c>
      <c r="C6" s="20" t="s">
        <v>20</v>
      </c>
      <c r="D6" s="46">
        <v>530728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530728</v>
      </c>
      <c r="O6" s="47">
        <f t="shared" si="2"/>
        <v>27.607573866000831</v>
      </c>
      <c r="P6" s="9"/>
    </row>
    <row r="7" spans="1:133">
      <c r="A7" s="12"/>
      <c r="B7" s="44">
        <v>513</v>
      </c>
      <c r="C7" s="20" t="s">
        <v>21</v>
      </c>
      <c r="D7" s="46">
        <v>80355</v>
      </c>
      <c r="E7" s="46">
        <v>1486655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1567010</v>
      </c>
      <c r="O7" s="47">
        <f t="shared" si="2"/>
        <v>81.513212650853106</v>
      </c>
      <c r="P7" s="9"/>
    </row>
    <row r="8" spans="1:133">
      <c r="A8" s="12"/>
      <c r="B8" s="44">
        <v>514</v>
      </c>
      <c r="C8" s="20" t="s">
        <v>22</v>
      </c>
      <c r="D8" s="46">
        <v>48639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48639</v>
      </c>
      <c r="O8" s="47">
        <f t="shared" si="2"/>
        <v>2.5301186017478154</v>
      </c>
      <c r="P8" s="9"/>
    </row>
    <row r="9" spans="1:133">
      <c r="A9" s="12"/>
      <c r="B9" s="44">
        <v>519</v>
      </c>
      <c r="C9" s="20" t="s">
        <v>23</v>
      </c>
      <c r="D9" s="46">
        <v>11083</v>
      </c>
      <c r="E9" s="46">
        <v>2203327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2214410</v>
      </c>
      <c r="O9" s="47">
        <f t="shared" si="2"/>
        <v>115.18986683312527</v>
      </c>
      <c r="P9" s="9"/>
    </row>
    <row r="10" spans="1:133" ht="15.75">
      <c r="A10" s="28" t="s">
        <v>24</v>
      </c>
      <c r="B10" s="29"/>
      <c r="C10" s="30"/>
      <c r="D10" s="31">
        <f t="shared" ref="D10:M10" si="3">SUM(D11:D17)</f>
        <v>498443</v>
      </c>
      <c r="E10" s="31">
        <f t="shared" si="3"/>
        <v>6098834</v>
      </c>
      <c r="F10" s="31">
        <f t="shared" si="3"/>
        <v>0</v>
      </c>
      <c r="G10" s="31">
        <f t="shared" si="3"/>
        <v>0</v>
      </c>
      <c r="H10" s="31">
        <f t="shared" si="3"/>
        <v>0</v>
      </c>
      <c r="I10" s="31">
        <f t="shared" si="3"/>
        <v>1484915</v>
      </c>
      <c r="J10" s="31">
        <f t="shared" si="3"/>
        <v>0</v>
      </c>
      <c r="K10" s="31">
        <f t="shared" si="3"/>
        <v>0</v>
      </c>
      <c r="L10" s="31">
        <f t="shared" si="3"/>
        <v>0</v>
      </c>
      <c r="M10" s="31">
        <f t="shared" si="3"/>
        <v>0</v>
      </c>
      <c r="N10" s="42">
        <f t="shared" si="1"/>
        <v>8082192</v>
      </c>
      <c r="O10" s="43">
        <f t="shared" si="2"/>
        <v>420.4219725343321</v>
      </c>
      <c r="P10" s="10"/>
    </row>
    <row r="11" spans="1:133">
      <c r="A11" s="12"/>
      <c r="B11" s="44">
        <v>521</v>
      </c>
      <c r="C11" s="20" t="s">
        <v>25</v>
      </c>
      <c r="D11" s="46">
        <v>0</v>
      </c>
      <c r="E11" s="46">
        <v>3363711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1"/>
        <v>3363711</v>
      </c>
      <c r="O11" s="47">
        <f t="shared" si="2"/>
        <v>174.97456304619226</v>
      </c>
      <c r="P11" s="9"/>
    </row>
    <row r="12" spans="1:133">
      <c r="A12" s="12"/>
      <c r="B12" s="44">
        <v>522</v>
      </c>
      <c r="C12" s="20" t="s">
        <v>26</v>
      </c>
      <c r="D12" s="46">
        <v>76138</v>
      </c>
      <c r="E12" s="46">
        <v>290248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ref="N12:N17" si="4">SUM(D12:M12)</f>
        <v>366386</v>
      </c>
      <c r="O12" s="47">
        <f t="shared" si="2"/>
        <v>19.058780690803161</v>
      </c>
      <c r="P12" s="9"/>
    </row>
    <row r="13" spans="1:133">
      <c r="A13" s="12"/>
      <c r="B13" s="44">
        <v>523</v>
      </c>
      <c r="C13" s="20" t="s">
        <v>27</v>
      </c>
      <c r="D13" s="46">
        <v>0</v>
      </c>
      <c r="E13" s="46">
        <v>2238885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4"/>
        <v>2238885</v>
      </c>
      <c r="O13" s="47">
        <f t="shared" si="2"/>
        <v>116.4630149812734</v>
      </c>
      <c r="P13" s="9"/>
    </row>
    <row r="14" spans="1:133">
      <c r="A14" s="12"/>
      <c r="B14" s="44">
        <v>524</v>
      </c>
      <c r="C14" s="20" t="s">
        <v>28</v>
      </c>
      <c r="D14" s="46">
        <v>202757</v>
      </c>
      <c r="E14" s="46">
        <v>0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si="4"/>
        <v>202757</v>
      </c>
      <c r="O14" s="47">
        <f t="shared" si="2"/>
        <v>10.547076570952976</v>
      </c>
      <c r="P14" s="9"/>
    </row>
    <row r="15" spans="1:133">
      <c r="A15" s="12"/>
      <c r="B15" s="44">
        <v>525</v>
      </c>
      <c r="C15" s="20" t="s">
        <v>29</v>
      </c>
      <c r="D15" s="46">
        <v>189610</v>
      </c>
      <c r="E15" s="46">
        <v>205990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395600</v>
      </c>
      <c r="O15" s="47">
        <f t="shared" si="2"/>
        <v>20.578443612151478</v>
      </c>
      <c r="P15" s="9"/>
    </row>
    <row r="16" spans="1:133">
      <c r="A16" s="12"/>
      <c r="B16" s="44">
        <v>526</v>
      </c>
      <c r="C16" s="20" t="s">
        <v>30</v>
      </c>
      <c r="D16" s="46">
        <v>0</v>
      </c>
      <c r="E16" s="46">
        <v>0</v>
      </c>
      <c r="F16" s="46">
        <v>0</v>
      </c>
      <c r="G16" s="46">
        <v>0</v>
      </c>
      <c r="H16" s="46">
        <v>0</v>
      </c>
      <c r="I16" s="46">
        <v>1484915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1484915</v>
      </c>
      <c r="O16" s="47">
        <f t="shared" si="2"/>
        <v>77.242769454848101</v>
      </c>
      <c r="P16" s="9"/>
    </row>
    <row r="17" spans="1:16">
      <c r="A17" s="12"/>
      <c r="B17" s="44">
        <v>527</v>
      </c>
      <c r="C17" s="20" t="s">
        <v>31</v>
      </c>
      <c r="D17" s="46">
        <v>29938</v>
      </c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29938</v>
      </c>
      <c r="O17" s="47">
        <f t="shared" si="2"/>
        <v>1.557324178110695</v>
      </c>
      <c r="P17" s="9"/>
    </row>
    <row r="18" spans="1:16" ht="15.75">
      <c r="A18" s="28" t="s">
        <v>32</v>
      </c>
      <c r="B18" s="29"/>
      <c r="C18" s="30"/>
      <c r="D18" s="31">
        <f t="shared" ref="D18:M18" si="5">SUM(D19:D20)</f>
        <v>168194</v>
      </c>
      <c r="E18" s="31">
        <f t="shared" si="5"/>
        <v>539828</v>
      </c>
      <c r="F18" s="31">
        <f t="shared" si="5"/>
        <v>0</v>
      </c>
      <c r="G18" s="31">
        <f t="shared" si="5"/>
        <v>0</v>
      </c>
      <c r="H18" s="31">
        <f t="shared" si="5"/>
        <v>0</v>
      </c>
      <c r="I18" s="31">
        <f t="shared" si="5"/>
        <v>1588883</v>
      </c>
      <c r="J18" s="31">
        <f t="shared" si="5"/>
        <v>0</v>
      </c>
      <c r="K18" s="31">
        <f t="shared" si="5"/>
        <v>0</v>
      </c>
      <c r="L18" s="31">
        <f t="shared" si="5"/>
        <v>0</v>
      </c>
      <c r="M18" s="31">
        <f t="shared" si="5"/>
        <v>0</v>
      </c>
      <c r="N18" s="42">
        <f>SUM(D18:M18)</f>
        <v>2296905</v>
      </c>
      <c r="O18" s="43">
        <f t="shared" si="2"/>
        <v>119.48111735330836</v>
      </c>
      <c r="P18" s="10"/>
    </row>
    <row r="19" spans="1:16">
      <c r="A19" s="12"/>
      <c r="B19" s="44">
        <v>534</v>
      </c>
      <c r="C19" s="20" t="s">
        <v>33</v>
      </c>
      <c r="D19" s="46">
        <v>0</v>
      </c>
      <c r="E19" s="46">
        <v>539828</v>
      </c>
      <c r="F19" s="46">
        <v>0</v>
      </c>
      <c r="G19" s="46">
        <v>0</v>
      </c>
      <c r="H19" s="46">
        <v>0</v>
      </c>
      <c r="I19" s="46">
        <v>1588883</v>
      </c>
      <c r="J19" s="46">
        <v>0</v>
      </c>
      <c r="K19" s="46">
        <v>0</v>
      </c>
      <c r="L19" s="46">
        <v>0</v>
      </c>
      <c r="M19" s="46">
        <v>0</v>
      </c>
      <c r="N19" s="46">
        <f>SUM(D19:M19)</f>
        <v>2128711</v>
      </c>
      <c r="O19" s="47">
        <f t="shared" si="2"/>
        <v>110.7319496462755</v>
      </c>
      <c r="P19" s="9"/>
    </row>
    <row r="20" spans="1:16">
      <c r="A20" s="12"/>
      <c r="B20" s="44">
        <v>537</v>
      </c>
      <c r="C20" s="20" t="s">
        <v>34</v>
      </c>
      <c r="D20" s="46">
        <v>168194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>SUM(D20:M20)</f>
        <v>168194</v>
      </c>
      <c r="O20" s="47">
        <f t="shared" si="2"/>
        <v>8.7491677070328748</v>
      </c>
      <c r="P20" s="9"/>
    </row>
    <row r="21" spans="1:16" ht="15.75">
      <c r="A21" s="28" t="s">
        <v>35</v>
      </c>
      <c r="B21" s="29"/>
      <c r="C21" s="30"/>
      <c r="D21" s="31">
        <f t="shared" ref="D21:M21" si="6">SUM(D22:D23)</f>
        <v>2890</v>
      </c>
      <c r="E21" s="31">
        <f t="shared" si="6"/>
        <v>2227817</v>
      </c>
      <c r="F21" s="31">
        <f t="shared" si="6"/>
        <v>0</v>
      </c>
      <c r="G21" s="31">
        <f t="shared" si="6"/>
        <v>1904872</v>
      </c>
      <c r="H21" s="31">
        <f t="shared" si="6"/>
        <v>0</v>
      </c>
      <c r="I21" s="31">
        <f t="shared" si="6"/>
        <v>0</v>
      </c>
      <c r="J21" s="31">
        <f t="shared" si="6"/>
        <v>0</v>
      </c>
      <c r="K21" s="31">
        <f t="shared" si="6"/>
        <v>0</v>
      </c>
      <c r="L21" s="31">
        <f t="shared" si="6"/>
        <v>0</v>
      </c>
      <c r="M21" s="31">
        <f t="shared" si="6"/>
        <v>0</v>
      </c>
      <c r="N21" s="31">
        <f t="shared" ref="N21:N29" si="7">SUM(D21:M21)</f>
        <v>4135579</v>
      </c>
      <c r="O21" s="43">
        <f t="shared" si="2"/>
        <v>215.12583229296712</v>
      </c>
      <c r="P21" s="10"/>
    </row>
    <row r="22" spans="1:16">
      <c r="A22" s="12"/>
      <c r="B22" s="44">
        <v>541</v>
      </c>
      <c r="C22" s="20" t="s">
        <v>36</v>
      </c>
      <c r="D22" s="46">
        <v>0</v>
      </c>
      <c r="E22" s="46">
        <v>2227817</v>
      </c>
      <c r="F22" s="46">
        <v>0</v>
      </c>
      <c r="G22" s="46">
        <v>1904872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7"/>
        <v>4132689</v>
      </c>
      <c r="O22" s="47">
        <f t="shared" si="2"/>
        <v>214.97549937578029</v>
      </c>
      <c r="P22" s="9"/>
    </row>
    <row r="23" spans="1:16">
      <c r="A23" s="12"/>
      <c r="B23" s="44">
        <v>542</v>
      </c>
      <c r="C23" s="20" t="s">
        <v>37</v>
      </c>
      <c r="D23" s="46">
        <v>2890</v>
      </c>
      <c r="E23" s="46">
        <v>0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 t="shared" si="7"/>
        <v>2890</v>
      </c>
      <c r="O23" s="47">
        <f t="shared" si="2"/>
        <v>0.15033291718684977</v>
      </c>
      <c r="P23" s="9"/>
    </row>
    <row r="24" spans="1:16" ht="15.75">
      <c r="A24" s="28" t="s">
        <v>38</v>
      </c>
      <c r="B24" s="29"/>
      <c r="C24" s="30"/>
      <c r="D24" s="31">
        <f t="shared" ref="D24:M24" si="8">SUM(D25:D28)</f>
        <v>86724</v>
      </c>
      <c r="E24" s="31">
        <f t="shared" si="8"/>
        <v>467342</v>
      </c>
      <c r="F24" s="31">
        <f t="shared" si="8"/>
        <v>0</v>
      </c>
      <c r="G24" s="31">
        <f t="shared" si="8"/>
        <v>0</v>
      </c>
      <c r="H24" s="31">
        <f t="shared" si="8"/>
        <v>0</v>
      </c>
      <c r="I24" s="31">
        <f t="shared" si="8"/>
        <v>0</v>
      </c>
      <c r="J24" s="31">
        <f t="shared" si="8"/>
        <v>0</v>
      </c>
      <c r="K24" s="31">
        <f t="shared" si="8"/>
        <v>0</v>
      </c>
      <c r="L24" s="31">
        <f t="shared" si="8"/>
        <v>0</v>
      </c>
      <c r="M24" s="31">
        <f t="shared" si="8"/>
        <v>0</v>
      </c>
      <c r="N24" s="31">
        <f t="shared" si="7"/>
        <v>554066</v>
      </c>
      <c r="O24" s="43">
        <f t="shared" si="2"/>
        <v>28.821577195172701</v>
      </c>
      <c r="P24" s="10"/>
    </row>
    <row r="25" spans="1:16">
      <c r="A25" s="13"/>
      <c r="B25" s="45">
        <v>552</v>
      </c>
      <c r="C25" s="21" t="s">
        <v>39</v>
      </c>
      <c r="D25" s="46">
        <v>30500</v>
      </c>
      <c r="E25" s="46">
        <v>0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7"/>
        <v>30500</v>
      </c>
      <c r="O25" s="47">
        <f t="shared" si="2"/>
        <v>1.5865584685809404</v>
      </c>
      <c r="P25" s="9"/>
    </row>
    <row r="26" spans="1:16">
      <c r="A26" s="13"/>
      <c r="B26" s="45">
        <v>553</v>
      </c>
      <c r="C26" s="21" t="s">
        <v>40</v>
      </c>
      <c r="D26" s="46">
        <v>51154</v>
      </c>
      <c r="E26" s="46">
        <v>0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7"/>
        <v>51154</v>
      </c>
      <c r="O26" s="47">
        <f t="shared" si="2"/>
        <v>2.6609446525176863</v>
      </c>
      <c r="P26" s="9"/>
    </row>
    <row r="27" spans="1:16">
      <c r="A27" s="13"/>
      <c r="B27" s="45">
        <v>554</v>
      </c>
      <c r="C27" s="21" t="s">
        <v>41</v>
      </c>
      <c r="D27" s="46">
        <v>0</v>
      </c>
      <c r="E27" s="46">
        <v>59963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59963</v>
      </c>
      <c r="O27" s="47">
        <f t="shared" si="2"/>
        <v>3.1191739492301291</v>
      </c>
      <c r="P27" s="9"/>
    </row>
    <row r="28" spans="1:16">
      <c r="A28" s="13"/>
      <c r="B28" s="45">
        <v>559</v>
      </c>
      <c r="C28" s="21" t="s">
        <v>42</v>
      </c>
      <c r="D28" s="46">
        <v>5070</v>
      </c>
      <c r="E28" s="46">
        <v>407379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412449</v>
      </c>
      <c r="O28" s="47">
        <f t="shared" si="2"/>
        <v>21.454900124843945</v>
      </c>
      <c r="P28" s="9"/>
    </row>
    <row r="29" spans="1:16" ht="15.75">
      <c r="A29" s="28" t="s">
        <v>43</v>
      </c>
      <c r="B29" s="29"/>
      <c r="C29" s="30"/>
      <c r="D29" s="31">
        <f t="shared" ref="D29:M29" si="9">SUM(D30:D33)</f>
        <v>523277</v>
      </c>
      <c r="E29" s="31">
        <f t="shared" si="9"/>
        <v>35385</v>
      </c>
      <c r="F29" s="31">
        <f t="shared" si="9"/>
        <v>0</v>
      </c>
      <c r="G29" s="31">
        <f t="shared" si="9"/>
        <v>0</v>
      </c>
      <c r="H29" s="31">
        <f t="shared" si="9"/>
        <v>0</v>
      </c>
      <c r="I29" s="31">
        <f t="shared" si="9"/>
        <v>0</v>
      </c>
      <c r="J29" s="31">
        <f t="shared" si="9"/>
        <v>0</v>
      </c>
      <c r="K29" s="31">
        <f t="shared" si="9"/>
        <v>0</v>
      </c>
      <c r="L29" s="31">
        <f t="shared" si="9"/>
        <v>0</v>
      </c>
      <c r="M29" s="31">
        <f t="shared" si="9"/>
        <v>0</v>
      </c>
      <c r="N29" s="31">
        <f t="shared" si="7"/>
        <v>558662</v>
      </c>
      <c r="O29" s="43">
        <f t="shared" si="2"/>
        <v>29.060653349979194</v>
      </c>
      <c r="P29" s="10"/>
    </row>
    <row r="30" spans="1:16">
      <c r="A30" s="12"/>
      <c r="B30" s="44">
        <v>562</v>
      </c>
      <c r="C30" s="20" t="s">
        <v>44</v>
      </c>
      <c r="D30" s="46">
        <v>177444</v>
      </c>
      <c r="E30" s="46">
        <v>35385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ref="N30:N38" si="10">SUM(D30:M30)</f>
        <v>212829</v>
      </c>
      <c r="O30" s="47">
        <f t="shared" si="2"/>
        <v>11.071004993757803</v>
      </c>
      <c r="P30" s="9"/>
    </row>
    <row r="31" spans="1:16">
      <c r="A31" s="12"/>
      <c r="B31" s="44">
        <v>564</v>
      </c>
      <c r="C31" s="20" t="s">
        <v>45</v>
      </c>
      <c r="D31" s="46">
        <v>291268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10"/>
        <v>291268</v>
      </c>
      <c r="O31" s="47">
        <f t="shared" si="2"/>
        <v>15.151269246774865</v>
      </c>
      <c r="P31" s="9"/>
    </row>
    <row r="32" spans="1:16">
      <c r="A32" s="12"/>
      <c r="B32" s="44">
        <v>565</v>
      </c>
      <c r="C32" s="20" t="s">
        <v>46</v>
      </c>
      <c r="D32" s="46">
        <v>10865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10"/>
        <v>10865</v>
      </c>
      <c r="O32" s="47">
        <f t="shared" si="2"/>
        <v>0.5651789429879317</v>
      </c>
      <c r="P32" s="9"/>
    </row>
    <row r="33" spans="1:16">
      <c r="A33" s="12"/>
      <c r="B33" s="44">
        <v>569</v>
      </c>
      <c r="C33" s="20" t="s">
        <v>47</v>
      </c>
      <c r="D33" s="46">
        <v>43700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10"/>
        <v>43700</v>
      </c>
      <c r="O33" s="47">
        <f t="shared" si="2"/>
        <v>2.2732001664585932</v>
      </c>
      <c r="P33" s="9"/>
    </row>
    <row r="34" spans="1:16" ht="15.75">
      <c r="A34" s="28" t="s">
        <v>48</v>
      </c>
      <c r="B34" s="29"/>
      <c r="C34" s="30"/>
      <c r="D34" s="31">
        <f t="shared" ref="D34:M34" si="11">SUM(D35:D38)</f>
        <v>756467</v>
      </c>
      <c r="E34" s="31">
        <f t="shared" si="11"/>
        <v>63008</v>
      </c>
      <c r="F34" s="31">
        <f t="shared" si="11"/>
        <v>0</v>
      </c>
      <c r="G34" s="31">
        <f t="shared" si="11"/>
        <v>0</v>
      </c>
      <c r="H34" s="31">
        <f t="shared" si="11"/>
        <v>0</v>
      </c>
      <c r="I34" s="31">
        <f t="shared" si="11"/>
        <v>0</v>
      </c>
      <c r="J34" s="31">
        <f t="shared" si="11"/>
        <v>0</v>
      </c>
      <c r="K34" s="31">
        <f t="shared" si="11"/>
        <v>0</v>
      </c>
      <c r="L34" s="31">
        <f t="shared" si="11"/>
        <v>0</v>
      </c>
      <c r="M34" s="31">
        <f t="shared" si="11"/>
        <v>0</v>
      </c>
      <c r="N34" s="31">
        <f>SUM(D34:M34)</f>
        <v>819475</v>
      </c>
      <c r="O34" s="43">
        <f t="shared" si="2"/>
        <v>42.627704952143155</v>
      </c>
      <c r="P34" s="9"/>
    </row>
    <row r="35" spans="1:16">
      <c r="A35" s="12"/>
      <c r="B35" s="44">
        <v>571</v>
      </c>
      <c r="C35" s="20" t="s">
        <v>49</v>
      </c>
      <c r="D35" s="46">
        <v>793</v>
      </c>
      <c r="E35" s="46">
        <v>45812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10"/>
        <v>46605</v>
      </c>
      <c r="O35" s="47">
        <f t="shared" si="2"/>
        <v>2.4243133583021224</v>
      </c>
      <c r="P35" s="9"/>
    </row>
    <row r="36" spans="1:16">
      <c r="A36" s="12"/>
      <c r="B36" s="44">
        <v>572</v>
      </c>
      <c r="C36" s="20" t="s">
        <v>50</v>
      </c>
      <c r="D36" s="46">
        <v>651366</v>
      </c>
      <c r="E36" s="46">
        <v>17196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0"/>
        <v>668562</v>
      </c>
      <c r="O36" s="47">
        <f t="shared" si="2"/>
        <v>34.777465667915109</v>
      </c>
      <c r="P36" s="9"/>
    </row>
    <row r="37" spans="1:16">
      <c r="A37" s="12"/>
      <c r="B37" s="44">
        <v>573</v>
      </c>
      <c r="C37" s="20" t="s">
        <v>51</v>
      </c>
      <c r="D37" s="46">
        <v>30000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30000</v>
      </c>
      <c r="O37" s="47">
        <f t="shared" ref="O37:O57" si="12">(N37/O$59)</f>
        <v>1.5605493133583022</v>
      </c>
      <c r="P37" s="9"/>
    </row>
    <row r="38" spans="1:16">
      <c r="A38" s="12"/>
      <c r="B38" s="44">
        <v>575</v>
      </c>
      <c r="C38" s="20" t="s">
        <v>52</v>
      </c>
      <c r="D38" s="46">
        <v>74308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74308</v>
      </c>
      <c r="O38" s="47">
        <f t="shared" si="12"/>
        <v>3.8653766125676237</v>
      </c>
      <c r="P38" s="9"/>
    </row>
    <row r="39" spans="1:16" ht="15.75">
      <c r="A39" s="28" t="s">
        <v>67</v>
      </c>
      <c r="B39" s="29"/>
      <c r="C39" s="30"/>
      <c r="D39" s="31">
        <f t="shared" ref="D39:M39" si="13">SUM(D40:D40)</f>
        <v>6180361</v>
      </c>
      <c r="E39" s="31">
        <f t="shared" si="13"/>
        <v>5344658</v>
      </c>
      <c r="F39" s="31">
        <f t="shared" si="13"/>
        <v>0</v>
      </c>
      <c r="G39" s="31">
        <f t="shared" si="13"/>
        <v>0</v>
      </c>
      <c r="H39" s="31">
        <f t="shared" si="13"/>
        <v>0</v>
      </c>
      <c r="I39" s="31">
        <f t="shared" si="13"/>
        <v>0</v>
      </c>
      <c r="J39" s="31">
        <f t="shared" si="13"/>
        <v>0</v>
      </c>
      <c r="K39" s="31">
        <f t="shared" si="13"/>
        <v>0</v>
      </c>
      <c r="L39" s="31">
        <f t="shared" si="13"/>
        <v>0</v>
      </c>
      <c r="M39" s="31">
        <f t="shared" si="13"/>
        <v>0</v>
      </c>
      <c r="N39" s="31">
        <f>SUM(D39:M39)</f>
        <v>11525019</v>
      </c>
      <c r="O39" s="43">
        <f t="shared" si="12"/>
        <v>599.51201622971291</v>
      </c>
      <c r="P39" s="9"/>
    </row>
    <row r="40" spans="1:16">
      <c r="A40" s="12"/>
      <c r="B40" s="44">
        <v>581</v>
      </c>
      <c r="C40" s="20" t="s">
        <v>53</v>
      </c>
      <c r="D40" s="46">
        <v>6180361</v>
      </c>
      <c r="E40" s="46">
        <v>5344658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>SUM(D40:M40)</f>
        <v>11525019</v>
      </c>
      <c r="O40" s="47">
        <f t="shared" si="12"/>
        <v>599.51201622971291</v>
      </c>
      <c r="P40" s="9"/>
    </row>
    <row r="41" spans="1:16" ht="15.75">
      <c r="A41" s="28" t="s">
        <v>54</v>
      </c>
      <c r="B41" s="29"/>
      <c r="C41" s="30"/>
      <c r="D41" s="31">
        <f t="shared" ref="D41:M41" si="14">SUM(D42:D56)</f>
        <v>142938</v>
      </c>
      <c r="E41" s="31">
        <f t="shared" si="14"/>
        <v>551155</v>
      </c>
      <c r="F41" s="31">
        <f t="shared" si="14"/>
        <v>0</v>
      </c>
      <c r="G41" s="31">
        <f t="shared" si="14"/>
        <v>0</v>
      </c>
      <c r="H41" s="31">
        <f t="shared" si="14"/>
        <v>0</v>
      </c>
      <c r="I41" s="31">
        <f t="shared" si="14"/>
        <v>0</v>
      </c>
      <c r="J41" s="31">
        <f t="shared" si="14"/>
        <v>0</v>
      </c>
      <c r="K41" s="31">
        <f t="shared" si="14"/>
        <v>0</v>
      </c>
      <c r="L41" s="31">
        <f t="shared" si="14"/>
        <v>0</v>
      </c>
      <c r="M41" s="31">
        <f t="shared" si="14"/>
        <v>0</v>
      </c>
      <c r="N41" s="31">
        <f>SUM(D41:M41)</f>
        <v>694093</v>
      </c>
      <c r="O41" s="43">
        <f t="shared" si="12"/>
        <v>36.105545151893466</v>
      </c>
      <c r="P41" s="9"/>
    </row>
    <row r="42" spans="1:16">
      <c r="A42" s="12"/>
      <c r="B42" s="44">
        <v>604</v>
      </c>
      <c r="C42" s="20" t="s">
        <v>55</v>
      </c>
      <c r="D42" s="46">
        <v>0</v>
      </c>
      <c r="E42" s="46">
        <v>131774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>SUM(D42:M42)</f>
        <v>131774</v>
      </c>
      <c r="O42" s="47">
        <f t="shared" si="12"/>
        <v>6.8546608406158969</v>
      </c>
      <c r="P42" s="9"/>
    </row>
    <row r="43" spans="1:16">
      <c r="A43" s="12"/>
      <c r="B43" s="44">
        <v>605</v>
      </c>
      <c r="C43" s="20" t="s">
        <v>56</v>
      </c>
      <c r="D43" s="46">
        <v>0</v>
      </c>
      <c r="E43" s="46">
        <v>7970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>SUM(D43:M43)</f>
        <v>7970</v>
      </c>
      <c r="O43" s="47">
        <f t="shared" si="12"/>
        <v>0.41458593424885559</v>
      </c>
      <c r="P43" s="9"/>
    </row>
    <row r="44" spans="1:16">
      <c r="A44" s="12"/>
      <c r="B44" s="44">
        <v>614</v>
      </c>
      <c r="C44" s="20" t="s">
        <v>57</v>
      </c>
      <c r="D44" s="46">
        <v>0</v>
      </c>
      <c r="E44" s="46">
        <v>56918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ref="N44:N52" si="15">SUM(D44:M44)</f>
        <v>56918</v>
      </c>
      <c r="O44" s="47">
        <f t="shared" si="12"/>
        <v>2.9607781939242614</v>
      </c>
      <c r="P44" s="9"/>
    </row>
    <row r="45" spans="1:16">
      <c r="A45" s="12"/>
      <c r="B45" s="44">
        <v>634</v>
      </c>
      <c r="C45" s="20" t="s">
        <v>58</v>
      </c>
      <c r="D45" s="46">
        <v>0</v>
      </c>
      <c r="E45" s="46">
        <v>45977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5"/>
        <v>45977</v>
      </c>
      <c r="O45" s="47">
        <f t="shared" si="12"/>
        <v>2.3916458593424887</v>
      </c>
      <c r="P45" s="9"/>
    </row>
    <row r="46" spans="1:16">
      <c r="A46" s="12"/>
      <c r="B46" s="44">
        <v>654</v>
      </c>
      <c r="C46" s="20" t="s">
        <v>59</v>
      </c>
      <c r="D46" s="46">
        <v>0</v>
      </c>
      <c r="E46" s="46">
        <v>43799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5"/>
        <v>43799</v>
      </c>
      <c r="O46" s="47">
        <f t="shared" si="12"/>
        <v>2.2783499791926758</v>
      </c>
      <c r="P46" s="9"/>
    </row>
    <row r="47" spans="1:16">
      <c r="A47" s="12"/>
      <c r="B47" s="44">
        <v>674</v>
      </c>
      <c r="C47" s="20" t="s">
        <v>60</v>
      </c>
      <c r="D47" s="46">
        <v>0</v>
      </c>
      <c r="E47" s="46">
        <v>20856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5"/>
        <v>20856</v>
      </c>
      <c r="O47" s="47">
        <f t="shared" si="12"/>
        <v>1.0848938826466916</v>
      </c>
      <c r="P47" s="9"/>
    </row>
    <row r="48" spans="1:16">
      <c r="A48" s="12"/>
      <c r="B48" s="44">
        <v>685</v>
      </c>
      <c r="C48" s="20" t="s">
        <v>61</v>
      </c>
      <c r="D48" s="46">
        <v>13430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5"/>
        <v>13430</v>
      </c>
      <c r="O48" s="47">
        <f t="shared" si="12"/>
        <v>0.69860590928006661</v>
      </c>
      <c r="P48" s="9"/>
    </row>
    <row r="49" spans="1:119">
      <c r="A49" s="12"/>
      <c r="B49" s="44">
        <v>691</v>
      </c>
      <c r="C49" s="20" t="s">
        <v>62</v>
      </c>
      <c r="D49" s="46">
        <v>12700</v>
      </c>
      <c r="E49" s="46">
        <v>17880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5"/>
        <v>30580</v>
      </c>
      <c r="O49" s="47">
        <f t="shared" si="12"/>
        <v>1.5907199334165627</v>
      </c>
      <c r="P49" s="9"/>
    </row>
    <row r="50" spans="1:119">
      <c r="A50" s="12"/>
      <c r="B50" s="44">
        <v>694</v>
      </c>
      <c r="C50" s="20" t="s">
        <v>63</v>
      </c>
      <c r="D50" s="46">
        <v>0</v>
      </c>
      <c r="E50" s="46">
        <v>20680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5"/>
        <v>20680</v>
      </c>
      <c r="O50" s="47">
        <f t="shared" si="12"/>
        <v>1.075738660008323</v>
      </c>
      <c r="P50" s="9"/>
    </row>
    <row r="51" spans="1:119">
      <c r="A51" s="12"/>
      <c r="B51" s="44">
        <v>712</v>
      </c>
      <c r="C51" s="20" t="s">
        <v>64</v>
      </c>
      <c r="D51" s="46">
        <v>69466</v>
      </c>
      <c r="E51" s="46">
        <v>57192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5"/>
        <v>126658</v>
      </c>
      <c r="O51" s="47">
        <f t="shared" si="12"/>
        <v>6.5885351643778609</v>
      </c>
      <c r="P51" s="9"/>
    </row>
    <row r="52" spans="1:119">
      <c r="A52" s="12"/>
      <c r="B52" s="44">
        <v>714</v>
      </c>
      <c r="C52" s="20" t="s">
        <v>72</v>
      </c>
      <c r="D52" s="46">
        <v>0</v>
      </c>
      <c r="E52" s="46">
        <v>1056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5"/>
        <v>1056</v>
      </c>
      <c r="O52" s="47">
        <f t="shared" si="12"/>
        <v>5.4931335830212237E-2</v>
      </c>
      <c r="P52" s="9"/>
    </row>
    <row r="53" spans="1:119">
      <c r="A53" s="12"/>
      <c r="B53" s="44">
        <v>719</v>
      </c>
      <c r="C53" s="20" t="s">
        <v>65</v>
      </c>
      <c r="D53" s="46">
        <v>47342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>SUM(D53:M53)</f>
        <v>47342</v>
      </c>
      <c r="O53" s="47">
        <f t="shared" si="12"/>
        <v>2.4626508531002913</v>
      </c>
      <c r="P53" s="9"/>
    </row>
    <row r="54" spans="1:119">
      <c r="A54" s="12"/>
      <c r="B54" s="44">
        <v>724</v>
      </c>
      <c r="C54" s="20" t="s">
        <v>66</v>
      </c>
      <c r="D54" s="46">
        <v>0</v>
      </c>
      <c r="E54" s="46">
        <v>41455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>SUM(D54:M54)</f>
        <v>41455</v>
      </c>
      <c r="O54" s="47">
        <f t="shared" si="12"/>
        <v>2.1564190595089472</v>
      </c>
      <c r="P54" s="9"/>
    </row>
    <row r="55" spans="1:119">
      <c r="A55" s="12"/>
      <c r="B55" s="44">
        <v>744</v>
      </c>
      <c r="C55" s="20" t="s">
        <v>68</v>
      </c>
      <c r="D55" s="46">
        <v>0</v>
      </c>
      <c r="E55" s="46">
        <v>21905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>SUM(D55:M55)</f>
        <v>21905</v>
      </c>
      <c r="O55" s="47">
        <f t="shared" si="12"/>
        <v>1.1394610903037869</v>
      </c>
      <c r="P55" s="9"/>
    </row>
    <row r="56" spans="1:119" ht="15.75" thickBot="1">
      <c r="A56" s="12"/>
      <c r="B56" s="44">
        <v>764</v>
      </c>
      <c r="C56" s="20" t="s">
        <v>69</v>
      </c>
      <c r="D56" s="46">
        <v>0</v>
      </c>
      <c r="E56" s="46">
        <v>83693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>SUM(D56:M56)</f>
        <v>83693</v>
      </c>
      <c r="O56" s="47">
        <f t="shared" si="12"/>
        <v>4.3535684560965464</v>
      </c>
      <c r="P56" s="9"/>
    </row>
    <row r="57" spans="1:119" ht="16.5" thickBot="1">
      <c r="A57" s="14" t="s">
        <v>10</v>
      </c>
      <c r="B57" s="23"/>
      <c r="C57" s="22"/>
      <c r="D57" s="15">
        <f t="shared" ref="D57:M57" si="16">SUM(D5,D10,D18,D21,D24,D29,D34,D39,D41)</f>
        <v>9030099</v>
      </c>
      <c r="E57" s="15">
        <f t="shared" si="16"/>
        <v>19018009</v>
      </c>
      <c r="F57" s="15">
        <f t="shared" si="16"/>
        <v>0</v>
      </c>
      <c r="G57" s="15">
        <f t="shared" si="16"/>
        <v>1904872</v>
      </c>
      <c r="H57" s="15">
        <f t="shared" si="16"/>
        <v>0</v>
      </c>
      <c r="I57" s="15">
        <f t="shared" si="16"/>
        <v>3073798</v>
      </c>
      <c r="J57" s="15">
        <f t="shared" si="16"/>
        <v>0</v>
      </c>
      <c r="K57" s="15">
        <f t="shared" si="16"/>
        <v>0</v>
      </c>
      <c r="L57" s="15">
        <f t="shared" si="16"/>
        <v>0</v>
      </c>
      <c r="M57" s="15">
        <f t="shared" si="16"/>
        <v>0</v>
      </c>
      <c r="N57" s="15">
        <f>SUM(D57:M57)</f>
        <v>33026778</v>
      </c>
      <c r="O57" s="37">
        <f t="shared" si="12"/>
        <v>1717.9971910112361</v>
      </c>
      <c r="P57" s="6"/>
      <c r="Q57" s="2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/>
      <c r="BL57" s="5"/>
      <c r="BM57" s="5"/>
      <c r="BN57" s="5"/>
      <c r="BO57" s="5"/>
      <c r="BP57" s="5"/>
      <c r="BQ57" s="5"/>
      <c r="BR57" s="5"/>
      <c r="BS57" s="5"/>
      <c r="BT57" s="5"/>
      <c r="BU57" s="5"/>
      <c r="BV57" s="5"/>
      <c r="BW57" s="5"/>
      <c r="BX57" s="5"/>
      <c r="BY57" s="5"/>
      <c r="BZ57" s="5"/>
      <c r="CA57" s="5"/>
      <c r="CB57" s="5"/>
      <c r="CC57" s="5"/>
      <c r="CD57" s="5"/>
      <c r="CE57" s="5"/>
      <c r="CF57" s="5"/>
      <c r="CG57" s="5"/>
      <c r="CH57" s="5"/>
      <c r="CI57" s="5"/>
      <c r="CJ57" s="5"/>
      <c r="CK57" s="5"/>
      <c r="CL57" s="5"/>
      <c r="CM57" s="5"/>
      <c r="CN57" s="5"/>
      <c r="CO57" s="5"/>
      <c r="CP57" s="5"/>
      <c r="CQ57" s="5"/>
      <c r="CR57" s="5"/>
      <c r="CS57" s="5"/>
      <c r="CT57" s="5"/>
      <c r="CU57" s="5"/>
      <c r="CV57" s="5"/>
      <c r="CW57" s="5"/>
      <c r="CX57" s="5"/>
      <c r="CY57" s="5"/>
      <c r="CZ57" s="5"/>
      <c r="DA57" s="5"/>
      <c r="DB57" s="5"/>
      <c r="DC57" s="5"/>
      <c r="DD57" s="5"/>
      <c r="DE57" s="5"/>
      <c r="DF57" s="5"/>
      <c r="DG57" s="5"/>
      <c r="DH57" s="5"/>
      <c r="DI57" s="5"/>
      <c r="DJ57" s="5"/>
      <c r="DK57" s="5"/>
      <c r="DL57" s="5"/>
      <c r="DM57" s="5"/>
      <c r="DN57" s="5"/>
      <c r="DO57" s="5"/>
    </row>
    <row r="58" spans="1:119">
      <c r="A58" s="16"/>
      <c r="B58" s="18"/>
      <c r="C58" s="18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9"/>
    </row>
    <row r="59" spans="1:119">
      <c r="A59" s="38"/>
      <c r="B59" s="39"/>
      <c r="C59" s="39"/>
      <c r="D59" s="40"/>
      <c r="E59" s="40"/>
      <c r="F59" s="40"/>
      <c r="G59" s="40"/>
      <c r="H59" s="40"/>
      <c r="I59" s="40"/>
      <c r="J59" s="40"/>
      <c r="K59" s="40"/>
      <c r="L59" s="118" t="s">
        <v>73</v>
      </c>
      <c r="M59" s="118"/>
      <c r="N59" s="118"/>
      <c r="O59" s="41">
        <v>19224</v>
      </c>
    </row>
    <row r="60" spans="1:119">
      <c r="A60" s="119"/>
      <c r="B60" s="96"/>
      <c r="C60" s="96"/>
      <c r="D60" s="96"/>
      <c r="E60" s="96"/>
      <c r="F60" s="96"/>
      <c r="G60" s="96"/>
      <c r="H60" s="96"/>
      <c r="I60" s="96"/>
      <c r="J60" s="96"/>
      <c r="K60" s="96"/>
      <c r="L60" s="96"/>
      <c r="M60" s="96"/>
      <c r="N60" s="96"/>
      <c r="O60" s="97"/>
    </row>
    <row r="61" spans="1:119" ht="15.75" customHeight="1" thickBot="1">
      <c r="A61" s="120" t="s">
        <v>82</v>
      </c>
      <c r="B61" s="99"/>
      <c r="C61" s="99"/>
      <c r="D61" s="99"/>
      <c r="E61" s="99"/>
      <c r="F61" s="99"/>
      <c r="G61" s="99"/>
      <c r="H61" s="99"/>
      <c r="I61" s="99"/>
      <c r="J61" s="99"/>
      <c r="K61" s="99"/>
      <c r="L61" s="99"/>
      <c r="M61" s="99"/>
      <c r="N61" s="99"/>
      <c r="O61" s="100"/>
    </row>
  </sheetData>
  <mergeCells count="10">
    <mergeCell ref="L59:N59"/>
    <mergeCell ref="A60:O60"/>
    <mergeCell ref="A61:O61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EC60"/>
  <sheetViews>
    <sheetView zoomScaleNormal="100"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70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11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SUM(D6:D9)</f>
        <v>771744</v>
      </c>
      <c r="E5" s="26">
        <f t="shared" si="0"/>
        <v>3107406</v>
      </c>
      <c r="F5" s="26">
        <f t="shared" si="0"/>
        <v>0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1" si="1">SUM(D5:M5)</f>
        <v>3879150</v>
      </c>
      <c r="O5" s="32">
        <f t="shared" ref="O5:O36" si="2">(N5/O$58)</f>
        <v>190.7809964097772</v>
      </c>
      <c r="P5" s="6"/>
    </row>
    <row r="6" spans="1:133">
      <c r="A6" s="12"/>
      <c r="B6" s="44">
        <v>511</v>
      </c>
      <c r="C6" s="20" t="s">
        <v>20</v>
      </c>
      <c r="D6" s="46">
        <v>631779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631779</v>
      </c>
      <c r="O6" s="47">
        <f t="shared" si="2"/>
        <v>31.071607731274284</v>
      </c>
      <c r="P6" s="9"/>
    </row>
    <row r="7" spans="1:133">
      <c r="A7" s="12"/>
      <c r="B7" s="44">
        <v>513</v>
      </c>
      <c r="C7" s="20" t="s">
        <v>21</v>
      </c>
      <c r="D7" s="46">
        <v>90889</v>
      </c>
      <c r="E7" s="46">
        <v>1463312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1554201</v>
      </c>
      <c r="O7" s="47">
        <f t="shared" si="2"/>
        <v>76.437367825702054</v>
      </c>
      <c r="P7" s="9"/>
    </row>
    <row r="8" spans="1:133">
      <c r="A8" s="12"/>
      <c r="B8" s="44">
        <v>514</v>
      </c>
      <c r="C8" s="20" t="s">
        <v>22</v>
      </c>
      <c r="D8" s="46">
        <v>37123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37123</v>
      </c>
      <c r="O8" s="47">
        <f t="shared" si="2"/>
        <v>1.8257512418236364</v>
      </c>
      <c r="P8" s="9"/>
    </row>
    <row r="9" spans="1:133">
      <c r="A9" s="12"/>
      <c r="B9" s="44">
        <v>519</v>
      </c>
      <c r="C9" s="20" t="s">
        <v>23</v>
      </c>
      <c r="D9" s="46">
        <v>11953</v>
      </c>
      <c r="E9" s="46">
        <v>1644094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1656047</v>
      </c>
      <c r="O9" s="47">
        <f t="shared" si="2"/>
        <v>81.446269610977225</v>
      </c>
      <c r="P9" s="9"/>
    </row>
    <row r="10" spans="1:133" ht="15.75">
      <c r="A10" s="28" t="s">
        <v>24</v>
      </c>
      <c r="B10" s="29"/>
      <c r="C10" s="30"/>
      <c r="D10" s="31">
        <f t="shared" ref="D10:M10" si="3">SUM(D11:D17)</f>
        <v>1255370</v>
      </c>
      <c r="E10" s="31">
        <f t="shared" si="3"/>
        <v>5342239</v>
      </c>
      <c r="F10" s="31">
        <f t="shared" si="3"/>
        <v>0</v>
      </c>
      <c r="G10" s="31">
        <f t="shared" si="3"/>
        <v>0</v>
      </c>
      <c r="H10" s="31">
        <f t="shared" si="3"/>
        <v>0</v>
      </c>
      <c r="I10" s="31">
        <f t="shared" si="3"/>
        <v>1274464</v>
      </c>
      <c r="J10" s="31">
        <f t="shared" si="3"/>
        <v>0</v>
      </c>
      <c r="K10" s="31">
        <f t="shared" si="3"/>
        <v>0</v>
      </c>
      <c r="L10" s="31">
        <f t="shared" si="3"/>
        <v>0</v>
      </c>
      <c r="M10" s="31">
        <f t="shared" si="3"/>
        <v>0</v>
      </c>
      <c r="N10" s="42">
        <f t="shared" si="1"/>
        <v>7872073</v>
      </c>
      <c r="O10" s="43">
        <f t="shared" si="2"/>
        <v>387.15747799144248</v>
      </c>
      <c r="P10" s="10"/>
    </row>
    <row r="11" spans="1:133">
      <c r="A11" s="12"/>
      <c r="B11" s="44">
        <v>521</v>
      </c>
      <c r="C11" s="20" t="s">
        <v>25</v>
      </c>
      <c r="D11" s="46">
        <v>0</v>
      </c>
      <c r="E11" s="46">
        <v>2654887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1"/>
        <v>2654887</v>
      </c>
      <c r="O11" s="47">
        <f t="shared" si="2"/>
        <v>130.5703536123543</v>
      </c>
      <c r="P11" s="9"/>
    </row>
    <row r="12" spans="1:133">
      <c r="A12" s="12"/>
      <c r="B12" s="44">
        <v>522</v>
      </c>
      <c r="C12" s="20" t="s">
        <v>26</v>
      </c>
      <c r="D12" s="46">
        <v>79773</v>
      </c>
      <c r="E12" s="46">
        <v>271793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ref="N12:N17" si="4">SUM(D12:M12)</f>
        <v>351566</v>
      </c>
      <c r="O12" s="47">
        <f t="shared" si="2"/>
        <v>17.290414596960606</v>
      </c>
      <c r="P12" s="9"/>
    </row>
    <row r="13" spans="1:133">
      <c r="A13" s="12"/>
      <c r="B13" s="44">
        <v>523</v>
      </c>
      <c r="C13" s="20" t="s">
        <v>27</v>
      </c>
      <c r="D13" s="46">
        <v>0</v>
      </c>
      <c r="E13" s="46">
        <v>2251281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4"/>
        <v>2251281</v>
      </c>
      <c r="O13" s="47">
        <f t="shared" si="2"/>
        <v>110.72055279594747</v>
      </c>
      <c r="P13" s="9"/>
    </row>
    <row r="14" spans="1:133">
      <c r="A14" s="12"/>
      <c r="B14" s="44">
        <v>524</v>
      </c>
      <c r="C14" s="20" t="s">
        <v>28</v>
      </c>
      <c r="D14" s="46">
        <v>181600</v>
      </c>
      <c r="E14" s="46">
        <v>0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si="4"/>
        <v>181600</v>
      </c>
      <c r="O14" s="47">
        <f t="shared" si="2"/>
        <v>8.9312939556386173</v>
      </c>
      <c r="P14" s="9"/>
    </row>
    <row r="15" spans="1:133">
      <c r="A15" s="12"/>
      <c r="B15" s="44">
        <v>525</v>
      </c>
      <c r="C15" s="20" t="s">
        <v>29</v>
      </c>
      <c r="D15" s="46">
        <v>943599</v>
      </c>
      <c r="E15" s="46">
        <v>164278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1107877</v>
      </c>
      <c r="O15" s="47">
        <f t="shared" si="2"/>
        <v>54.486647322087251</v>
      </c>
      <c r="P15" s="9"/>
    </row>
    <row r="16" spans="1:133">
      <c r="A16" s="12"/>
      <c r="B16" s="44">
        <v>526</v>
      </c>
      <c r="C16" s="20" t="s">
        <v>30</v>
      </c>
      <c r="D16" s="46">
        <v>0</v>
      </c>
      <c r="E16" s="46">
        <v>0</v>
      </c>
      <c r="F16" s="46">
        <v>0</v>
      </c>
      <c r="G16" s="46">
        <v>0</v>
      </c>
      <c r="H16" s="46">
        <v>0</v>
      </c>
      <c r="I16" s="46">
        <v>1274464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1274464</v>
      </c>
      <c r="O16" s="47">
        <f t="shared" si="2"/>
        <v>62.679584911228055</v>
      </c>
      <c r="P16" s="9"/>
    </row>
    <row r="17" spans="1:16">
      <c r="A17" s="12"/>
      <c r="B17" s="44">
        <v>527</v>
      </c>
      <c r="C17" s="20" t="s">
        <v>31</v>
      </c>
      <c r="D17" s="46">
        <v>50398</v>
      </c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50398</v>
      </c>
      <c r="O17" s="47">
        <f t="shared" si="2"/>
        <v>2.4786307972261841</v>
      </c>
      <c r="P17" s="9"/>
    </row>
    <row r="18" spans="1:16" ht="15.75">
      <c r="A18" s="28" t="s">
        <v>32</v>
      </c>
      <c r="B18" s="29"/>
      <c r="C18" s="30"/>
      <c r="D18" s="31">
        <f t="shared" ref="D18:M18" si="5">SUM(D19:D20)</f>
        <v>162224</v>
      </c>
      <c r="E18" s="31">
        <f t="shared" si="5"/>
        <v>555939</v>
      </c>
      <c r="F18" s="31">
        <f t="shared" si="5"/>
        <v>0</v>
      </c>
      <c r="G18" s="31">
        <f t="shared" si="5"/>
        <v>0</v>
      </c>
      <c r="H18" s="31">
        <f t="shared" si="5"/>
        <v>0</v>
      </c>
      <c r="I18" s="31">
        <f t="shared" si="5"/>
        <v>1469889</v>
      </c>
      <c r="J18" s="31">
        <f t="shared" si="5"/>
        <v>0</v>
      </c>
      <c r="K18" s="31">
        <f t="shared" si="5"/>
        <v>0</v>
      </c>
      <c r="L18" s="31">
        <f t="shared" si="5"/>
        <v>0</v>
      </c>
      <c r="M18" s="31">
        <f t="shared" si="5"/>
        <v>0</v>
      </c>
      <c r="N18" s="42">
        <f>SUM(D18:M18)</f>
        <v>2188052</v>
      </c>
      <c r="O18" s="43">
        <f t="shared" si="2"/>
        <v>107.61087886686667</v>
      </c>
      <c r="P18" s="10"/>
    </row>
    <row r="19" spans="1:16">
      <c r="A19" s="12"/>
      <c r="B19" s="44">
        <v>534</v>
      </c>
      <c r="C19" s="20" t="s">
        <v>33</v>
      </c>
      <c r="D19" s="46">
        <v>0</v>
      </c>
      <c r="E19" s="46">
        <v>555939</v>
      </c>
      <c r="F19" s="46">
        <v>0</v>
      </c>
      <c r="G19" s="46">
        <v>0</v>
      </c>
      <c r="H19" s="46">
        <v>0</v>
      </c>
      <c r="I19" s="46">
        <v>1469889</v>
      </c>
      <c r="J19" s="46">
        <v>0</v>
      </c>
      <c r="K19" s="46">
        <v>0</v>
      </c>
      <c r="L19" s="46">
        <v>0</v>
      </c>
      <c r="M19" s="46">
        <v>0</v>
      </c>
      <c r="N19" s="46">
        <f>SUM(D19:M19)</f>
        <v>2025828</v>
      </c>
      <c r="O19" s="47">
        <f t="shared" si="2"/>
        <v>99.632518565878129</v>
      </c>
      <c r="P19" s="9"/>
    </row>
    <row r="20" spans="1:16">
      <c r="A20" s="12"/>
      <c r="B20" s="44">
        <v>537</v>
      </c>
      <c r="C20" s="20" t="s">
        <v>34</v>
      </c>
      <c r="D20" s="46">
        <v>162224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>SUM(D20:M20)</f>
        <v>162224</v>
      </c>
      <c r="O20" s="47">
        <f t="shared" si="2"/>
        <v>7.9783603009885411</v>
      </c>
      <c r="P20" s="9"/>
    </row>
    <row r="21" spans="1:16" ht="15.75">
      <c r="A21" s="28" t="s">
        <v>35</v>
      </c>
      <c r="B21" s="29"/>
      <c r="C21" s="30"/>
      <c r="D21" s="31">
        <f t="shared" ref="D21:M21" si="6">SUM(D22:D23)</f>
        <v>2500</v>
      </c>
      <c r="E21" s="31">
        <f t="shared" si="6"/>
        <v>2339578</v>
      </c>
      <c r="F21" s="31">
        <f t="shared" si="6"/>
        <v>0</v>
      </c>
      <c r="G21" s="31">
        <f t="shared" si="6"/>
        <v>970680</v>
      </c>
      <c r="H21" s="31">
        <f t="shared" si="6"/>
        <v>0</v>
      </c>
      <c r="I21" s="31">
        <f t="shared" si="6"/>
        <v>0</v>
      </c>
      <c r="J21" s="31">
        <f t="shared" si="6"/>
        <v>0</v>
      </c>
      <c r="K21" s="31">
        <f t="shared" si="6"/>
        <v>0</v>
      </c>
      <c r="L21" s="31">
        <f t="shared" si="6"/>
        <v>0</v>
      </c>
      <c r="M21" s="31">
        <f t="shared" si="6"/>
        <v>0</v>
      </c>
      <c r="N21" s="31">
        <f t="shared" ref="N21:N29" si="7">SUM(D21:M21)</f>
        <v>3312758</v>
      </c>
      <c r="O21" s="43">
        <f t="shared" si="2"/>
        <v>162.92519549500813</v>
      </c>
      <c r="P21" s="10"/>
    </row>
    <row r="22" spans="1:16">
      <c r="A22" s="12"/>
      <c r="B22" s="44">
        <v>541</v>
      </c>
      <c r="C22" s="20" t="s">
        <v>36</v>
      </c>
      <c r="D22" s="46">
        <v>0</v>
      </c>
      <c r="E22" s="46">
        <v>2339578</v>
      </c>
      <c r="F22" s="46">
        <v>0</v>
      </c>
      <c r="G22" s="46">
        <v>970680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7"/>
        <v>3310258</v>
      </c>
      <c r="O22" s="47">
        <f t="shared" si="2"/>
        <v>162.80224265971574</v>
      </c>
      <c r="P22" s="9"/>
    </row>
    <row r="23" spans="1:16">
      <c r="A23" s="12"/>
      <c r="B23" s="44">
        <v>542</v>
      </c>
      <c r="C23" s="20" t="s">
        <v>37</v>
      </c>
      <c r="D23" s="46">
        <v>2500</v>
      </c>
      <c r="E23" s="46">
        <v>0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 t="shared" si="7"/>
        <v>2500</v>
      </c>
      <c r="O23" s="47">
        <f t="shared" si="2"/>
        <v>0.12295283529238184</v>
      </c>
      <c r="P23" s="9"/>
    </row>
    <row r="24" spans="1:16" ht="15.75">
      <c r="A24" s="28" t="s">
        <v>38</v>
      </c>
      <c r="B24" s="29"/>
      <c r="C24" s="30"/>
      <c r="D24" s="31">
        <f t="shared" ref="D24:M24" si="8">SUM(D25:D28)</f>
        <v>82759</v>
      </c>
      <c r="E24" s="31">
        <f t="shared" si="8"/>
        <v>339429</v>
      </c>
      <c r="F24" s="31">
        <f t="shared" si="8"/>
        <v>0</v>
      </c>
      <c r="G24" s="31">
        <f t="shared" si="8"/>
        <v>0</v>
      </c>
      <c r="H24" s="31">
        <f t="shared" si="8"/>
        <v>0</v>
      </c>
      <c r="I24" s="31">
        <f t="shared" si="8"/>
        <v>0</v>
      </c>
      <c r="J24" s="31">
        <f t="shared" si="8"/>
        <v>0</v>
      </c>
      <c r="K24" s="31">
        <f t="shared" si="8"/>
        <v>0</v>
      </c>
      <c r="L24" s="31">
        <f t="shared" si="8"/>
        <v>0</v>
      </c>
      <c r="M24" s="31">
        <f t="shared" si="8"/>
        <v>0</v>
      </c>
      <c r="N24" s="31">
        <f t="shared" si="7"/>
        <v>422188</v>
      </c>
      <c r="O24" s="43">
        <f t="shared" si="2"/>
        <v>20.763684650568042</v>
      </c>
      <c r="P24" s="10"/>
    </row>
    <row r="25" spans="1:16">
      <c r="A25" s="13"/>
      <c r="B25" s="45">
        <v>552</v>
      </c>
      <c r="C25" s="21" t="s">
        <v>39</v>
      </c>
      <c r="D25" s="46">
        <v>25932</v>
      </c>
      <c r="E25" s="46">
        <v>0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7"/>
        <v>25932</v>
      </c>
      <c r="O25" s="47">
        <f t="shared" si="2"/>
        <v>1.2753651699208184</v>
      </c>
      <c r="P25" s="9"/>
    </row>
    <row r="26" spans="1:16">
      <c r="A26" s="13"/>
      <c r="B26" s="45">
        <v>553</v>
      </c>
      <c r="C26" s="21" t="s">
        <v>40</v>
      </c>
      <c r="D26" s="46">
        <v>51757</v>
      </c>
      <c r="E26" s="46">
        <v>0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7"/>
        <v>51757</v>
      </c>
      <c r="O26" s="47">
        <f t="shared" si="2"/>
        <v>2.5454679584911228</v>
      </c>
      <c r="P26" s="9"/>
    </row>
    <row r="27" spans="1:16">
      <c r="A27" s="13"/>
      <c r="B27" s="45">
        <v>554</v>
      </c>
      <c r="C27" s="21" t="s">
        <v>41</v>
      </c>
      <c r="D27" s="46">
        <v>0</v>
      </c>
      <c r="E27" s="46">
        <v>277796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277796</v>
      </c>
      <c r="O27" s="47">
        <f t="shared" si="2"/>
        <v>13.662322333153002</v>
      </c>
      <c r="P27" s="9"/>
    </row>
    <row r="28" spans="1:16">
      <c r="A28" s="13"/>
      <c r="B28" s="45">
        <v>559</v>
      </c>
      <c r="C28" s="21" t="s">
        <v>42</v>
      </c>
      <c r="D28" s="46">
        <v>5070</v>
      </c>
      <c r="E28" s="46">
        <v>61633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66703</v>
      </c>
      <c r="O28" s="47">
        <f t="shared" si="2"/>
        <v>3.2805291890030985</v>
      </c>
      <c r="P28" s="9"/>
    </row>
    <row r="29" spans="1:16" ht="15.75">
      <c r="A29" s="28" t="s">
        <v>43</v>
      </c>
      <c r="B29" s="29"/>
      <c r="C29" s="30"/>
      <c r="D29" s="31">
        <f t="shared" ref="D29:M29" si="9">SUM(D30:D33)</f>
        <v>653771</v>
      </c>
      <c r="E29" s="31">
        <f t="shared" si="9"/>
        <v>44745</v>
      </c>
      <c r="F29" s="31">
        <f t="shared" si="9"/>
        <v>0</v>
      </c>
      <c r="G29" s="31">
        <f t="shared" si="9"/>
        <v>0</v>
      </c>
      <c r="H29" s="31">
        <f t="shared" si="9"/>
        <v>0</v>
      </c>
      <c r="I29" s="31">
        <f t="shared" si="9"/>
        <v>0</v>
      </c>
      <c r="J29" s="31">
        <f t="shared" si="9"/>
        <v>0</v>
      </c>
      <c r="K29" s="31">
        <f t="shared" si="9"/>
        <v>0</v>
      </c>
      <c r="L29" s="31">
        <f t="shared" si="9"/>
        <v>0</v>
      </c>
      <c r="M29" s="31">
        <f t="shared" si="9"/>
        <v>0</v>
      </c>
      <c r="N29" s="31">
        <f t="shared" si="7"/>
        <v>698516</v>
      </c>
      <c r="O29" s="43">
        <f t="shared" si="2"/>
        <v>34.353809078837358</v>
      </c>
      <c r="P29" s="10"/>
    </row>
    <row r="30" spans="1:16">
      <c r="A30" s="12"/>
      <c r="B30" s="44">
        <v>562</v>
      </c>
      <c r="C30" s="20" t="s">
        <v>44</v>
      </c>
      <c r="D30" s="46">
        <v>194876</v>
      </c>
      <c r="E30" s="46">
        <v>44745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ref="N30:N38" si="10">SUM(D30:M30)</f>
        <v>239621</v>
      </c>
      <c r="O30" s="47">
        <f t="shared" si="2"/>
        <v>11.784832538238332</v>
      </c>
      <c r="P30" s="9"/>
    </row>
    <row r="31" spans="1:16">
      <c r="A31" s="12"/>
      <c r="B31" s="44">
        <v>564</v>
      </c>
      <c r="C31" s="20" t="s">
        <v>45</v>
      </c>
      <c r="D31" s="46">
        <v>407968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10"/>
        <v>407968</v>
      </c>
      <c r="O31" s="47">
        <f t="shared" si="2"/>
        <v>20.064328923424974</v>
      </c>
      <c r="P31" s="9"/>
    </row>
    <row r="32" spans="1:16">
      <c r="A32" s="12"/>
      <c r="B32" s="44">
        <v>565</v>
      </c>
      <c r="C32" s="20" t="s">
        <v>46</v>
      </c>
      <c r="D32" s="46">
        <v>8727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10"/>
        <v>8727</v>
      </c>
      <c r="O32" s="47">
        <f t="shared" si="2"/>
        <v>0.42920375743864653</v>
      </c>
      <c r="P32" s="9"/>
    </row>
    <row r="33" spans="1:16">
      <c r="A33" s="12"/>
      <c r="B33" s="44">
        <v>569</v>
      </c>
      <c r="C33" s="20" t="s">
        <v>47</v>
      </c>
      <c r="D33" s="46">
        <v>42200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10"/>
        <v>42200</v>
      </c>
      <c r="O33" s="47">
        <f t="shared" si="2"/>
        <v>2.0754438597354055</v>
      </c>
      <c r="P33" s="9"/>
    </row>
    <row r="34" spans="1:16" ht="15.75">
      <c r="A34" s="28" t="s">
        <v>48</v>
      </c>
      <c r="B34" s="29"/>
      <c r="C34" s="30"/>
      <c r="D34" s="31">
        <f t="shared" ref="D34:M34" si="11">SUM(D35:D38)</f>
        <v>1638854</v>
      </c>
      <c r="E34" s="31">
        <f t="shared" si="11"/>
        <v>86858</v>
      </c>
      <c r="F34" s="31">
        <f t="shared" si="11"/>
        <v>0</v>
      </c>
      <c r="G34" s="31">
        <f t="shared" si="11"/>
        <v>0</v>
      </c>
      <c r="H34" s="31">
        <f t="shared" si="11"/>
        <v>0</v>
      </c>
      <c r="I34" s="31">
        <f t="shared" si="11"/>
        <v>0</v>
      </c>
      <c r="J34" s="31">
        <f t="shared" si="11"/>
        <v>0</v>
      </c>
      <c r="K34" s="31">
        <f t="shared" si="11"/>
        <v>0</v>
      </c>
      <c r="L34" s="31">
        <f t="shared" si="11"/>
        <v>0</v>
      </c>
      <c r="M34" s="31">
        <f t="shared" si="11"/>
        <v>0</v>
      </c>
      <c r="N34" s="31">
        <f>SUM(D34:M34)</f>
        <v>1725712</v>
      </c>
      <c r="O34" s="43">
        <f t="shared" si="2"/>
        <v>84.872473319234743</v>
      </c>
      <c r="P34" s="9"/>
    </row>
    <row r="35" spans="1:16">
      <c r="A35" s="12"/>
      <c r="B35" s="44">
        <v>571</v>
      </c>
      <c r="C35" s="20" t="s">
        <v>49</v>
      </c>
      <c r="D35" s="46">
        <v>592645</v>
      </c>
      <c r="E35" s="46">
        <v>51622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10"/>
        <v>644267</v>
      </c>
      <c r="O35" s="47">
        <f t="shared" si="2"/>
        <v>31.685781734126788</v>
      </c>
      <c r="P35" s="9"/>
    </row>
    <row r="36" spans="1:16">
      <c r="A36" s="12"/>
      <c r="B36" s="44">
        <v>572</v>
      </c>
      <c r="C36" s="20" t="s">
        <v>50</v>
      </c>
      <c r="D36" s="46">
        <v>963489</v>
      </c>
      <c r="E36" s="46">
        <v>35236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0"/>
        <v>998725</v>
      </c>
      <c r="O36" s="47">
        <f t="shared" si="2"/>
        <v>49.118428170953621</v>
      </c>
      <c r="P36" s="9"/>
    </row>
    <row r="37" spans="1:16">
      <c r="A37" s="12"/>
      <c r="B37" s="44">
        <v>573</v>
      </c>
      <c r="C37" s="20" t="s">
        <v>51</v>
      </c>
      <c r="D37" s="46">
        <v>30685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30685</v>
      </c>
      <c r="O37" s="47">
        <f t="shared" ref="O37:O56" si="12">(N37/O$58)</f>
        <v>1.5091231003786947</v>
      </c>
      <c r="P37" s="9"/>
    </row>
    <row r="38" spans="1:16">
      <c r="A38" s="12"/>
      <c r="B38" s="44">
        <v>575</v>
      </c>
      <c r="C38" s="20" t="s">
        <v>52</v>
      </c>
      <c r="D38" s="46">
        <v>52035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52035</v>
      </c>
      <c r="O38" s="47">
        <f t="shared" si="12"/>
        <v>2.5591403137756354</v>
      </c>
      <c r="P38" s="9"/>
    </row>
    <row r="39" spans="1:16" ht="15.75">
      <c r="A39" s="28" t="s">
        <v>67</v>
      </c>
      <c r="B39" s="29"/>
      <c r="C39" s="30"/>
      <c r="D39" s="31">
        <f t="shared" ref="D39:M39" si="13">SUM(D40:D40)</f>
        <v>6080314</v>
      </c>
      <c r="E39" s="31">
        <f t="shared" si="13"/>
        <v>6473706</v>
      </c>
      <c r="F39" s="31">
        <f t="shared" si="13"/>
        <v>0</v>
      </c>
      <c r="G39" s="31">
        <f t="shared" si="13"/>
        <v>0</v>
      </c>
      <c r="H39" s="31">
        <f t="shared" si="13"/>
        <v>0</v>
      </c>
      <c r="I39" s="31">
        <f t="shared" si="13"/>
        <v>0</v>
      </c>
      <c r="J39" s="31">
        <f t="shared" si="13"/>
        <v>0</v>
      </c>
      <c r="K39" s="31">
        <f t="shared" si="13"/>
        <v>0</v>
      </c>
      <c r="L39" s="31">
        <f t="shared" si="13"/>
        <v>0</v>
      </c>
      <c r="M39" s="31">
        <f t="shared" si="13"/>
        <v>0</v>
      </c>
      <c r="N39" s="31">
        <f>SUM(D39:M39)</f>
        <v>12554020</v>
      </c>
      <c r="O39" s="43">
        <f t="shared" si="12"/>
        <v>617.42094132690704</v>
      </c>
      <c r="P39" s="9"/>
    </row>
    <row r="40" spans="1:16">
      <c r="A40" s="12"/>
      <c r="B40" s="44">
        <v>581</v>
      </c>
      <c r="C40" s="20" t="s">
        <v>53</v>
      </c>
      <c r="D40" s="46">
        <v>6080314</v>
      </c>
      <c r="E40" s="46">
        <v>6473706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>SUM(D40:M40)</f>
        <v>12554020</v>
      </c>
      <c r="O40" s="47">
        <f t="shared" si="12"/>
        <v>617.42094132690704</v>
      </c>
      <c r="P40" s="9"/>
    </row>
    <row r="41" spans="1:16" ht="15.75">
      <c r="A41" s="28" t="s">
        <v>54</v>
      </c>
      <c r="B41" s="29"/>
      <c r="C41" s="30"/>
      <c r="D41" s="31">
        <f t="shared" ref="D41:M41" si="14">SUM(D42:D55)</f>
        <v>504401</v>
      </c>
      <c r="E41" s="31">
        <f t="shared" si="14"/>
        <v>924468</v>
      </c>
      <c r="F41" s="31">
        <f t="shared" si="14"/>
        <v>0</v>
      </c>
      <c r="G41" s="31">
        <f t="shared" si="14"/>
        <v>0</v>
      </c>
      <c r="H41" s="31">
        <f t="shared" si="14"/>
        <v>0</v>
      </c>
      <c r="I41" s="31">
        <f t="shared" si="14"/>
        <v>0</v>
      </c>
      <c r="J41" s="31">
        <f t="shared" si="14"/>
        <v>0</v>
      </c>
      <c r="K41" s="31">
        <f t="shared" si="14"/>
        <v>0</v>
      </c>
      <c r="L41" s="31">
        <f t="shared" si="14"/>
        <v>0</v>
      </c>
      <c r="M41" s="31">
        <f t="shared" si="14"/>
        <v>0</v>
      </c>
      <c r="N41" s="31">
        <f>SUM(D41:M41)</f>
        <v>1428869</v>
      </c>
      <c r="O41" s="43">
        <f t="shared" si="12"/>
        <v>70.273397924556136</v>
      </c>
      <c r="P41" s="9"/>
    </row>
    <row r="42" spans="1:16">
      <c r="A42" s="12"/>
      <c r="B42" s="44">
        <v>604</v>
      </c>
      <c r="C42" s="20" t="s">
        <v>55</v>
      </c>
      <c r="D42" s="46">
        <v>0</v>
      </c>
      <c r="E42" s="46">
        <v>512856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>SUM(D42:M42)</f>
        <v>512856</v>
      </c>
      <c r="O42" s="47">
        <f t="shared" si="12"/>
        <v>25.222839718683915</v>
      </c>
      <c r="P42" s="9"/>
    </row>
    <row r="43" spans="1:16">
      <c r="A43" s="12"/>
      <c r="B43" s="44">
        <v>605</v>
      </c>
      <c r="C43" s="20" t="s">
        <v>56</v>
      </c>
      <c r="D43" s="46">
        <v>0</v>
      </c>
      <c r="E43" s="46">
        <v>10398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>SUM(D43:M43)</f>
        <v>10398</v>
      </c>
      <c r="O43" s="47">
        <f t="shared" si="12"/>
        <v>0.51138543254807456</v>
      </c>
      <c r="P43" s="9"/>
    </row>
    <row r="44" spans="1:16">
      <c r="A44" s="12"/>
      <c r="B44" s="44">
        <v>614</v>
      </c>
      <c r="C44" s="20" t="s">
        <v>57</v>
      </c>
      <c r="D44" s="46">
        <v>0</v>
      </c>
      <c r="E44" s="46">
        <v>54495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ref="N44:N50" si="15">SUM(D44:M44)</f>
        <v>54495</v>
      </c>
      <c r="O44" s="47">
        <f t="shared" si="12"/>
        <v>2.6801259037033396</v>
      </c>
      <c r="P44" s="9"/>
    </row>
    <row r="45" spans="1:16">
      <c r="A45" s="12"/>
      <c r="B45" s="44">
        <v>634</v>
      </c>
      <c r="C45" s="20" t="s">
        <v>58</v>
      </c>
      <c r="D45" s="46">
        <v>0</v>
      </c>
      <c r="E45" s="46">
        <v>43206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5"/>
        <v>43206</v>
      </c>
      <c r="O45" s="47">
        <f t="shared" si="12"/>
        <v>2.1249200806570601</v>
      </c>
      <c r="P45" s="9"/>
    </row>
    <row r="46" spans="1:16">
      <c r="A46" s="12"/>
      <c r="B46" s="44">
        <v>654</v>
      </c>
      <c r="C46" s="20" t="s">
        <v>59</v>
      </c>
      <c r="D46" s="46">
        <v>0</v>
      </c>
      <c r="E46" s="46">
        <v>36832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5"/>
        <v>36832</v>
      </c>
      <c r="O46" s="47">
        <f t="shared" si="12"/>
        <v>1.8114395317956031</v>
      </c>
      <c r="P46" s="9"/>
    </row>
    <row r="47" spans="1:16">
      <c r="A47" s="12"/>
      <c r="B47" s="44">
        <v>674</v>
      </c>
      <c r="C47" s="20" t="s">
        <v>60</v>
      </c>
      <c r="D47" s="46">
        <v>0</v>
      </c>
      <c r="E47" s="46">
        <v>20952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5"/>
        <v>20952</v>
      </c>
      <c r="O47" s="47">
        <f t="shared" si="12"/>
        <v>1.0304431220183938</v>
      </c>
      <c r="P47" s="9"/>
    </row>
    <row r="48" spans="1:16">
      <c r="A48" s="12"/>
      <c r="B48" s="44">
        <v>685</v>
      </c>
      <c r="C48" s="20" t="s">
        <v>61</v>
      </c>
      <c r="D48" s="46">
        <v>13838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5"/>
        <v>13838</v>
      </c>
      <c r="O48" s="47">
        <f t="shared" si="12"/>
        <v>0.68056853391039196</v>
      </c>
      <c r="P48" s="9"/>
    </row>
    <row r="49" spans="1:119">
      <c r="A49" s="12"/>
      <c r="B49" s="44">
        <v>691</v>
      </c>
      <c r="C49" s="20" t="s">
        <v>62</v>
      </c>
      <c r="D49" s="46">
        <v>17301</v>
      </c>
      <c r="E49" s="46">
        <v>23000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5"/>
        <v>40301</v>
      </c>
      <c r="O49" s="47">
        <f t="shared" si="12"/>
        <v>1.9820488860473122</v>
      </c>
      <c r="P49" s="9"/>
    </row>
    <row r="50" spans="1:119">
      <c r="A50" s="12"/>
      <c r="B50" s="44">
        <v>694</v>
      </c>
      <c r="C50" s="20" t="s">
        <v>63</v>
      </c>
      <c r="D50" s="46">
        <v>0</v>
      </c>
      <c r="E50" s="46">
        <v>20829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5"/>
        <v>20829</v>
      </c>
      <c r="O50" s="47">
        <f t="shared" si="12"/>
        <v>1.0243938425220085</v>
      </c>
      <c r="P50" s="9"/>
    </row>
    <row r="51" spans="1:119">
      <c r="A51" s="12"/>
      <c r="B51" s="44">
        <v>712</v>
      </c>
      <c r="C51" s="20" t="s">
        <v>64</v>
      </c>
      <c r="D51" s="46">
        <v>427563</v>
      </c>
      <c r="E51" s="46">
        <v>63540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ref="N51:N56" si="16">SUM(D51:M51)</f>
        <v>491103</v>
      </c>
      <c r="O51" s="47">
        <f t="shared" si="12"/>
        <v>24.15300250823784</v>
      </c>
      <c r="P51" s="9"/>
    </row>
    <row r="52" spans="1:119">
      <c r="A52" s="12"/>
      <c r="B52" s="44">
        <v>719</v>
      </c>
      <c r="C52" s="20" t="s">
        <v>65</v>
      </c>
      <c r="D52" s="46">
        <v>45699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6"/>
        <v>45699</v>
      </c>
      <c r="O52" s="47">
        <f t="shared" si="12"/>
        <v>2.2475286480106229</v>
      </c>
      <c r="P52" s="9"/>
    </row>
    <row r="53" spans="1:119">
      <c r="A53" s="12"/>
      <c r="B53" s="44">
        <v>724</v>
      </c>
      <c r="C53" s="20" t="s">
        <v>66</v>
      </c>
      <c r="D53" s="46">
        <v>0</v>
      </c>
      <c r="E53" s="46">
        <v>39209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6"/>
        <v>39209</v>
      </c>
      <c r="O53" s="47">
        <f t="shared" si="12"/>
        <v>1.9283430875915999</v>
      </c>
      <c r="P53" s="9"/>
    </row>
    <row r="54" spans="1:119">
      <c r="A54" s="12"/>
      <c r="B54" s="44">
        <v>744</v>
      </c>
      <c r="C54" s="20" t="s">
        <v>68</v>
      </c>
      <c r="D54" s="46">
        <v>0</v>
      </c>
      <c r="E54" s="46">
        <v>18806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6"/>
        <v>18806</v>
      </c>
      <c r="O54" s="47">
        <f t="shared" si="12"/>
        <v>0.92490040820341313</v>
      </c>
      <c r="P54" s="9"/>
    </row>
    <row r="55" spans="1:119" ht="15.75" thickBot="1">
      <c r="A55" s="12"/>
      <c r="B55" s="44">
        <v>764</v>
      </c>
      <c r="C55" s="20" t="s">
        <v>69</v>
      </c>
      <c r="D55" s="46">
        <v>0</v>
      </c>
      <c r="E55" s="46">
        <v>80345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6"/>
        <v>80345</v>
      </c>
      <c r="O55" s="47">
        <f t="shared" si="12"/>
        <v>3.9514582206265678</v>
      </c>
      <c r="P55" s="9"/>
    </row>
    <row r="56" spans="1:119" ht="16.5" thickBot="1">
      <c r="A56" s="14" t="s">
        <v>10</v>
      </c>
      <c r="B56" s="23"/>
      <c r="C56" s="22"/>
      <c r="D56" s="15">
        <f t="shared" ref="D56:M56" si="17">SUM(D5,D10,D18,D21,D24,D29,D34,D39,D41)</f>
        <v>11151937</v>
      </c>
      <c r="E56" s="15">
        <f t="shared" si="17"/>
        <v>19214368</v>
      </c>
      <c r="F56" s="15">
        <f t="shared" si="17"/>
        <v>0</v>
      </c>
      <c r="G56" s="15">
        <f t="shared" si="17"/>
        <v>970680</v>
      </c>
      <c r="H56" s="15">
        <f t="shared" si="17"/>
        <v>0</v>
      </c>
      <c r="I56" s="15">
        <f t="shared" si="17"/>
        <v>2744353</v>
      </c>
      <c r="J56" s="15">
        <f t="shared" si="17"/>
        <v>0</v>
      </c>
      <c r="K56" s="15">
        <f t="shared" si="17"/>
        <v>0</v>
      </c>
      <c r="L56" s="15">
        <f t="shared" si="17"/>
        <v>0</v>
      </c>
      <c r="M56" s="15">
        <f t="shared" si="17"/>
        <v>0</v>
      </c>
      <c r="N56" s="15">
        <f t="shared" si="16"/>
        <v>34081338</v>
      </c>
      <c r="O56" s="37">
        <f t="shared" si="12"/>
        <v>1676.1588550631977</v>
      </c>
      <c r="P56" s="6"/>
      <c r="Q56" s="2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5"/>
      <c r="AZ56" s="5"/>
      <c r="BA56" s="5"/>
      <c r="BB56" s="5"/>
      <c r="BC56" s="5"/>
      <c r="BD56" s="5"/>
      <c r="BE56" s="5"/>
      <c r="BF56" s="5"/>
      <c r="BG56" s="5"/>
      <c r="BH56" s="5"/>
      <c r="BI56" s="5"/>
      <c r="BJ56" s="5"/>
      <c r="BK56" s="5"/>
      <c r="BL56" s="5"/>
      <c r="BM56" s="5"/>
      <c r="BN56" s="5"/>
      <c r="BO56" s="5"/>
      <c r="BP56" s="5"/>
      <c r="BQ56" s="5"/>
      <c r="BR56" s="5"/>
      <c r="BS56" s="5"/>
      <c r="BT56" s="5"/>
      <c r="BU56" s="5"/>
      <c r="BV56" s="5"/>
      <c r="BW56" s="5"/>
      <c r="BX56" s="5"/>
      <c r="BY56" s="5"/>
      <c r="BZ56" s="5"/>
      <c r="CA56" s="5"/>
      <c r="CB56" s="5"/>
      <c r="CC56" s="5"/>
      <c r="CD56" s="5"/>
      <c r="CE56" s="5"/>
      <c r="CF56" s="5"/>
      <c r="CG56" s="5"/>
      <c r="CH56" s="5"/>
      <c r="CI56" s="5"/>
      <c r="CJ56" s="5"/>
      <c r="CK56" s="5"/>
      <c r="CL56" s="5"/>
      <c r="CM56" s="5"/>
      <c r="CN56" s="5"/>
      <c r="CO56" s="5"/>
      <c r="CP56" s="5"/>
      <c r="CQ56" s="5"/>
      <c r="CR56" s="5"/>
      <c r="CS56" s="5"/>
      <c r="CT56" s="5"/>
      <c r="CU56" s="5"/>
      <c r="CV56" s="5"/>
      <c r="CW56" s="5"/>
      <c r="CX56" s="5"/>
      <c r="CY56" s="5"/>
      <c r="CZ56" s="5"/>
      <c r="DA56" s="5"/>
      <c r="DB56" s="5"/>
      <c r="DC56" s="5"/>
      <c r="DD56" s="5"/>
      <c r="DE56" s="5"/>
      <c r="DF56" s="5"/>
      <c r="DG56" s="5"/>
      <c r="DH56" s="5"/>
      <c r="DI56" s="5"/>
      <c r="DJ56" s="5"/>
      <c r="DK56" s="5"/>
      <c r="DL56" s="5"/>
      <c r="DM56" s="5"/>
      <c r="DN56" s="5"/>
      <c r="DO56" s="5"/>
    </row>
    <row r="57" spans="1:119">
      <c r="A57" s="16"/>
      <c r="B57" s="18"/>
      <c r="C57" s="18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9"/>
    </row>
    <row r="58" spans="1:119">
      <c r="A58" s="38"/>
      <c r="B58" s="39"/>
      <c r="C58" s="39"/>
      <c r="D58" s="40"/>
      <c r="E58" s="40"/>
      <c r="F58" s="40"/>
      <c r="G58" s="40"/>
      <c r="H58" s="40"/>
      <c r="I58" s="40"/>
      <c r="J58" s="40"/>
      <c r="K58" s="40"/>
      <c r="L58" s="118" t="s">
        <v>18</v>
      </c>
      <c r="M58" s="118"/>
      <c r="N58" s="118"/>
      <c r="O58" s="41">
        <v>20333</v>
      </c>
    </row>
    <row r="59" spans="1:119">
      <c r="A59" s="119"/>
      <c r="B59" s="96"/>
      <c r="C59" s="96"/>
      <c r="D59" s="96"/>
      <c r="E59" s="96"/>
      <c r="F59" s="96"/>
      <c r="G59" s="96"/>
      <c r="H59" s="96"/>
      <c r="I59" s="96"/>
      <c r="J59" s="96"/>
      <c r="K59" s="96"/>
      <c r="L59" s="96"/>
      <c r="M59" s="96"/>
      <c r="N59" s="96"/>
      <c r="O59" s="97"/>
    </row>
    <row r="60" spans="1:119" ht="15.75" customHeight="1" thickBot="1">
      <c r="A60" s="120" t="s">
        <v>82</v>
      </c>
      <c r="B60" s="99"/>
      <c r="C60" s="99"/>
      <c r="D60" s="99"/>
      <c r="E60" s="99"/>
      <c r="F60" s="99"/>
      <c r="G60" s="99"/>
      <c r="H60" s="99"/>
      <c r="I60" s="99"/>
      <c r="J60" s="99"/>
      <c r="K60" s="99"/>
      <c r="L60" s="99"/>
      <c r="M60" s="99"/>
      <c r="N60" s="99"/>
      <c r="O60" s="100"/>
    </row>
  </sheetData>
  <mergeCells count="10">
    <mergeCell ref="A60:O60"/>
    <mergeCell ref="A59:O59"/>
    <mergeCell ref="L58:N58"/>
    <mergeCell ref="A1:O1"/>
    <mergeCell ref="D3:H3"/>
    <mergeCell ref="I3:J3"/>
    <mergeCell ref="K3:L3"/>
    <mergeCell ref="O3:O4"/>
    <mergeCell ref="A2:O2"/>
    <mergeCell ref="A3:C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EC61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70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83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SUM(D6:D9)</f>
        <v>2951552</v>
      </c>
      <c r="E5" s="26">
        <f t="shared" si="0"/>
        <v>1602750</v>
      </c>
      <c r="F5" s="26">
        <f t="shared" si="0"/>
        <v>0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1" si="1">SUM(D5:M5)</f>
        <v>4554302</v>
      </c>
      <c r="O5" s="32">
        <f t="shared" ref="O5:O36" si="2">(N5/O$59)</f>
        <v>225.99751885668917</v>
      </c>
      <c r="P5" s="6"/>
    </row>
    <row r="6" spans="1:133">
      <c r="A6" s="12"/>
      <c r="B6" s="44">
        <v>511</v>
      </c>
      <c r="C6" s="20" t="s">
        <v>20</v>
      </c>
      <c r="D6" s="46">
        <v>714299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714299</v>
      </c>
      <c r="O6" s="47">
        <f t="shared" si="2"/>
        <v>35.445563715760223</v>
      </c>
      <c r="P6" s="9"/>
    </row>
    <row r="7" spans="1:133">
      <c r="A7" s="12"/>
      <c r="B7" s="44">
        <v>513</v>
      </c>
      <c r="C7" s="20" t="s">
        <v>21</v>
      </c>
      <c r="D7" s="46">
        <v>1789683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1789683</v>
      </c>
      <c r="O7" s="47">
        <f t="shared" si="2"/>
        <v>88.809200079396589</v>
      </c>
      <c r="P7" s="9"/>
    </row>
    <row r="8" spans="1:133">
      <c r="A8" s="12"/>
      <c r="B8" s="44">
        <v>514</v>
      </c>
      <c r="C8" s="20" t="s">
        <v>22</v>
      </c>
      <c r="D8" s="46">
        <v>39900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39900</v>
      </c>
      <c r="O8" s="47">
        <f t="shared" si="2"/>
        <v>1.9799523620484318</v>
      </c>
      <c r="P8" s="9"/>
    </row>
    <row r="9" spans="1:133">
      <c r="A9" s="12"/>
      <c r="B9" s="44">
        <v>519</v>
      </c>
      <c r="C9" s="20" t="s">
        <v>23</v>
      </c>
      <c r="D9" s="46">
        <v>407670</v>
      </c>
      <c r="E9" s="46">
        <v>1602750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2010420</v>
      </c>
      <c r="O9" s="47">
        <f t="shared" si="2"/>
        <v>99.762802699483927</v>
      </c>
      <c r="P9" s="9"/>
    </row>
    <row r="10" spans="1:133" ht="15.75">
      <c r="A10" s="28" t="s">
        <v>24</v>
      </c>
      <c r="B10" s="29"/>
      <c r="C10" s="30"/>
      <c r="D10" s="31">
        <f t="shared" ref="D10:M10" si="3">SUM(D11:D17)</f>
        <v>693637</v>
      </c>
      <c r="E10" s="31">
        <f t="shared" si="3"/>
        <v>6000708</v>
      </c>
      <c r="F10" s="31">
        <f t="shared" si="3"/>
        <v>0</v>
      </c>
      <c r="G10" s="31">
        <f t="shared" si="3"/>
        <v>0</v>
      </c>
      <c r="H10" s="31">
        <f t="shared" si="3"/>
        <v>0</v>
      </c>
      <c r="I10" s="31">
        <f t="shared" si="3"/>
        <v>1584423</v>
      </c>
      <c r="J10" s="31">
        <f t="shared" si="3"/>
        <v>0</v>
      </c>
      <c r="K10" s="31">
        <f t="shared" si="3"/>
        <v>0</v>
      </c>
      <c r="L10" s="31">
        <f t="shared" si="3"/>
        <v>0</v>
      </c>
      <c r="M10" s="31">
        <f t="shared" si="3"/>
        <v>0</v>
      </c>
      <c r="N10" s="42">
        <f t="shared" si="1"/>
        <v>8278768</v>
      </c>
      <c r="O10" s="43">
        <f t="shared" si="2"/>
        <v>410.81619690353313</v>
      </c>
      <c r="P10" s="10"/>
    </row>
    <row r="11" spans="1:133">
      <c r="A11" s="12"/>
      <c r="B11" s="44">
        <v>521</v>
      </c>
      <c r="C11" s="20" t="s">
        <v>25</v>
      </c>
      <c r="D11" s="46">
        <v>0</v>
      </c>
      <c r="E11" s="46">
        <v>2872569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1"/>
        <v>2872569</v>
      </c>
      <c r="O11" s="47">
        <f t="shared" si="2"/>
        <v>142.54510718539103</v>
      </c>
      <c r="P11" s="9"/>
    </row>
    <row r="12" spans="1:133">
      <c r="A12" s="12"/>
      <c r="B12" s="44">
        <v>522</v>
      </c>
      <c r="C12" s="20" t="s">
        <v>26</v>
      </c>
      <c r="D12" s="46">
        <v>80818</v>
      </c>
      <c r="E12" s="46">
        <v>291675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ref="N12:N17" si="4">SUM(D12:M12)</f>
        <v>372493</v>
      </c>
      <c r="O12" s="47">
        <f t="shared" si="2"/>
        <v>18.484170305676855</v>
      </c>
      <c r="P12" s="9"/>
    </row>
    <row r="13" spans="1:133">
      <c r="A13" s="12"/>
      <c r="B13" s="44">
        <v>523</v>
      </c>
      <c r="C13" s="20" t="s">
        <v>27</v>
      </c>
      <c r="D13" s="46">
        <v>0</v>
      </c>
      <c r="E13" s="46">
        <v>2605938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4"/>
        <v>2605938</v>
      </c>
      <c r="O13" s="47">
        <f t="shared" si="2"/>
        <v>129.31411274315204</v>
      </c>
      <c r="P13" s="9"/>
    </row>
    <row r="14" spans="1:133">
      <c r="A14" s="12"/>
      <c r="B14" s="44">
        <v>524</v>
      </c>
      <c r="C14" s="20" t="s">
        <v>28</v>
      </c>
      <c r="D14" s="46">
        <v>180642</v>
      </c>
      <c r="E14" s="46">
        <v>0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si="4"/>
        <v>180642</v>
      </c>
      <c r="O14" s="47">
        <f t="shared" si="2"/>
        <v>8.9639737991266379</v>
      </c>
      <c r="P14" s="9"/>
    </row>
    <row r="15" spans="1:133">
      <c r="A15" s="12"/>
      <c r="B15" s="44">
        <v>525</v>
      </c>
      <c r="C15" s="20" t="s">
        <v>29</v>
      </c>
      <c r="D15" s="46">
        <v>375692</v>
      </c>
      <c r="E15" s="46">
        <v>230526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606218</v>
      </c>
      <c r="O15" s="47">
        <f t="shared" si="2"/>
        <v>30.082274712187377</v>
      </c>
      <c r="P15" s="9"/>
    </row>
    <row r="16" spans="1:133">
      <c r="A16" s="12"/>
      <c r="B16" s="44">
        <v>526</v>
      </c>
      <c r="C16" s="20" t="s">
        <v>30</v>
      </c>
      <c r="D16" s="46">
        <v>0</v>
      </c>
      <c r="E16" s="46">
        <v>0</v>
      </c>
      <c r="F16" s="46">
        <v>0</v>
      </c>
      <c r="G16" s="46">
        <v>0</v>
      </c>
      <c r="H16" s="46">
        <v>0</v>
      </c>
      <c r="I16" s="46">
        <v>1584423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1584423</v>
      </c>
      <c r="O16" s="47">
        <f t="shared" si="2"/>
        <v>78.623610559745927</v>
      </c>
      <c r="P16" s="9"/>
    </row>
    <row r="17" spans="1:16">
      <c r="A17" s="12"/>
      <c r="B17" s="44">
        <v>527</v>
      </c>
      <c r="C17" s="20" t="s">
        <v>31</v>
      </c>
      <c r="D17" s="46">
        <v>56485</v>
      </c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56485</v>
      </c>
      <c r="O17" s="47">
        <f t="shared" si="2"/>
        <v>2.802947598253275</v>
      </c>
      <c r="P17" s="9"/>
    </row>
    <row r="18" spans="1:16" ht="15.75">
      <c r="A18" s="28" t="s">
        <v>32</v>
      </c>
      <c r="B18" s="29"/>
      <c r="C18" s="30"/>
      <c r="D18" s="31">
        <f t="shared" ref="D18:M18" si="5">SUM(D19:D21)</f>
        <v>148480</v>
      </c>
      <c r="E18" s="31">
        <f t="shared" si="5"/>
        <v>534450</v>
      </c>
      <c r="F18" s="31">
        <f t="shared" si="5"/>
        <v>0</v>
      </c>
      <c r="G18" s="31">
        <f t="shared" si="5"/>
        <v>0</v>
      </c>
      <c r="H18" s="31">
        <f t="shared" si="5"/>
        <v>0</v>
      </c>
      <c r="I18" s="31">
        <f t="shared" si="5"/>
        <v>1604279</v>
      </c>
      <c r="J18" s="31">
        <f t="shared" si="5"/>
        <v>0</v>
      </c>
      <c r="K18" s="31">
        <f t="shared" si="5"/>
        <v>0</v>
      </c>
      <c r="L18" s="31">
        <f t="shared" si="5"/>
        <v>0</v>
      </c>
      <c r="M18" s="31">
        <f t="shared" si="5"/>
        <v>0</v>
      </c>
      <c r="N18" s="42">
        <f>SUM(D18:M18)</f>
        <v>2287209</v>
      </c>
      <c r="O18" s="43">
        <f t="shared" si="2"/>
        <v>113.49786621675268</v>
      </c>
      <c r="P18" s="10"/>
    </row>
    <row r="19" spans="1:16">
      <c r="A19" s="12"/>
      <c r="B19" s="44">
        <v>534</v>
      </c>
      <c r="C19" s="20" t="s">
        <v>33</v>
      </c>
      <c r="D19" s="46">
        <v>0</v>
      </c>
      <c r="E19" s="46">
        <v>534450</v>
      </c>
      <c r="F19" s="46">
        <v>0</v>
      </c>
      <c r="G19" s="46">
        <v>0</v>
      </c>
      <c r="H19" s="46">
        <v>0</v>
      </c>
      <c r="I19" s="46">
        <v>1433667</v>
      </c>
      <c r="J19" s="46">
        <v>0</v>
      </c>
      <c r="K19" s="46">
        <v>0</v>
      </c>
      <c r="L19" s="46">
        <v>0</v>
      </c>
      <c r="M19" s="46">
        <v>0</v>
      </c>
      <c r="N19" s="46">
        <f>SUM(D19:M19)</f>
        <v>1968117</v>
      </c>
      <c r="O19" s="47">
        <f t="shared" si="2"/>
        <v>97.66360658991664</v>
      </c>
      <c r="P19" s="9"/>
    </row>
    <row r="20" spans="1:16">
      <c r="A20" s="12"/>
      <c r="B20" s="44">
        <v>535</v>
      </c>
      <c r="C20" s="20" t="s">
        <v>84</v>
      </c>
      <c r="D20" s="46">
        <v>0</v>
      </c>
      <c r="E20" s="46">
        <v>0</v>
      </c>
      <c r="F20" s="46">
        <v>0</v>
      </c>
      <c r="G20" s="46">
        <v>0</v>
      </c>
      <c r="H20" s="46">
        <v>0</v>
      </c>
      <c r="I20" s="46">
        <v>170612</v>
      </c>
      <c r="J20" s="46">
        <v>0</v>
      </c>
      <c r="K20" s="46">
        <v>0</v>
      </c>
      <c r="L20" s="46">
        <v>0</v>
      </c>
      <c r="M20" s="46">
        <v>0</v>
      </c>
      <c r="N20" s="46">
        <f>SUM(D20:M20)</f>
        <v>170612</v>
      </c>
      <c r="O20" s="47">
        <f t="shared" si="2"/>
        <v>8.4662564509726081</v>
      </c>
      <c r="P20" s="9"/>
    </row>
    <row r="21" spans="1:16">
      <c r="A21" s="12"/>
      <c r="B21" s="44">
        <v>537</v>
      </c>
      <c r="C21" s="20" t="s">
        <v>34</v>
      </c>
      <c r="D21" s="46">
        <v>148480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>SUM(D21:M21)</f>
        <v>148480</v>
      </c>
      <c r="O21" s="47">
        <f t="shared" si="2"/>
        <v>7.3680031758634374</v>
      </c>
      <c r="P21" s="9"/>
    </row>
    <row r="22" spans="1:16" ht="15.75">
      <c r="A22" s="28" t="s">
        <v>35</v>
      </c>
      <c r="B22" s="29"/>
      <c r="C22" s="30"/>
      <c r="D22" s="31">
        <f t="shared" ref="D22:M22" si="6">SUM(D23:D24)</f>
        <v>2500</v>
      </c>
      <c r="E22" s="31">
        <f t="shared" si="6"/>
        <v>2585821</v>
      </c>
      <c r="F22" s="31">
        <f t="shared" si="6"/>
        <v>0</v>
      </c>
      <c r="G22" s="31">
        <f t="shared" si="6"/>
        <v>6938349</v>
      </c>
      <c r="H22" s="31">
        <f t="shared" si="6"/>
        <v>0</v>
      </c>
      <c r="I22" s="31">
        <f t="shared" si="6"/>
        <v>0</v>
      </c>
      <c r="J22" s="31">
        <f t="shared" si="6"/>
        <v>0</v>
      </c>
      <c r="K22" s="31">
        <f t="shared" si="6"/>
        <v>0</v>
      </c>
      <c r="L22" s="31">
        <f t="shared" si="6"/>
        <v>0</v>
      </c>
      <c r="M22" s="31">
        <f t="shared" si="6"/>
        <v>0</v>
      </c>
      <c r="N22" s="31">
        <f t="shared" ref="N22:N30" si="7">SUM(D22:M22)</f>
        <v>9526670</v>
      </c>
      <c r="O22" s="43">
        <f t="shared" si="2"/>
        <v>472.74067090115125</v>
      </c>
      <c r="P22" s="10"/>
    </row>
    <row r="23" spans="1:16">
      <c r="A23" s="12"/>
      <c r="B23" s="44">
        <v>541</v>
      </c>
      <c r="C23" s="20" t="s">
        <v>36</v>
      </c>
      <c r="D23" s="46">
        <v>0</v>
      </c>
      <c r="E23" s="46">
        <v>2585821</v>
      </c>
      <c r="F23" s="46">
        <v>0</v>
      </c>
      <c r="G23" s="46">
        <v>6938349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 t="shared" si="7"/>
        <v>9524170</v>
      </c>
      <c r="O23" s="47">
        <f t="shared" si="2"/>
        <v>472.61661373560935</v>
      </c>
      <c r="P23" s="9"/>
    </row>
    <row r="24" spans="1:16">
      <c r="A24" s="12"/>
      <c r="B24" s="44">
        <v>542</v>
      </c>
      <c r="C24" s="20" t="s">
        <v>37</v>
      </c>
      <c r="D24" s="46">
        <v>2500</v>
      </c>
      <c r="E24" s="46">
        <v>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 t="shared" si="7"/>
        <v>2500</v>
      </c>
      <c r="O24" s="47">
        <f t="shared" si="2"/>
        <v>0.1240571655418817</v>
      </c>
      <c r="P24" s="9"/>
    </row>
    <row r="25" spans="1:16" ht="15.75">
      <c r="A25" s="28" t="s">
        <v>38</v>
      </c>
      <c r="B25" s="29"/>
      <c r="C25" s="30"/>
      <c r="D25" s="31">
        <f t="shared" ref="D25:M25" si="8">SUM(D26:D29)</f>
        <v>71596</v>
      </c>
      <c r="E25" s="31">
        <f t="shared" si="8"/>
        <v>401125</v>
      </c>
      <c r="F25" s="31">
        <f t="shared" si="8"/>
        <v>0</v>
      </c>
      <c r="G25" s="31">
        <f t="shared" si="8"/>
        <v>0</v>
      </c>
      <c r="H25" s="31">
        <f t="shared" si="8"/>
        <v>0</v>
      </c>
      <c r="I25" s="31">
        <f t="shared" si="8"/>
        <v>0</v>
      </c>
      <c r="J25" s="31">
        <f t="shared" si="8"/>
        <v>0</v>
      </c>
      <c r="K25" s="31">
        <f t="shared" si="8"/>
        <v>0</v>
      </c>
      <c r="L25" s="31">
        <f t="shared" si="8"/>
        <v>0</v>
      </c>
      <c r="M25" s="31">
        <f t="shared" si="8"/>
        <v>0</v>
      </c>
      <c r="N25" s="31">
        <f t="shared" si="7"/>
        <v>472721</v>
      </c>
      <c r="O25" s="43">
        <f t="shared" si="2"/>
        <v>23.457770940849542</v>
      </c>
      <c r="P25" s="10"/>
    </row>
    <row r="26" spans="1:16">
      <c r="A26" s="13"/>
      <c r="B26" s="45">
        <v>552</v>
      </c>
      <c r="C26" s="21" t="s">
        <v>39</v>
      </c>
      <c r="D26" s="46">
        <v>18844</v>
      </c>
      <c r="E26" s="46">
        <v>0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7"/>
        <v>18844</v>
      </c>
      <c r="O26" s="47">
        <f t="shared" si="2"/>
        <v>0.93509329098848748</v>
      </c>
      <c r="P26" s="9"/>
    </row>
    <row r="27" spans="1:16">
      <c r="A27" s="13"/>
      <c r="B27" s="45">
        <v>553</v>
      </c>
      <c r="C27" s="21" t="s">
        <v>40</v>
      </c>
      <c r="D27" s="46">
        <v>47832</v>
      </c>
      <c r="E27" s="46">
        <v>0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47832</v>
      </c>
      <c r="O27" s="47">
        <f t="shared" si="2"/>
        <v>2.3735609368797141</v>
      </c>
      <c r="P27" s="9"/>
    </row>
    <row r="28" spans="1:16">
      <c r="A28" s="13"/>
      <c r="B28" s="45">
        <v>554</v>
      </c>
      <c r="C28" s="21" t="s">
        <v>41</v>
      </c>
      <c r="D28" s="46">
        <v>0</v>
      </c>
      <c r="E28" s="46">
        <v>337128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337128</v>
      </c>
      <c r="O28" s="47">
        <f t="shared" si="2"/>
        <v>16.729257641921397</v>
      </c>
      <c r="P28" s="9"/>
    </row>
    <row r="29" spans="1:16">
      <c r="A29" s="13"/>
      <c r="B29" s="45">
        <v>559</v>
      </c>
      <c r="C29" s="21" t="s">
        <v>42</v>
      </c>
      <c r="D29" s="46">
        <v>4920</v>
      </c>
      <c r="E29" s="46">
        <v>63997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68917</v>
      </c>
      <c r="O29" s="47">
        <f t="shared" si="2"/>
        <v>3.4198590710599444</v>
      </c>
      <c r="P29" s="9"/>
    </row>
    <row r="30" spans="1:16" ht="15.75">
      <c r="A30" s="28" t="s">
        <v>43</v>
      </c>
      <c r="B30" s="29"/>
      <c r="C30" s="30"/>
      <c r="D30" s="31">
        <f t="shared" ref="D30:M30" si="9">SUM(D31:D34)</f>
        <v>590079</v>
      </c>
      <c r="E30" s="31">
        <f t="shared" si="9"/>
        <v>0</v>
      </c>
      <c r="F30" s="31">
        <f t="shared" si="9"/>
        <v>0</v>
      </c>
      <c r="G30" s="31">
        <f t="shared" si="9"/>
        <v>0</v>
      </c>
      <c r="H30" s="31">
        <f t="shared" si="9"/>
        <v>0</v>
      </c>
      <c r="I30" s="31">
        <f t="shared" si="9"/>
        <v>0</v>
      </c>
      <c r="J30" s="31">
        <f t="shared" si="9"/>
        <v>0</v>
      </c>
      <c r="K30" s="31">
        <f t="shared" si="9"/>
        <v>0</v>
      </c>
      <c r="L30" s="31">
        <f t="shared" si="9"/>
        <v>0</v>
      </c>
      <c r="M30" s="31">
        <f t="shared" si="9"/>
        <v>0</v>
      </c>
      <c r="N30" s="31">
        <f t="shared" si="7"/>
        <v>590079</v>
      </c>
      <c r="O30" s="43">
        <f t="shared" si="2"/>
        <v>29.281411274315204</v>
      </c>
      <c r="P30" s="10"/>
    </row>
    <row r="31" spans="1:16">
      <c r="A31" s="12"/>
      <c r="B31" s="44">
        <v>562</v>
      </c>
      <c r="C31" s="20" t="s">
        <v>44</v>
      </c>
      <c r="D31" s="46">
        <v>271633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ref="N31:N39" si="10">SUM(D31:M31)</f>
        <v>271633</v>
      </c>
      <c r="O31" s="47">
        <f t="shared" si="2"/>
        <v>13.47920801905518</v>
      </c>
      <c r="P31" s="9"/>
    </row>
    <row r="32" spans="1:16">
      <c r="A32" s="12"/>
      <c r="B32" s="44">
        <v>564</v>
      </c>
      <c r="C32" s="20" t="s">
        <v>45</v>
      </c>
      <c r="D32" s="46">
        <v>259974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10"/>
        <v>259974</v>
      </c>
      <c r="O32" s="47">
        <f t="shared" si="2"/>
        <v>12.90065502183406</v>
      </c>
      <c r="P32" s="9"/>
    </row>
    <row r="33" spans="1:16">
      <c r="A33" s="12"/>
      <c r="B33" s="44">
        <v>565</v>
      </c>
      <c r="C33" s="20" t="s">
        <v>46</v>
      </c>
      <c r="D33" s="46">
        <v>10272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10"/>
        <v>10272</v>
      </c>
      <c r="O33" s="47">
        <f t="shared" si="2"/>
        <v>0.50972608177848355</v>
      </c>
      <c r="P33" s="9"/>
    </row>
    <row r="34" spans="1:16">
      <c r="A34" s="12"/>
      <c r="B34" s="44">
        <v>569</v>
      </c>
      <c r="C34" s="20" t="s">
        <v>47</v>
      </c>
      <c r="D34" s="46">
        <v>48200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10"/>
        <v>48200</v>
      </c>
      <c r="O34" s="47">
        <f t="shared" si="2"/>
        <v>2.3918221516474794</v>
      </c>
      <c r="P34" s="9"/>
    </row>
    <row r="35" spans="1:16" ht="15.75">
      <c r="A35" s="28" t="s">
        <v>48</v>
      </c>
      <c r="B35" s="29"/>
      <c r="C35" s="30"/>
      <c r="D35" s="31">
        <f t="shared" ref="D35:M35" si="11">SUM(D36:D39)</f>
        <v>930669</v>
      </c>
      <c r="E35" s="31">
        <f t="shared" si="11"/>
        <v>19091</v>
      </c>
      <c r="F35" s="31">
        <f t="shared" si="11"/>
        <v>0</v>
      </c>
      <c r="G35" s="31">
        <f t="shared" si="11"/>
        <v>0</v>
      </c>
      <c r="H35" s="31">
        <f t="shared" si="11"/>
        <v>0</v>
      </c>
      <c r="I35" s="31">
        <f t="shared" si="11"/>
        <v>0</v>
      </c>
      <c r="J35" s="31">
        <f t="shared" si="11"/>
        <v>0</v>
      </c>
      <c r="K35" s="31">
        <f t="shared" si="11"/>
        <v>0</v>
      </c>
      <c r="L35" s="31">
        <f t="shared" si="11"/>
        <v>0</v>
      </c>
      <c r="M35" s="31">
        <f t="shared" si="11"/>
        <v>0</v>
      </c>
      <c r="N35" s="31">
        <f>SUM(D35:M35)</f>
        <v>949760</v>
      </c>
      <c r="O35" s="43">
        <f t="shared" si="2"/>
        <v>47.129813418023026</v>
      </c>
      <c r="P35" s="9"/>
    </row>
    <row r="36" spans="1:16">
      <c r="A36" s="12"/>
      <c r="B36" s="44">
        <v>571</v>
      </c>
      <c r="C36" s="20" t="s">
        <v>49</v>
      </c>
      <c r="D36" s="46">
        <v>110417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0"/>
        <v>110417</v>
      </c>
      <c r="O36" s="47">
        <f t="shared" si="2"/>
        <v>5.4792080190551804</v>
      </c>
      <c r="P36" s="9"/>
    </row>
    <row r="37" spans="1:16">
      <c r="A37" s="12"/>
      <c r="B37" s="44">
        <v>572</v>
      </c>
      <c r="C37" s="20" t="s">
        <v>50</v>
      </c>
      <c r="D37" s="46">
        <v>743569</v>
      </c>
      <c r="E37" s="46">
        <v>19091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762660</v>
      </c>
      <c r="O37" s="47">
        <f t="shared" ref="O37:O57" si="12">(N37/O$59)</f>
        <v>37.845375148868598</v>
      </c>
      <c r="P37" s="9"/>
    </row>
    <row r="38" spans="1:16">
      <c r="A38" s="12"/>
      <c r="B38" s="44">
        <v>573</v>
      </c>
      <c r="C38" s="20" t="s">
        <v>51</v>
      </c>
      <c r="D38" s="46">
        <v>30280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30280</v>
      </c>
      <c r="O38" s="47">
        <f t="shared" si="12"/>
        <v>1.5025803890432712</v>
      </c>
      <c r="P38" s="9"/>
    </row>
    <row r="39" spans="1:16">
      <c r="A39" s="12"/>
      <c r="B39" s="44">
        <v>575</v>
      </c>
      <c r="C39" s="20" t="s">
        <v>52</v>
      </c>
      <c r="D39" s="46">
        <v>46403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46403</v>
      </c>
      <c r="O39" s="47">
        <f t="shared" si="12"/>
        <v>2.3026498610559747</v>
      </c>
      <c r="P39" s="9"/>
    </row>
    <row r="40" spans="1:16" ht="15.75">
      <c r="A40" s="28" t="s">
        <v>67</v>
      </c>
      <c r="B40" s="29"/>
      <c r="C40" s="30"/>
      <c r="D40" s="31">
        <f t="shared" ref="D40:M40" si="13">SUM(D41:D41)</f>
        <v>4411448</v>
      </c>
      <c r="E40" s="31">
        <f t="shared" si="13"/>
        <v>5717436</v>
      </c>
      <c r="F40" s="31">
        <f t="shared" si="13"/>
        <v>0</v>
      </c>
      <c r="G40" s="31">
        <f t="shared" si="13"/>
        <v>0</v>
      </c>
      <c r="H40" s="31">
        <f t="shared" si="13"/>
        <v>0</v>
      </c>
      <c r="I40" s="31">
        <f t="shared" si="13"/>
        <v>0</v>
      </c>
      <c r="J40" s="31">
        <f t="shared" si="13"/>
        <v>0</v>
      </c>
      <c r="K40" s="31">
        <f t="shared" si="13"/>
        <v>0</v>
      </c>
      <c r="L40" s="31">
        <f t="shared" si="13"/>
        <v>0</v>
      </c>
      <c r="M40" s="31">
        <f t="shared" si="13"/>
        <v>0</v>
      </c>
      <c r="N40" s="31">
        <f t="shared" ref="N40:N47" si="14">SUM(D40:M40)</f>
        <v>10128884</v>
      </c>
      <c r="O40" s="43">
        <f t="shared" si="12"/>
        <v>502.62425565700676</v>
      </c>
      <c r="P40" s="9"/>
    </row>
    <row r="41" spans="1:16">
      <c r="A41" s="12"/>
      <c r="B41" s="44">
        <v>581</v>
      </c>
      <c r="C41" s="20" t="s">
        <v>53</v>
      </c>
      <c r="D41" s="46">
        <v>4411448</v>
      </c>
      <c r="E41" s="46">
        <v>5717436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4"/>
        <v>10128884</v>
      </c>
      <c r="O41" s="47">
        <f t="shared" si="12"/>
        <v>502.62425565700676</v>
      </c>
      <c r="P41" s="9"/>
    </row>
    <row r="42" spans="1:16" ht="15.75">
      <c r="A42" s="28" t="s">
        <v>54</v>
      </c>
      <c r="B42" s="29"/>
      <c r="C42" s="30"/>
      <c r="D42" s="31">
        <f t="shared" ref="D42:M42" si="15">SUM(D43:D56)</f>
        <v>747242</v>
      </c>
      <c r="E42" s="31">
        <f t="shared" si="15"/>
        <v>0</v>
      </c>
      <c r="F42" s="31">
        <f t="shared" si="15"/>
        <v>0</v>
      </c>
      <c r="G42" s="31">
        <f t="shared" si="15"/>
        <v>0</v>
      </c>
      <c r="H42" s="31">
        <f t="shared" si="15"/>
        <v>0</v>
      </c>
      <c r="I42" s="31">
        <f t="shared" si="15"/>
        <v>0</v>
      </c>
      <c r="J42" s="31">
        <f t="shared" si="15"/>
        <v>0</v>
      </c>
      <c r="K42" s="31">
        <f t="shared" si="15"/>
        <v>0</v>
      </c>
      <c r="L42" s="31">
        <f t="shared" si="15"/>
        <v>0</v>
      </c>
      <c r="M42" s="31">
        <f t="shared" si="15"/>
        <v>0</v>
      </c>
      <c r="N42" s="31">
        <f t="shared" si="14"/>
        <v>747242</v>
      </c>
      <c r="O42" s="43">
        <f t="shared" si="12"/>
        <v>37.080289797538704</v>
      </c>
      <c r="P42" s="9"/>
    </row>
    <row r="43" spans="1:16">
      <c r="A43" s="12"/>
      <c r="B43" s="44">
        <v>604</v>
      </c>
      <c r="C43" s="20" t="s">
        <v>55</v>
      </c>
      <c r="D43" s="46">
        <v>143209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4"/>
        <v>143209</v>
      </c>
      <c r="O43" s="47">
        <f t="shared" si="12"/>
        <v>7.1064410480349345</v>
      </c>
      <c r="P43" s="9"/>
    </row>
    <row r="44" spans="1:16">
      <c r="A44" s="12"/>
      <c r="B44" s="44">
        <v>605</v>
      </c>
      <c r="C44" s="20" t="s">
        <v>56</v>
      </c>
      <c r="D44" s="46">
        <v>7883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4"/>
        <v>7883</v>
      </c>
      <c r="O44" s="47">
        <f t="shared" si="12"/>
        <v>0.39117705438666139</v>
      </c>
      <c r="P44" s="9"/>
    </row>
    <row r="45" spans="1:16">
      <c r="A45" s="12"/>
      <c r="B45" s="44">
        <v>614</v>
      </c>
      <c r="C45" s="20" t="s">
        <v>57</v>
      </c>
      <c r="D45" s="46">
        <v>58001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4"/>
        <v>58001</v>
      </c>
      <c r="O45" s="47">
        <f t="shared" si="12"/>
        <v>2.878175863437872</v>
      </c>
      <c r="P45" s="9"/>
    </row>
    <row r="46" spans="1:16">
      <c r="A46" s="12"/>
      <c r="B46" s="44">
        <v>634</v>
      </c>
      <c r="C46" s="20" t="s">
        <v>58</v>
      </c>
      <c r="D46" s="46">
        <v>40521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4"/>
        <v>40521</v>
      </c>
      <c r="O46" s="47">
        <f t="shared" si="12"/>
        <v>2.0107681619690352</v>
      </c>
      <c r="P46" s="9"/>
    </row>
    <row r="47" spans="1:16">
      <c r="A47" s="12"/>
      <c r="B47" s="44">
        <v>654</v>
      </c>
      <c r="C47" s="20" t="s">
        <v>59</v>
      </c>
      <c r="D47" s="46">
        <v>37023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4"/>
        <v>37023</v>
      </c>
      <c r="O47" s="47">
        <f t="shared" si="12"/>
        <v>1.8371873759428345</v>
      </c>
      <c r="P47" s="9"/>
    </row>
    <row r="48" spans="1:16">
      <c r="A48" s="12"/>
      <c r="B48" s="44">
        <v>674</v>
      </c>
      <c r="C48" s="20" t="s">
        <v>60</v>
      </c>
      <c r="D48" s="46">
        <v>21136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ref="N48:N56" si="16">SUM(D48:M48)</f>
        <v>21136</v>
      </c>
      <c r="O48" s="47">
        <f t="shared" si="12"/>
        <v>1.0488289003572846</v>
      </c>
      <c r="P48" s="9"/>
    </row>
    <row r="49" spans="1:119">
      <c r="A49" s="12"/>
      <c r="B49" s="44">
        <v>685</v>
      </c>
      <c r="C49" s="20" t="s">
        <v>61</v>
      </c>
      <c r="D49" s="46">
        <v>14413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6"/>
        <v>14413</v>
      </c>
      <c r="O49" s="47">
        <f t="shared" si="12"/>
        <v>0.71521437078205641</v>
      </c>
      <c r="P49" s="9"/>
    </row>
    <row r="50" spans="1:119">
      <c r="A50" s="12"/>
      <c r="B50" s="44">
        <v>691</v>
      </c>
      <c r="C50" s="20" t="s">
        <v>62</v>
      </c>
      <c r="D50" s="46">
        <v>45833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6"/>
        <v>45833</v>
      </c>
      <c r="O50" s="47">
        <f t="shared" si="12"/>
        <v>2.2743648273124255</v>
      </c>
      <c r="P50" s="9"/>
    </row>
    <row r="51" spans="1:119">
      <c r="A51" s="12"/>
      <c r="B51" s="44">
        <v>694</v>
      </c>
      <c r="C51" s="20" t="s">
        <v>63</v>
      </c>
      <c r="D51" s="46">
        <v>20743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6"/>
        <v>20743</v>
      </c>
      <c r="O51" s="47">
        <f t="shared" si="12"/>
        <v>1.0293271139341009</v>
      </c>
      <c r="P51" s="9"/>
    </row>
    <row r="52" spans="1:119">
      <c r="A52" s="12"/>
      <c r="B52" s="44">
        <v>712</v>
      </c>
      <c r="C52" s="20" t="s">
        <v>64</v>
      </c>
      <c r="D52" s="46">
        <v>178821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6"/>
        <v>178821</v>
      </c>
      <c r="O52" s="47">
        <f t="shared" si="12"/>
        <v>8.8736105597459307</v>
      </c>
      <c r="P52" s="9"/>
    </row>
    <row r="53" spans="1:119">
      <c r="A53" s="12"/>
      <c r="B53" s="44">
        <v>719</v>
      </c>
      <c r="C53" s="20" t="s">
        <v>65</v>
      </c>
      <c r="D53" s="46">
        <v>40924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6"/>
        <v>40924</v>
      </c>
      <c r="O53" s="47">
        <f t="shared" si="12"/>
        <v>2.0307661770543866</v>
      </c>
      <c r="P53" s="9"/>
    </row>
    <row r="54" spans="1:119">
      <c r="A54" s="12"/>
      <c r="B54" s="44">
        <v>724</v>
      </c>
      <c r="C54" s="20" t="s">
        <v>66</v>
      </c>
      <c r="D54" s="46">
        <v>38873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6"/>
        <v>38873</v>
      </c>
      <c r="O54" s="47">
        <f t="shared" si="12"/>
        <v>1.928989678443827</v>
      </c>
      <c r="P54" s="9"/>
    </row>
    <row r="55" spans="1:119">
      <c r="A55" s="12"/>
      <c r="B55" s="44">
        <v>744</v>
      </c>
      <c r="C55" s="20" t="s">
        <v>68</v>
      </c>
      <c r="D55" s="46">
        <v>18081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6"/>
        <v>18081</v>
      </c>
      <c r="O55" s="47">
        <f t="shared" si="12"/>
        <v>0.89723104406510523</v>
      </c>
      <c r="P55" s="9"/>
    </row>
    <row r="56" spans="1:119" ht="15.75" thickBot="1">
      <c r="A56" s="12"/>
      <c r="B56" s="44">
        <v>764</v>
      </c>
      <c r="C56" s="20" t="s">
        <v>69</v>
      </c>
      <c r="D56" s="46">
        <v>81781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6"/>
        <v>81781</v>
      </c>
      <c r="O56" s="47">
        <f t="shared" si="12"/>
        <v>4.0582076220722509</v>
      </c>
      <c r="P56" s="9"/>
    </row>
    <row r="57" spans="1:119" ht="16.5" thickBot="1">
      <c r="A57" s="14" t="s">
        <v>10</v>
      </c>
      <c r="B57" s="23"/>
      <c r="C57" s="22"/>
      <c r="D57" s="15">
        <f t="shared" ref="D57:M57" si="17">SUM(D5,D10,D18,D22,D25,D30,D35,D40,D42)</f>
        <v>10547203</v>
      </c>
      <c r="E57" s="15">
        <f t="shared" si="17"/>
        <v>16861381</v>
      </c>
      <c r="F57" s="15">
        <f t="shared" si="17"/>
        <v>0</v>
      </c>
      <c r="G57" s="15">
        <f t="shared" si="17"/>
        <v>6938349</v>
      </c>
      <c r="H57" s="15">
        <f t="shared" si="17"/>
        <v>0</v>
      </c>
      <c r="I57" s="15">
        <f t="shared" si="17"/>
        <v>3188702</v>
      </c>
      <c r="J57" s="15">
        <f t="shared" si="17"/>
        <v>0</v>
      </c>
      <c r="K57" s="15">
        <f t="shared" si="17"/>
        <v>0</v>
      </c>
      <c r="L57" s="15">
        <f t="shared" si="17"/>
        <v>0</v>
      </c>
      <c r="M57" s="15">
        <f t="shared" si="17"/>
        <v>0</v>
      </c>
      <c r="N57" s="15">
        <f>SUM(D57:M57)</f>
        <v>37535635</v>
      </c>
      <c r="O57" s="37">
        <f t="shared" si="12"/>
        <v>1862.6257939658594</v>
      </c>
      <c r="P57" s="6"/>
      <c r="Q57" s="2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/>
      <c r="BL57" s="5"/>
      <c r="BM57" s="5"/>
      <c r="BN57" s="5"/>
      <c r="BO57" s="5"/>
      <c r="BP57" s="5"/>
      <c r="BQ57" s="5"/>
      <c r="BR57" s="5"/>
      <c r="BS57" s="5"/>
      <c r="BT57" s="5"/>
      <c r="BU57" s="5"/>
      <c r="BV57" s="5"/>
      <c r="BW57" s="5"/>
      <c r="BX57" s="5"/>
      <c r="BY57" s="5"/>
      <c r="BZ57" s="5"/>
      <c r="CA57" s="5"/>
      <c r="CB57" s="5"/>
      <c r="CC57" s="5"/>
      <c r="CD57" s="5"/>
      <c r="CE57" s="5"/>
      <c r="CF57" s="5"/>
      <c r="CG57" s="5"/>
      <c r="CH57" s="5"/>
      <c r="CI57" s="5"/>
      <c r="CJ57" s="5"/>
      <c r="CK57" s="5"/>
      <c r="CL57" s="5"/>
      <c r="CM57" s="5"/>
      <c r="CN57" s="5"/>
      <c r="CO57" s="5"/>
      <c r="CP57" s="5"/>
      <c r="CQ57" s="5"/>
      <c r="CR57" s="5"/>
      <c r="CS57" s="5"/>
      <c r="CT57" s="5"/>
      <c r="CU57" s="5"/>
      <c r="CV57" s="5"/>
      <c r="CW57" s="5"/>
      <c r="CX57" s="5"/>
      <c r="CY57" s="5"/>
      <c r="CZ57" s="5"/>
      <c r="DA57" s="5"/>
      <c r="DB57" s="5"/>
      <c r="DC57" s="5"/>
      <c r="DD57" s="5"/>
      <c r="DE57" s="5"/>
      <c r="DF57" s="5"/>
      <c r="DG57" s="5"/>
      <c r="DH57" s="5"/>
      <c r="DI57" s="5"/>
      <c r="DJ57" s="5"/>
      <c r="DK57" s="5"/>
      <c r="DL57" s="5"/>
      <c r="DM57" s="5"/>
      <c r="DN57" s="5"/>
      <c r="DO57" s="5"/>
    </row>
    <row r="58" spans="1:119">
      <c r="A58" s="16"/>
      <c r="B58" s="18"/>
      <c r="C58" s="18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9"/>
    </row>
    <row r="59" spans="1:119">
      <c r="A59" s="38"/>
      <c r="B59" s="39"/>
      <c r="C59" s="39"/>
      <c r="D59" s="40"/>
      <c r="E59" s="40"/>
      <c r="F59" s="40"/>
      <c r="G59" s="40"/>
      <c r="H59" s="40"/>
      <c r="I59" s="40"/>
      <c r="J59" s="40"/>
      <c r="K59" s="40"/>
      <c r="L59" s="118" t="s">
        <v>85</v>
      </c>
      <c r="M59" s="118"/>
      <c r="N59" s="118"/>
      <c r="O59" s="41">
        <v>20152</v>
      </c>
    </row>
    <row r="60" spans="1:119">
      <c r="A60" s="119"/>
      <c r="B60" s="96"/>
      <c r="C60" s="96"/>
      <c r="D60" s="96"/>
      <c r="E60" s="96"/>
      <c r="F60" s="96"/>
      <c r="G60" s="96"/>
      <c r="H60" s="96"/>
      <c r="I60" s="96"/>
      <c r="J60" s="96"/>
      <c r="K60" s="96"/>
      <c r="L60" s="96"/>
      <c r="M60" s="96"/>
      <c r="N60" s="96"/>
      <c r="O60" s="97"/>
    </row>
    <row r="61" spans="1:119" ht="15.75" customHeight="1" thickBot="1">
      <c r="A61" s="120" t="s">
        <v>82</v>
      </c>
      <c r="B61" s="99"/>
      <c r="C61" s="99"/>
      <c r="D61" s="99"/>
      <c r="E61" s="99"/>
      <c r="F61" s="99"/>
      <c r="G61" s="99"/>
      <c r="H61" s="99"/>
      <c r="I61" s="99"/>
      <c r="J61" s="99"/>
      <c r="K61" s="99"/>
      <c r="L61" s="99"/>
      <c r="M61" s="99"/>
      <c r="N61" s="99"/>
      <c r="O61" s="100"/>
    </row>
  </sheetData>
  <mergeCells count="10">
    <mergeCell ref="L59:N59"/>
    <mergeCell ref="A60:O60"/>
    <mergeCell ref="A61:O61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EC62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70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86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SUM(D6:D9)</f>
        <v>3265939</v>
      </c>
      <c r="E5" s="26">
        <f t="shared" si="0"/>
        <v>119320</v>
      </c>
      <c r="F5" s="26">
        <f t="shared" si="0"/>
        <v>0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1" si="1">SUM(D5:M5)</f>
        <v>3385259</v>
      </c>
      <c r="O5" s="32">
        <f t="shared" ref="O5:O36" si="2">(N5/O$60)</f>
        <v>169.73821700762133</v>
      </c>
      <c r="P5" s="6"/>
    </row>
    <row r="6" spans="1:133">
      <c r="A6" s="12"/>
      <c r="B6" s="44">
        <v>511</v>
      </c>
      <c r="C6" s="20" t="s">
        <v>20</v>
      </c>
      <c r="D6" s="46">
        <v>1208064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1208064</v>
      </c>
      <c r="O6" s="47">
        <f t="shared" si="2"/>
        <v>60.572803850782194</v>
      </c>
      <c r="P6" s="9"/>
    </row>
    <row r="7" spans="1:133">
      <c r="A7" s="12"/>
      <c r="B7" s="44">
        <v>513</v>
      </c>
      <c r="C7" s="20" t="s">
        <v>21</v>
      </c>
      <c r="D7" s="46">
        <v>1611002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1611002</v>
      </c>
      <c r="O7" s="47">
        <f t="shared" si="2"/>
        <v>80.776273565984752</v>
      </c>
      <c r="P7" s="9"/>
    </row>
    <row r="8" spans="1:133">
      <c r="A8" s="12"/>
      <c r="B8" s="44">
        <v>514</v>
      </c>
      <c r="C8" s="20" t="s">
        <v>22</v>
      </c>
      <c r="D8" s="46">
        <v>79896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79896</v>
      </c>
      <c r="O8" s="47">
        <f t="shared" si="2"/>
        <v>4.0060168471720816</v>
      </c>
      <c r="P8" s="9"/>
    </row>
    <row r="9" spans="1:133">
      <c r="A9" s="12"/>
      <c r="B9" s="44">
        <v>519</v>
      </c>
      <c r="C9" s="20" t="s">
        <v>23</v>
      </c>
      <c r="D9" s="46">
        <v>366977</v>
      </c>
      <c r="E9" s="46">
        <v>119320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486297</v>
      </c>
      <c r="O9" s="47">
        <f t="shared" si="2"/>
        <v>24.383122743682311</v>
      </c>
      <c r="P9" s="9"/>
    </row>
    <row r="10" spans="1:133" ht="15.75">
      <c r="A10" s="28" t="s">
        <v>24</v>
      </c>
      <c r="B10" s="29"/>
      <c r="C10" s="30"/>
      <c r="D10" s="31">
        <f t="shared" ref="D10:M10" si="3">SUM(D11:D17)</f>
        <v>474330</v>
      </c>
      <c r="E10" s="31">
        <f t="shared" si="3"/>
        <v>5666077</v>
      </c>
      <c r="F10" s="31">
        <f t="shared" si="3"/>
        <v>0</v>
      </c>
      <c r="G10" s="31">
        <f t="shared" si="3"/>
        <v>0</v>
      </c>
      <c r="H10" s="31">
        <f t="shared" si="3"/>
        <v>0</v>
      </c>
      <c r="I10" s="31">
        <f t="shared" si="3"/>
        <v>1272393</v>
      </c>
      <c r="J10" s="31">
        <f t="shared" si="3"/>
        <v>0</v>
      </c>
      <c r="K10" s="31">
        <f t="shared" si="3"/>
        <v>0</v>
      </c>
      <c r="L10" s="31">
        <f t="shared" si="3"/>
        <v>0</v>
      </c>
      <c r="M10" s="31">
        <f t="shared" si="3"/>
        <v>0</v>
      </c>
      <c r="N10" s="42">
        <f t="shared" si="1"/>
        <v>7412800</v>
      </c>
      <c r="O10" s="43">
        <f t="shared" si="2"/>
        <v>371.68070597673488</v>
      </c>
      <c r="P10" s="10"/>
    </row>
    <row r="11" spans="1:133">
      <c r="A11" s="12"/>
      <c r="B11" s="44">
        <v>521</v>
      </c>
      <c r="C11" s="20" t="s">
        <v>25</v>
      </c>
      <c r="D11" s="46">
        <v>0</v>
      </c>
      <c r="E11" s="46">
        <v>2672932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1"/>
        <v>2672932</v>
      </c>
      <c r="O11" s="47">
        <f t="shared" si="2"/>
        <v>134.02186121139189</v>
      </c>
      <c r="P11" s="9"/>
    </row>
    <row r="12" spans="1:133">
      <c r="A12" s="12"/>
      <c r="B12" s="44">
        <v>522</v>
      </c>
      <c r="C12" s="20" t="s">
        <v>26</v>
      </c>
      <c r="D12" s="46">
        <v>71520</v>
      </c>
      <c r="E12" s="46">
        <v>447944</v>
      </c>
      <c r="F12" s="46">
        <v>0</v>
      </c>
      <c r="G12" s="46">
        <v>0</v>
      </c>
      <c r="H12" s="46">
        <v>0</v>
      </c>
      <c r="I12" s="46">
        <v>94602</v>
      </c>
      <c r="J12" s="46">
        <v>0</v>
      </c>
      <c r="K12" s="46">
        <v>0</v>
      </c>
      <c r="L12" s="46">
        <v>0</v>
      </c>
      <c r="M12" s="46">
        <v>0</v>
      </c>
      <c r="N12" s="46">
        <f t="shared" ref="N12:N17" si="4">SUM(D12:M12)</f>
        <v>614066</v>
      </c>
      <c r="O12" s="47">
        <f t="shared" si="2"/>
        <v>30.789510629763338</v>
      </c>
      <c r="P12" s="9"/>
    </row>
    <row r="13" spans="1:133">
      <c r="A13" s="12"/>
      <c r="B13" s="44">
        <v>523</v>
      </c>
      <c r="C13" s="20" t="s">
        <v>27</v>
      </c>
      <c r="D13" s="46">
        <v>0</v>
      </c>
      <c r="E13" s="46">
        <v>2304097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4"/>
        <v>2304097</v>
      </c>
      <c r="O13" s="47">
        <f t="shared" si="2"/>
        <v>115.52832932210188</v>
      </c>
      <c r="P13" s="9"/>
    </row>
    <row r="14" spans="1:133">
      <c r="A14" s="12"/>
      <c r="B14" s="44">
        <v>524</v>
      </c>
      <c r="C14" s="20" t="s">
        <v>28</v>
      </c>
      <c r="D14" s="46">
        <v>161200</v>
      </c>
      <c r="E14" s="46">
        <v>0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si="4"/>
        <v>161200</v>
      </c>
      <c r="O14" s="47">
        <f t="shared" si="2"/>
        <v>8.082631367829924</v>
      </c>
      <c r="P14" s="9"/>
    </row>
    <row r="15" spans="1:133">
      <c r="A15" s="12"/>
      <c r="B15" s="44">
        <v>525</v>
      </c>
      <c r="C15" s="20" t="s">
        <v>29</v>
      </c>
      <c r="D15" s="46">
        <v>161726</v>
      </c>
      <c r="E15" s="46">
        <v>241104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402830</v>
      </c>
      <c r="O15" s="47">
        <f t="shared" si="2"/>
        <v>20.198054552747692</v>
      </c>
      <c r="P15" s="9"/>
    </row>
    <row r="16" spans="1:133">
      <c r="A16" s="12"/>
      <c r="B16" s="44">
        <v>526</v>
      </c>
      <c r="C16" s="20" t="s">
        <v>30</v>
      </c>
      <c r="D16" s="46">
        <v>0</v>
      </c>
      <c r="E16" s="46">
        <v>0</v>
      </c>
      <c r="F16" s="46">
        <v>0</v>
      </c>
      <c r="G16" s="46">
        <v>0</v>
      </c>
      <c r="H16" s="46">
        <v>0</v>
      </c>
      <c r="I16" s="46">
        <v>1177791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1177791</v>
      </c>
      <c r="O16" s="47">
        <f t="shared" si="2"/>
        <v>59.054903730445247</v>
      </c>
      <c r="P16" s="9"/>
    </row>
    <row r="17" spans="1:16">
      <c r="A17" s="12"/>
      <c r="B17" s="44">
        <v>527</v>
      </c>
      <c r="C17" s="20" t="s">
        <v>31</v>
      </c>
      <c r="D17" s="46">
        <v>79884</v>
      </c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79884</v>
      </c>
      <c r="O17" s="47">
        <f t="shared" si="2"/>
        <v>4.0054151624548737</v>
      </c>
      <c r="P17" s="9"/>
    </row>
    <row r="18" spans="1:16" ht="15.75">
      <c r="A18" s="28" t="s">
        <v>32</v>
      </c>
      <c r="B18" s="29"/>
      <c r="C18" s="30"/>
      <c r="D18" s="31">
        <f t="shared" ref="D18:M18" si="5">SUM(D19:D22)</f>
        <v>167086</v>
      </c>
      <c r="E18" s="31">
        <f t="shared" si="5"/>
        <v>450849</v>
      </c>
      <c r="F18" s="31">
        <f t="shared" si="5"/>
        <v>0</v>
      </c>
      <c r="G18" s="31">
        <f t="shared" si="5"/>
        <v>1314294</v>
      </c>
      <c r="H18" s="31">
        <f t="shared" si="5"/>
        <v>0</v>
      </c>
      <c r="I18" s="31">
        <f t="shared" si="5"/>
        <v>1359484</v>
      </c>
      <c r="J18" s="31">
        <f t="shared" si="5"/>
        <v>0</v>
      </c>
      <c r="K18" s="31">
        <f t="shared" si="5"/>
        <v>0</v>
      </c>
      <c r="L18" s="31">
        <f t="shared" si="5"/>
        <v>0</v>
      </c>
      <c r="M18" s="31">
        <f t="shared" si="5"/>
        <v>0</v>
      </c>
      <c r="N18" s="42">
        <f>SUM(D18:M18)</f>
        <v>3291713</v>
      </c>
      <c r="O18" s="43">
        <f t="shared" si="2"/>
        <v>165.04778379462496</v>
      </c>
      <c r="P18" s="10"/>
    </row>
    <row r="19" spans="1:16">
      <c r="A19" s="12"/>
      <c r="B19" s="44">
        <v>533</v>
      </c>
      <c r="C19" s="20" t="s">
        <v>87</v>
      </c>
      <c r="D19" s="46">
        <v>0</v>
      </c>
      <c r="E19" s="46">
        <v>0</v>
      </c>
      <c r="F19" s="46">
        <v>0</v>
      </c>
      <c r="G19" s="46">
        <v>643963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>SUM(D19:M19)</f>
        <v>643963</v>
      </c>
      <c r="O19" s="47">
        <f t="shared" si="2"/>
        <v>32.288557962294426</v>
      </c>
      <c r="P19" s="9"/>
    </row>
    <row r="20" spans="1:16">
      <c r="A20" s="12"/>
      <c r="B20" s="44">
        <v>534</v>
      </c>
      <c r="C20" s="20" t="s">
        <v>33</v>
      </c>
      <c r="D20" s="46">
        <v>0</v>
      </c>
      <c r="E20" s="46">
        <v>450849</v>
      </c>
      <c r="F20" s="46">
        <v>0</v>
      </c>
      <c r="G20" s="46">
        <v>0</v>
      </c>
      <c r="H20" s="46">
        <v>0</v>
      </c>
      <c r="I20" s="46">
        <v>1359484</v>
      </c>
      <c r="J20" s="46">
        <v>0</v>
      </c>
      <c r="K20" s="46">
        <v>0</v>
      </c>
      <c r="L20" s="46">
        <v>0</v>
      </c>
      <c r="M20" s="46">
        <v>0</v>
      </c>
      <c r="N20" s="46">
        <f>SUM(D20:M20)</f>
        <v>1810333</v>
      </c>
      <c r="O20" s="47">
        <f t="shared" si="2"/>
        <v>90.770808263136786</v>
      </c>
      <c r="P20" s="9"/>
    </row>
    <row r="21" spans="1:16">
      <c r="A21" s="12"/>
      <c r="B21" s="44">
        <v>535</v>
      </c>
      <c r="C21" s="20" t="s">
        <v>84</v>
      </c>
      <c r="D21" s="46">
        <v>0</v>
      </c>
      <c r="E21" s="46">
        <v>0</v>
      </c>
      <c r="F21" s="46">
        <v>0</v>
      </c>
      <c r="G21" s="46">
        <v>670331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>SUM(D21:M21)</f>
        <v>670331</v>
      </c>
      <c r="O21" s="47">
        <f t="shared" si="2"/>
        <v>33.610659847573203</v>
      </c>
      <c r="P21" s="9"/>
    </row>
    <row r="22" spans="1:16">
      <c r="A22" s="12"/>
      <c r="B22" s="44">
        <v>537</v>
      </c>
      <c r="C22" s="20" t="s">
        <v>34</v>
      </c>
      <c r="D22" s="46">
        <v>167086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>SUM(D22:M22)</f>
        <v>167086</v>
      </c>
      <c r="O22" s="47">
        <f t="shared" si="2"/>
        <v>8.3777577216205383</v>
      </c>
      <c r="P22" s="9"/>
    </row>
    <row r="23" spans="1:16" ht="15.75">
      <c r="A23" s="28" t="s">
        <v>35</v>
      </c>
      <c r="B23" s="29"/>
      <c r="C23" s="30"/>
      <c r="D23" s="31">
        <f t="shared" ref="D23:M23" si="6">SUM(D24:D25)</f>
        <v>2500</v>
      </c>
      <c r="E23" s="31">
        <f t="shared" si="6"/>
        <v>2286559</v>
      </c>
      <c r="F23" s="31">
        <f t="shared" si="6"/>
        <v>0</v>
      </c>
      <c r="G23" s="31">
        <f t="shared" si="6"/>
        <v>3304305</v>
      </c>
      <c r="H23" s="31">
        <f t="shared" si="6"/>
        <v>0</v>
      </c>
      <c r="I23" s="31">
        <f t="shared" si="6"/>
        <v>0</v>
      </c>
      <c r="J23" s="31">
        <f t="shared" si="6"/>
        <v>0</v>
      </c>
      <c r="K23" s="31">
        <f t="shared" si="6"/>
        <v>0</v>
      </c>
      <c r="L23" s="31">
        <f t="shared" si="6"/>
        <v>0</v>
      </c>
      <c r="M23" s="31">
        <f t="shared" si="6"/>
        <v>0</v>
      </c>
      <c r="N23" s="31">
        <f t="shared" ref="N23:N31" si="7">SUM(D23:M23)</f>
        <v>5593364</v>
      </c>
      <c r="O23" s="43">
        <f t="shared" si="2"/>
        <v>280.45346971520257</v>
      </c>
      <c r="P23" s="10"/>
    </row>
    <row r="24" spans="1:16">
      <c r="A24" s="12"/>
      <c r="B24" s="44">
        <v>541</v>
      </c>
      <c r="C24" s="20" t="s">
        <v>36</v>
      </c>
      <c r="D24" s="46">
        <v>0</v>
      </c>
      <c r="E24" s="46">
        <v>2286559</v>
      </c>
      <c r="F24" s="46">
        <v>0</v>
      </c>
      <c r="G24" s="46">
        <v>3304305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 t="shared" si="7"/>
        <v>5590864</v>
      </c>
      <c r="O24" s="47">
        <f t="shared" si="2"/>
        <v>280.32811873245089</v>
      </c>
      <c r="P24" s="9"/>
    </row>
    <row r="25" spans="1:16">
      <c r="A25" s="12"/>
      <c r="B25" s="44">
        <v>542</v>
      </c>
      <c r="C25" s="20" t="s">
        <v>37</v>
      </c>
      <c r="D25" s="46">
        <v>2500</v>
      </c>
      <c r="E25" s="46">
        <v>0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7"/>
        <v>2500</v>
      </c>
      <c r="O25" s="47">
        <f t="shared" si="2"/>
        <v>0.12535098275170478</v>
      </c>
      <c r="P25" s="9"/>
    </row>
    <row r="26" spans="1:16" ht="15.75">
      <c r="A26" s="28" t="s">
        <v>38</v>
      </c>
      <c r="B26" s="29"/>
      <c r="C26" s="30"/>
      <c r="D26" s="31">
        <f t="shared" ref="D26:M26" si="8">SUM(D27:D30)</f>
        <v>93669</v>
      </c>
      <c r="E26" s="31">
        <f t="shared" si="8"/>
        <v>1114085</v>
      </c>
      <c r="F26" s="31">
        <f t="shared" si="8"/>
        <v>0</v>
      </c>
      <c r="G26" s="31">
        <f t="shared" si="8"/>
        <v>0</v>
      </c>
      <c r="H26" s="31">
        <f t="shared" si="8"/>
        <v>0</v>
      </c>
      <c r="I26" s="31">
        <f t="shared" si="8"/>
        <v>0</v>
      </c>
      <c r="J26" s="31">
        <f t="shared" si="8"/>
        <v>0</v>
      </c>
      <c r="K26" s="31">
        <f t="shared" si="8"/>
        <v>0</v>
      </c>
      <c r="L26" s="31">
        <f t="shared" si="8"/>
        <v>0</v>
      </c>
      <c r="M26" s="31">
        <f t="shared" si="8"/>
        <v>0</v>
      </c>
      <c r="N26" s="31">
        <f t="shared" si="7"/>
        <v>1207754</v>
      </c>
      <c r="O26" s="43">
        <f t="shared" si="2"/>
        <v>60.557260328920975</v>
      </c>
      <c r="P26" s="10"/>
    </row>
    <row r="27" spans="1:16">
      <c r="A27" s="13"/>
      <c r="B27" s="45">
        <v>552</v>
      </c>
      <c r="C27" s="21" t="s">
        <v>39</v>
      </c>
      <c r="D27" s="46">
        <v>41750</v>
      </c>
      <c r="E27" s="46">
        <v>0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41750</v>
      </c>
      <c r="O27" s="47">
        <f t="shared" si="2"/>
        <v>2.0933614119534698</v>
      </c>
      <c r="P27" s="9"/>
    </row>
    <row r="28" spans="1:16">
      <c r="A28" s="13"/>
      <c r="B28" s="45">
        <v>553</v>
      </c>
      <c r="C28" s="21" t="s">
        <v>40</v>
      </c>
      <c r="D28" s="46">
        <v>46999</v>
      </c>
      <c r="E28" s="46">
        <v>0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46999</v>
      </c>
      <c r="O28" s="47">
        <f t="shared" si="2"/>
        <v>2.3565483353389491</v>
      </c>
      <c r="P28" s="9"/>
    </row>
    <row r="29" spans="1:16">
      <c r="A29" s="13"/>
      <c r="B29" s="45">
        <v>554</v>
      </c>
      <c r="C29" s="21" t="s">
        <v>41</v>
      </c>
      <c r="D29" s="46">
        <v>0</v>
      </c>
      <c r="E29" s="46">
        <v>426770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426770</v>
      </c>
      <c r="O29" s="47">
        <f t="shared" si="2"/>
        <v>21.39841556357802</v>
      </c>
      <c r="P29" s="9"/>
    </row>
    <row r="30" spans="1:16">
      <c r="A30" s="13"/>
      <c r="B30" s="45">
        <v>559</v>
      </c>
      <c r="C30" s="21" t="s">
        <v>42</v>
      </c>
      <c r="D30" s="46">
        <v>4920</v>
      </c>
      <c r="E30" s="46">
        <v>687315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692235</v>
      </c>
      <c r="O30" s="47">
        <f t="shared" si="2"/>
        <v>34.708935018050539</v>
      </c>
      <c r="P30" s="9"/>
    </row>
    <row r="31" spans="1:16" ht="15.75">
      <c r="A31" s="28" t="s">
        <v>43</v>
      </c>
      <c r="B31" s="29"/>
      <c r="C31" s="30"/>
      <c r="D31" s="31">
        <f t="shared" ref="D31:M31" si="9">SUM(D32:D35)</f>
        <v>638251</v>
      </c>
      <c r="E31" s="31">
        <f t="shared" si="9"/>
        <v>0</v>
      </c>
      <c r="F31" s="31">
        <f t="shared" si="9"/>
        <v>0</v>
      </c>
      <c r="G31" s="31">
        <f t="shared" si="9"/>
        <v>0</v>
      </c>
      <c r="H31" s="31">
        <f t="shared" si="9"/>
        <v>0</v>
      </c>
      <c r="I31" s="31">
        <f t="shared" si="9"/>
        <v>0</v>
      </c>
      <c r="J31" s="31">
        <f t="shared" si="9"/>
        <v>0</v>
      </c>
      <c r="K31" s="31">
        <f t="shared" si="9"/>
        <v>0</v>
      </c>
      <c r="L31" s="31">
        <f t="shared" si="9"/>
        <v>0</v>
      </c>
      <c r="M31" s="31">
        <f t="shared" si="9"/>
        <v>0</v>
      </c>
      <c r="N31" s="31">
        <f t="shared" si="7"/>
        <v>638251</v>
      </c>
      <c r="O31" s="43">
        <f t="shared" si="2"/>
        <v>32.00215603690333</v>
      </c>
      <c r="P31" s="10"/>
    </row>
    <row r="32" spans="1:16">
      <c r="A32" s="12"/>
      <c r="B32" s="44">
        <v>562</v>
      </c>
      <c r="C32" s="20" t="s">
        <v>44</v>
      </c>
      <c r="D32" s="46">
        <v>262485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ref="N32:N40" si="10">SUM(D32:M32)</f>
        <v>262485</v>
      </c>
      <c r="O32" s="47">
        <f t="shared" si="2"/>
        <v>13.161101083032491</v>
      </c>
      <c r="P32" s="9"/>
    </row>
    <row r="33" spans="1:16">
      <c r="A33" s="12"/>
      <c r="B33" s="44">
        <v>564</v>
      </c>
      <c r="C33" s="20" t="s">
        <v>45</v>
      </c>
      <c r="D33" s="46">
        <v>323005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10"/>
        <v>323005</v>
      </c>
      <c r="O33" s="47">
        <f t="shared" si="2"/>
        <v>16.195597673485761</v>
      </c>
      <c r="P33" s="9"/>
    </row>
    <row r="34" spans="1:16">
      <c r="A34" s="12"/>
      <c r="B34" s="44">
        <v>565</v>
      </c>
      <c r="C34" s="20" t="s">
        <v>46</v>
      </c>
      <c r="D34" s="46">
        <v>4561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10"/>
        <v>4561</v>
      </c>
      <c r="O34" s="47">
        <f t="shared" si="2"/>
        <v>0.22869033293221019</v>
      </c>
      <c r="P34" s="9"/>
    </row>
    <row r="35" spans="1:16">
      <c r="A35" s="12"/>
      <c r="B35" s="44">
        <v>569</v>
      </c>
      <c r="C35" s="20" t="s">
        <v>47</v>
      </c>
      <c r="D35" s="46">
        <v>48200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10"/>
        <v>48200</v>
      </c>
      <c r="O35" s="47">
        <f t="shared" si="2"/>
        <v>2.4167669474528681</v>
      </c>
      <c r="P35" s="9"/>
    </row>
    <row r="36" spans="1:16" ht="15.75">
      <c r="A36" s="28" t="s">
        <v>48</v>
      </c>
      <c r="B36" s="29"/>
      <c r="C36" s="30"/>
      <c r="D36" s="31">
        <f t="shared" ref="D36:M36" si="11">SUM(D37:D40)</f>
        <v>687095</v>
      </c>
      <c r="E36" s="31">
        <f t="shared" si="11"/>
        <v>10052</v>
      </c>
      <c r="F36" s="31">
        <f t="shared" si="11"/>
        <v>0</v>
      </c>
      <c r="G36" s="31">
        <f t="shared" si="11"/>
        <v>0</v>
      </c>
      <c r="H36" s="31">
        <f t="shared" si="11"/>
        <v>0</v>
      </c>
      <c r="I36" s="31">
        <f t="shared" si="11"/>
        <v>0</v>
      </c>
      <c r="J36" s="31">
        <f t="shared" si="11"/>
        <v>0</v>
      </c>
      <c r="K36" s="31">
        <f t="shared" si="11"/>
        <v>0</v>
      </c>
      <c r="L36" s="31">
        <f t="shared" si="11"/>
        <v>0</v>
      </c>
      <c r="M36" s="31">
        <f t="shared" si="11"/>
        <v>0</v>
      </c>
      <c r="N36" s="31">
        <f>SUM(D36:M36)</f>
        <v>697147</v>
      </c>
      <c r="O36" s="43">
        <f t="shared" si="2"/>
        <v>34.955224628961091</v>
      </c>
      <c r="P36" s="9"/>
    </row>
    <row r="37" spans="1:16">
      <c r="A37" s="12"/>
      <c r="B37" s="44">
        <v>571</v>
      </c>
      <c r="C37" s="20" t="s">
        <v>49</v>
      </c>
      <c r="D37" s="46">
        <v>293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293</v>
      </c>
      <c r="O37" s="47">
        <f t="shared" ref="O37:O58" si="12">(N37/O$60)</f>
        <v>1.4691135178499799E-2</v>
      </c>
      <c r="P37" s="9"/>
    </row>
    <row r="38" spans="1:16">
      <c r="A38" s="12"/>
      <c r="B38" s="44">
        <v>572</v>
      </c>
      <c r="C38" s="20" t="s">
        <v>50</v>
      </c>
      <c r="D38" s="46">
        <v>646406</v>
      </c>
      <c r="E38" s="46">
        <v>10052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656458</v>
      </c>
      <c r="O38" s="47">
        <f t="shared" si="12"/>
        <v>32.915062174087446</v>
      </c>
      <c r="P38" s="9"/>
    </row>
    <row r="39" spans="1:16">
      <c r="A39" s="12"/>
      <c r="B39" s="44">
        <v>573</v>
      </c>
      <c r="C39" s="20" t="s">
        <v>51</v>
      </c>
      <c r="D39" s="46">
        <v>898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898</v>
      </c>
      <c r="O39" s="47">
        <f t="shared" si="12"/>
        <v>4.5026073004412352E-2</v>
      </c>
      <c r="P39" s="9"/>
    </row>
    <row r="40" spans="1:16">
      <c r="A40" s="12"/>
      <c r="B40" s="44">
        <v>575</v>
      </c>
      <c r="C40" s="20" t="s">
        <v>52</v>
      </c>
      <c r="D40" s="46">
        <v>39498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0"/>
        <v>39498</v>
      </c>
      <c r="O40" s="47">
        <f t="shared" si="12"/>
        <v>1.9804452466907341</v>
      </c>
      <c r="P40" s="9"/>
    </row>
    <row r="41" spans="1:16" ht="15.75">
      <c r="A41" s="28" t="s">
        <v>67</v>
      </c>
      <c r="B41" s="29"/>
      <c r="C41" s="30"/>
      <c r="D41" s="31">
        <f t="shared" ref="D41:M41" si="13">SUM(D42:D42)</f>
        <v>4334255</v>
      </c>
      <c r="E41" s="31">
        <f t="shared" si="13"/>
        <v>6865746</v>
      </c>
      <c r="F41" s="31">
        <f t="shared" si="13"/>
        <v>0</v>
      </c>
      <c r="G41" s="31">
        <f t="shared" si="13"/>
        <v>0</v>
      </c>
      <c r="H41" s="31">
        <f t="shared" si="13"/>
        <v>0</v>
      </c>
      <c r="I41" s="31">
        <f t="shared" si="13"/>
        <v>0</v>
      </c>
      <c r="J41" s="31">
        <f t="shared" si="13"/>
        <v>0</v>
      </c>
      <c r="K41" s="31">
        <f t="shared" si="13"/>
        <v>0</v>
      </c>
      <c r="L41" s="31">
        <f t="shared" si="13"/>
        <v>0</v>
      </c>
      <c r="M41" s="31">
        <f t="shared" si="13"/>
        <v>0</v>
      </c>
      <c r="N41" s="31">
        <f t="shared" ref="N41:N58" si="14">SUM(D41:M41)</f>
        <v>11200001</v>
      </c>
      <c r="O41" s="43">
        <f t="shared" si="12"/>
        <v>561.5724528680305</v>
      </c>
      <c r="P41" s="9"/>
    </row>
    <row r="42" spans="1:16">
      <c r="A42" s="12"/>
      <c r="B42" s="44">
        <v>581</v>
      </c>
      <c r="C42" s="20" t="s">
        <v>53</v>
      </c>
      <c r="D42" s="46">
        <v>4334255</v>
      </c>
      <c r="E42" s="46">
        <v>6865746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4"/>
        <v>11200001</v>
      </c>
      <c r="O42" s="47">
        <f t="shared" si="12"/>
        <v>561.5724528680305</v>
      </c>
      <c r="P42" s="9"/>
    </row>
    <row r="43" spans="1:16" ht="15.75">
      <c r="A43" s="28" t="s">
        <v>54</v>
      </c>
      <c r="B43" s="29"/>
      <c r="C43" s="30"/>
      <c r="D43" s="31">
        <f t="shared" ref="D43:M43" si="15">SUM(D44:D57)</f>
        <v>570116</v>
      </c>
      <c r="E43" s="31">
        <f t="shared" si="15"/>
        <v>0</v>
      </c>
      <c r="F43" s="31">
        <f t="shared" si="15"/>
        <v>0</v>
      </c>
      <c r="G43" s="31">
        <f t="shared" si="15"/>
        <v>0</v>
      </c>
      <c r="H43" s="31">
        <f t="shared" si="15"/>
        <v>0</v>
      </c>
      <c r="I43" s="31">
        <f t="shared" si="15"/>
        <v>0</v>
      </c>
      <c r="J43" s="31">
        <f t="shared" si="15"/>
        <v>0</v>
      </c>
      <c r="K43" s="31">
        <f t="shared" si="15"/>
        <v>0</v>
      </c>
      <c r="L43" s="31">
        <f t="shared" si="15"/>
        <v>0</v>
      </c>
      <c r="M43" s="31">
        <f t="shared" si="15"/>
        <v>0</v>
      </c>
      <c r="N43" s="31">
        <f t="shared" si="14"/>
        <v>570116</v>
      </c>
      <c r="O43" s="43">
        <f t="shared" si="12"/>
        <v>28.585840352988367</v>
      </c>
      <c r="P43" s="9"/>
    </row>
    <row r="44" spans="1:16">
      <c r="A44" s="12"/>
      <c r="B44" s="44">
        <v>604</v>
      </c>
      <c r="C44" s="20" t="s">
        <v>55</v>
      </c>
      <c r="D44" s="46">
        <v>94080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4"/>
        <v>94080</v>
      </c>
      <c r="O44" s="47">
        <f t="shared" si="12"/>
        <v>4.7172081829121542</v>
      </c>
      <c r="P44" s="9"/>
    </row>
    <row r="45" spans="1:16">
      <c r="A45" s="12"/>
      <c r="B45" s="44">
        <v>605</v>
      </c>
      <c r="C45" s="20" t="s">
        <v>56</v>
      </c>
      <c r="D45" s="46">
        <v>7645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4"/>
        <v>7645</v>
      </c>
      <c r="O45" s="47">
        <f t="shared" si="12"/>
        <v>0.3833233052547132</v>
      </c>
      <c r="P45" s="9"/>
    </row>
    <row r="46" spans="1:16">
      <c r="A46" s="12"/>
      <c r="B46" s="44">
        <v>614</v>
      </c>
      <c r="C46" s="20" t="s">
        <v>57</v>
      </c>
      <c r="D46" s="46">
        <v>56550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4"/>
        <v>56550</v>
      </c>
      <c r="O46" s="47">
        <f t="shared" si="12"/>
        <v>2.835439229843562</v>
      </c>
      <c r="P46" s="9"/>
    </row>
    <row r="47" spans="1:16">
      <c r="A47" s="12"/>
      <c r="B47" s="44">
        <v>634</v>
      </c>
      <c r="C47" s="20" t="s">
        <v>58</v>
      </c>
      <c r="D47" s="46">
        <v>41237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4"/>
        <v>41237</v>
      </c>
      <c r="O47" s="47">
        <f t="shared" si="12"/>
        <v>2.0676393902928201</v>
      </c>
      <c r="P47" s="9"/>
    </row>
    <row r="48" spans="1:16">
      <c r="A48" s="12"/>
      <c r="B48" s="44">
        <v>654</v>
      </c>
      <c r="C48" s="20" t="s">
        <v>59</v>
      </c>
      <c r="D48" s="46">
        <v>36988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4"/>
        <v>36988</v>
      </c>
      <c r="O48" s="47">
        <f t="shared" si="12"/>
        <v>1.8545928600080224</v>
      </c>
      <c r="P48" s="9"/>
    </row>
    <row r="49" spans="1:119">
      <c r="A49" s="12"/>
      <c r="B49" s="44">
        <v>674</v>
      </c>
      <c r="C49" s="20" t="s">
        <v>60</v>
      </c>
      <c r="D49" s="46">
        <v>20879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4"/>
        <v>20879</v>
      </c>
      <c r="O49" s="47">
        <f t="shared" si="12"/>
        <v>1.0468812675491377</v>
      </c>
      <c r="P49" s="9"/>
    </row>
    <row r="50" spans="1:119">
      <c r="A50" s="12"/>
      <c r="B50" s="44">
        <v>685</v>
      </c>
      <c r="C50" s="20" t="s">
        <v>61</v>
      </c>
      <c r="D50" s="46">
        <v>13633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4"/>
        <v>13633</v>
      </c>
      <c r="O50" s="47">
        <f t="shared" si="12"/>
        <v>0.6835639791415965</v>
      </c>
      <c r="P50" s="9"/>
    </row>
    <row r="51" spans="1:119">
      <c r="A51" s="12"/>
      <c r="B51" s="44">
        <v>691</v>
      </c>
      <c r="C51" s="20" t="s">
        <v>62</v>
      </c>
      <c r="D51" s="46">
        <v>16852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4"/>
        <v>16852</v>
      </c>
      <c r="O51" s="47">
        <f t="shared" si="12"/>
        <v>0.84496590453269149</v>
      </c>
      <c r="P51" s="9"/>
    </row>
    <row r="52" spans="1:119">
      <c r="A52" s="12"/>
      <c r="B52" s="44">
        <v>694</v>
      </c>
      <c r="C52" s="20" t="s">
        <v>63</v>
      </c>
      <c r="D52" s="46">
        <v>3826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4"/>
        <v>3826</v>
      </c>
      <c r="O52" s="47">
        <f t="shared" si="12"/>
        <v>0.19183714400320898</v>
      </c>
      <c r="P52" s="9"/>
    </row>
    <row r="53" spans="1:119">
      <c r="A53" s="12"/>
      <c r="B53" s="44">
        <v>712</v>
      </c>
      <c r="C53" s="20" t="s">
        <v>64</v>
      </c>
      <c r="D53" s="46">
        <v>103620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4"/>
        <v>103620</v>
      </c>
      <c r="O53" s="47">
        <f t="shared" si="12"/>
        <v>5.1955475330926593</v>
      </c>
      <c r="P53" s="9"/>
    </row>
    <row r="54" spans="1:119">
      <c r="A54" s="12"/>
      <c r="B54" s="44">
        <v>719</v>
      </c>
      <c r="C54" s="20" t="s">
        <v>65</v>
      </c>
      <c r="D54" s="46">
        <v>39678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4"/>
        <v>39678</v>
      </c>
      <c r="O54" s="47">
        <f t="shared" si="12"/>
        <v>1.9894705174488567</v>
      </c>
      <c r="P54" s="9"/>
    </row>
    <row r="55" spans="1:119">
      <c r="A55" s="12"/>
      <c r="B55" s="44">
        <v>724</v>
      </c>
      <c r="C55" s="20" t="s">
        <v>66</v>
      </c>
      <c r="D55" s="46">
        <v>37197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4"/>
        <v>37197</v>
      </c>
      <c r="O55" s="47">
        <f t="shared" si="12"/>
        <v>1.8650722021660651</v>
      </c>
      <c r="P55" s="9"/>
    </row>
    <row r="56" spans="1:119">
      <c r="A56" s="12"/>
      <c r="B56" s="44">
        <v>744</v>
      </c>
      <c r="C56" s="20" t="s">
        <v>68</v>
      </c>
      <c r="D56" s="46">
        <v>20919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4"/>
        <v>20919</v>
      </c>
      <c r="O56" s="47">
        <f t="shared" si="12"/>
        <v>1.0488868832731648</v>
      </c>
      <c r="P56" s="9"/>
    </row>
    <row r="57" spans="1:119" ht="15.75" thickBot="1">
      <c r="A57" s="12"/>
      <c r="B57" s="44">
        <v>764</v>
      </c>
      <c r="C57" s="20" t="s">
        <v>69</v>
      </c>
      <c r="D57" s="46">
        <v>77012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4"/>
        <v>77012</v>
      </c>
      <c r="O57" s="47">
        <f t="shared" si="12"/>
        <v>3.8614119534697151</v>
      </c>
      <c r="P57" s="9"/>
    </row>
    <row r="58" spans="1:119" ht="16.5" thickBot="1">
      <c r="A58" s="14" t="s">
        <v>10</v>
      </c>
      <c r="B58" s="23"/>
      <c r="C58" s="22"/>
      <c r="D58" s="15">
        <f t="shared" ref="D58:M58" si="16">SUM(D5,D10,D18,D23,D26,D31,D36,D41,D43)</f>
        <v>10233241</v>
      </c>
      <c r="E58" s="15">
        <f t="shared" si="16"/>
        <v>16512688</v>
      </c>
      <c r="F58" s="15">
        <f t="shared" si="16"/>
        <v>0</v>
      </c>
      <c r="G58" s="15">
        <f t="shared" si="16"/>
        <v>4618599</v>
      </c>
      <c r="H58" s="15">
        <f t="shared" si="16"/>
        <v>0</v>
      </c>
      <c r="I58" s="15">
        <f t="shared" si="16"/>
        <v>2631877</v>
      </c>
      <c r="J58" s="15">
        <f t="shared" si="16"/>
        <v>0</v>
      </c>
      <c r="K58" s="15">
        <f t="shared" si="16"/>
        <v>0</v>
      </c>
      <c r="L58" s="15">
        <f t="shared" si="16"/>
        <v>0</v>
      </c>
      <c r="M58" s="15">
        <f t="shared" si="16"/>
        <v>0</v>
      </c>
      <c r="N58" s="15">
        <f t="shared" si="14"/>
        <v>33996405</v>
      </c>
      <c r="O58" s="37">
        <f t="shared" si="12"/>
        <v>1704.593110709988</v>
      </c>
      <c r="P58" s="6"/>
      <c r="Q58" s="2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  <c r="AY58" s="5"/>
      <c r="AZ58" s="5"/>
      <c r="BA58" s="5"/>
      <c r="BB58" s="5"/>
      <c r="BC58" s="5"/>
      <c r="BD58" s="5"/>
      <c r="BE58" s="5"/>
      <c r="BF58" s="5"/>
      <c r="BG58" s="5"/>
      <c r="BH58" s="5"/>
      <c r="BI58" s="5"/>
      <c r="BJ58" s="5"/>
      <c r="BK58" s="5"/>
      <c r="BL58" s="5"/>
      <c r="BM58" s="5"/>
      <c r="BN58" s="5"/>
      <c r="BO58" s="5"/>
      <c r="BP58" s="5"/>
      <c r="BQ58" s="5"/>
      <c r="BR58" s="5"/>
      <c r="BS58" s="5"/>
      <c r="BT58" s="5"/>
      <c r="BU58" s="5"/>
      <c r="BV58" s="5"/>
      <c r="BW58" s="5"/>
      <c r="BX58" s="5"/>
      <c r="BY58" s="5"/>
      <c r="BZ58" s="5"/>
      <c r="CA58" s="5"/>
      <c r="CB58" s="5"/>
      <c r="CC58" s="5"/>
      <c r="CD58" s="5"/>
      <c r="CE58" s="5"/>
      <c r="CF58" s="5"/>
      <c r="CG58" s="5"/>
      <c r="CH58" s="5"/>
      <c r="CI58" s="5"/>
      <c r="CJ58" s="5"/>
      <c r="CK58" s="5"/>
      <c r="CL58" s="5"/>
      <c r="CM58" s="5"/>
      <c r="CN58" s="5"/>
      <c r="CO58" s="5"/>
      <c r="CP58" s="5"/>
      <c r="CQ58" s="5"/>
      <c r="CR58" s="5"/>
      <c r="CS58" s="5"/>
      <c r="CT58" s="5"/>
      <c r="CU58" s="5"/>
      <c r="CV58" s="5"/>
      <c r="CW58" s="5"/>
      <c r="CX58" s="5"/>
      <c r="CY58" s="5"/>
      <c r="CZ58" s="5"/>
      <c r="DA58" s="5"/>
      <c r="DB58" s="5"/>
      <c r="DC58" s="5"/>
      <c r="DD58" s="5"/>
      <c r="DE58" s="5"/>
      <c r="DF58" s="5"/>
      <c r="DG58" s="5"/>
      <c r="DH58" s="5"/>
      <c r="DI58" s="5"/>
      <c r="DJ58" s="5"/>
      <c r="DK58" s="5"/>
      <c r="DL58" s="5"/>
      <c r="DM58" s="5"/>
      <c r="DN58" s="5"/>
      <c r="DO58" s="5"/>
    </row>
    <row r="59" spans="1:119">
      <c r="A59" s="16"/>
      <c r="B59" s="18"/>
      <c r="C59" s="18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9"/>
    </row>
    <row r="60" spans="1:119">
      <c r="A60" s="38"/>
      <c r="B60" s="39"/>
      <c r="C60" s="39"/>
      <c r="D60" s="40"/>
      <c r="E60" s="40"/>
      <c r="F60" s="40"/>
      <c r="G60" s="40"/>
      <c r="H60" s="40"/>
      <c r="I60" s="40"/>
      <c r="J60" s="40"/>
      <c r="K60" s="40"/>
      <c r="L60" s="118" t="s">
        <v>88</v>
      </c>
      <c r="M60" s="118"/>
      <c r="N60" s="118"/>
      <c r="O60" s="41">
        <v>19944</v>
      </c>
    </row>
    <row r="61" spans="1:119">
      <c r="A61" s="119"/>
      <c r="B61" s="96"/>
      <c r="C61" s="96"/>
      <c r="D61" s="96"/>
      <c r="E61" s="96"/>
      <c r="F61" s="96"/>
      <c r="G61" s="96"/>
      <c r="H61" s="96"/>
      <c r="I61" s="96"/>
      <c r="J61" s="96"/>
      <c r="K61" s="96"/>
      <c r="L61" s="96"/>
      <c r="M61" s="96"/>
      <c r="N61" s="96"/>
      <c r="O61" s="97"/>
    </row>
    <row r="62" spans="1:119" ht="15.75" customHeight="1" thickBot="1">
      <c r="A62" s="120" t="s">
        <v>82</v>
      </c>
      <c r="B62" s="99"/>
      <c r="C62" s="99"/>
      <c r="D62" s="99"/>
      <c r="E62" s="99"/>
      <c r="F62" s="99"/>
      <c r="G62" s="99"/>
      <c r="H62" s="99"/>
      <c r="I62" s="99"/>
      <c r="J62" s="99"/>
      <c r="K62" s="99"/>
      <c r="L62" s="99"/>
      <c r="M62" s="99"/>
      <c r="N62" s="99"/>
      <c r="O62" s="100"/>
    </row>
  </sheetData>
  <mergeCells count="10">
    <mergeCell ref="L60:N60"/>
    <mergeCell ref="A61:O61"/>
    <mergeCell ref="A62:O62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EC64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70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101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SUM(D6:D10)</f>
        <v>3292359</v>
      </c>
      <c r="E5" s="26">
        <f t="shared" si="0"/>
        <v>533856</v>
      </c>
      <c r="F5" s="26">
        <f t="shared" si="0"/>
        <v>0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2" si="1">SUM(D5:M5)</f>
        <v>3826215</v>
      </c>
      <c r="O5" s="32">
        <f t="shared" ref="O5:O36" si="2">(N5/O$62)</f>
        <v>193.10664176844656</v>
      </c>
      <c r="P5" s="6"/>
    </row>
    <row r="6" spans="1:133">
      <c r="A6" s="12"/>
      <c r="B6" s="44">
        <v>511</v>
      </c>
      <c r="C6" s="20" t="s">
        <v>20</v>
      </c>
      <c r="D6" s="46">
        <v>1229320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1229320</v>
      </c>
      <c r="O6" s="47">
        <f t="shared" si="2"/>
        <v>62.042999899061272</v>
      </c>
      <c r="P6" s="9"/>
    </row>
    <row r="7" spans="1:133">
      <c r="A7" s="12"/>
      <c r="B7" s="44">
        <v>512</v>
      </c>
      <c r="C7" s="20" t="s">
        <v>75</v>
      </c>
      <c r="D7" s="46">
        <v>24712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24712</v>
      </c>
      <c r="O7" s="47">
        <f t="shared" si="2"/>
        <v>1.2471989502372061</v>
      </c>
      <c r="P7" s="9"/>
    </row>
    <row r="8" spans="1:133">
      <c r="A8" s="12"/>
      <c r="B8" s="44">
        <v>513</v>
      </c>
      <c r="C8" s="20" t="s">
        <v>21</v>
      </c>
      <c r="D8" s="46">
        <v>1693468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1693468</v>
      </c>
      <c r="O8" s="47">
        <f t="shared" si="2"/>
        <v>85.468254769354999</v>
      </c>
      <c r="P8" s="9"/>
    </row>
    <row r="9" spans="1:133">
      <c r="A9" s="12"/>
      <c r="B9" s="44">
        <v>514</v>
      </c>
      <c r="C9" s="20" t="s">
        <v>22</v>
      </c>
      <c r="D9" s="46">
        <v>50488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50488</v>
      </c>
      <c r="O9" s="47">
        <f t="shared" si="2"/>
        <v>2.5480973049359039</v>
      </c>
      <c r="P9" s="9"/>
    </row>
    <row r="10" spans="1:133">
      <c r="A10" s="12"/>
      <c r="B10" s="44">
        <v>519</v>
      </c>
      <c r="C10" s="20" t="s">
        <v>23</v>
      </c>
      <c r="D10" s="46">
        <v>294371</v>
      </c>
      <c r="E10" s="46">
        <v>533856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828227</v>
      </c>
      <c r="O10" s="47">
        <f t="shared" si="2"/>
        <v>41.800090844857174</v>
      </c>
      <c r="P10" s="9"/>
    </row>
    <row r="11" spans="1:133" ht="15.75">
      <c r="A11" s="28" t="s">
        <v>24</v>
      </c>
      <c r="B11" s="29"/>
      <c r="C11" s="30"/>
      <c r="D11" s="31">
        <f t="shared" ref="D11:M11" si="3">SUM(D12:D18)</f>
        <v>422574</v>
      </c>
      <c r="E11" s="31">
        <f t="shared" si="3"/>
        <v>4951872</v>
      </c>
      <c r="F11" s="31">
        <f t="shared" si="3"/>
        <v>0</v>
      </c>
      <c r="G11" s="31">
        <f t="shared" si="3"/>
        <v>0</v>
      </c>
      <c r="H11" s="31">
        <f t="shared" si="3"/>
        <v>0</v>
      </c>
      <c r="I11" s="31">
        <f t="shared" si="3"/>
        <v>1305991</v>
      </c>
      <c r="J11" s="31">
        <f t="shared" si="3"/>
        <v>0</v>
      </c>
      <c r="K11" s="31">
        <f t="shared" si="3"/>
        <v>0</v>
      </c>
      <c r="L11" s="31">
        <f t="shared" si="3"/>
        <v>0</v>
      </c>
      <c r="M11" s="31">
        <f t="shared" si="3"/>
        <v>0</v>
      </c>
      <c r="N11" s="42">
        <f t="shared" si="1"/>
        <v>6680437</v>
      </c>
      <c r="O11" s="43">
        <f t="shared" si="2"/>
        <v>337.15741394973253</v>
      </c>
      <c r="P11" s="10"/>
    </row>
    <row r="12" spans="1:133">
      <c r="A12" s="12"/>
      <c r="B12" s="44">
        <v>521</v>
      </c>
      <c r="C12" s="20" t="s">
        <v>25</v>
      </c>
      <c r="D12" s="46">
        <v>0</v>
      </c>
      <c r="E12" s="46">
        <v>2242871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1"/>
        <v>2242871</v>
      </c>
      <c r="O12" s="47">
        <f t="shared" si="2"/>
        <v>113.19627536085596</v>
      </c>
      <c r="P12" s="9"/>
    </row>
    <row r="13" spans="1:133">
      <c r="A13" s="12"/>
      <c r="B13" s="44">
        <v>522</v>
      </c>
      <c r="C13" s="20" t="s">
        <v>26</v>
      </c>
      <c r="D13" s="46">
        <v>71094</v>
      </c>
      <c r="E13" s="46">
        <v>177352</v>
      </c>
      <c r="F13" s="46">
        <v>0</v>
      </c>
      <c r="G13" s="46">
        <v>0</v>
      </c>
      <c r="H13" s="46">
        <v>0</v>
      </c>
      <c r="I13" s="46">
        <v>20379</v>
      </c>
      <c r="J13" s="46">
        <v>0</v>
      </c>
      <c r="K13" s="46">
        <v>0</v>
      </c>
      <c r="L13" s="46">
        <v>0</v>
      </c>
      <c r="M13" s="46">
        <v>0</v>
      </c>
      <c r="N13" s="46">
        <f t="shared" ref="N13:N18" si="4">SUM(D13:M13)</f>
        <v>268825</v>
      </c>
      <c r="O13" s="47">
        <f t="shared" si="2"/>
        <v>13.567427071767437</v>
      </c>
      <c r="P13" s="9"/>
    </row>
    <row r="14" spans="1:133">
      <c r="A14" s="12"/>
      <c r="B14" s="44">
        <v>523</v>
      </c>
      <c r="C14" s="20" t="s">
        <v>27</v>
      </c>
      <c r="D14" s="46">
        <v>0</v>
      </c>
      <c r="E14" s="46">
        <v>2283665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si="4"/>
        <v>2283665</v>
      </c>
      <c r="O14" s="47">
        <f t="shared" si="2"/>
        <v>115.25512264055718</v>
      </c>
      <c r="P14" s="9"/>
    </row>
    <row r="15" spans="1:133">
      <c r="A15" s="12"/>
      <c r="B15" s="44">
        <v>524</v>
      </c>
      <c r="C15" s="20" t="s">
        <v>28</v>
      </c>
      <c r="D15" s="46">
        <v>138941</v>
      </c>
      <c r="E15" s="46">
        <v>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138941</v>
      </c>
      <c r="O15" s="47">
        <f t="shared" si="2"/>
        <v>7.0122640557181795</v>
      </c>
      <c r="P15" s="9"/>
    </row>
    <row r="16" spans="1:133">
      <c r="A16" s="12"/>
      <c r="B16" s="44">
        <v>525</v>
      </c>
      <c r="C16" s="20" t="s">
        <v>29</v>
      </c>
      <c r="D16" s="46">
        <v>171332</v>
      </c>
      <c r="E16" s="46">
        <v>247984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419316</v>
      </c>
      <c r="O16" s="47">
        <f t="shared" si="2"/>
        <v>21.162612294337336</v>
      </c>
      <c r="P16" s="9"/>
    </row>
    <row r="17" spans="1:16">
      <c r="A17" s="12"/>
      <c r="B17" s="44">
        <v>526</v>
      </c>
      <c r="C17" s="20" t="s">
        <v>30</v>
      </c>
      <c r="D17" s="46">
        <v>0</v>
      </c>
      <c r="E17" s="46">
        <v>0</v>
      </c>
      <c r="F17" s="46">
        <v>0</v>
      </c>
      <c r="G17" s="46">
        <v>0</v>
      </c>
      <c r="H17" s="46">
        <v>0</v>
      </c>
      <c r="I17" s="46">
        <v>1285612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1285612</v>
      </c>
      <c r="O17" s="47">
        <f t="shared" si="2"/>
        <v>64.884021399010805</v>
      </c>
      <c r="P17" s="9"/>
    </row>
    <row r="18" spans="1:16">
      <c r="A18" s="12"/>
      <c r="B18" s="44">
        <v>527</v>
      </c>
      <c r="C18" s="20" t="s">
        <v>31</v>
      </c>
      <c r="D18" s="46">
        <v>41207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41207</v>
      </c>
      <c r="O18" s="47">
        <f t="shared" si="2"/>
        <v>2.0796911274856162</v>
      </c>
      <c r="P18" s="9"/>
    </row>
    <row r="19" spans="1:16" ht="15.75">
      <c r="A19" s="28" t="s">
        <v>32</v>
      </c>
      <c r="B19" s="29"/>
      <c r="C19" s="30"/>
      <c r="D19" s="31">
        <f t="shared" ref="D19:M19" si="5">SUM(D20:D23)</f>
        <v>172834</v>
      </c>
      <c r="E19" s="31">
        <f t="shared" si="5"/>
        <v>424295</v>
      </c>
      <c r="F19" s="31">
        <f t="shared" si="5"/>
        <v>0</v>
      </c>
      <c r="G19" s="31">
        <f t="shared" si="5"/>
        <v>6587213</v>
      </c>
      <c r="H19" s="31">
        <f t="shared" si="5"/>
        <v>0</v>
      </c>
      <c r="I19" s="31">
        <f t="shared" si="5"/>
        <v>1164389</v>
      </c>
      <c r="J19" s="31">
        <f t="shared" si="5"/>
        <v>0</v>
      </c>
      <c r="K19" s="31">
        <f t="shared" si="5"/>
        <v>0</v>
      </c>
      <c r="L19" s="31">
        <f t="shared" si="5"/>
        <v>0</v>
      </c>
      <c r="M19" s="31">
        <f t="shared" si="5"/>
        <v>0</v>
      </c>
      <c r="N19" s="42">
        <f>SUM(D19:M19)</f>
        <v>8348731</v>
      </c>
      <c r="O19" s="43">
        <f t="shared" si="2"/>
        <v>421.35515292217622</v>
      </c>
      <c r="P19" s="10"/>
    </row>
    <row r="20" spans="1:16">
      <c r="A20" s="12"/>
      <c r="B20" s="44">
        <v>533</v>
      </c>
      <c r="C20" s="20" t="s">
        <v>87</v>
      </c>
      <c r="D20" s="46">
        <v>0</v>
      </c>
      <c r="E20" s="46">
        <v>0</v>
      </c>
      <c r="F20" s="46">
        <v>0</v>
      </c>
      <c r="G20" s="46">
        <v>3377185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>SUM(D20:M20)</f>
        <v>3377185</v>
      </c>
      <c r="O20" s="47">
        <f t="shared" si="2"/>
        <v>170.44438275966488</v>
      </c>
      <c r="P20" s="9"/>
    </row>
    <row r="21" spans="1:16">
      <c r="A21" s="12"/>
      <c r="B21" s="44">
        <v>534</v>
      </c>
      <c r="C21" s="20" t="s">
        <v>33</v>
      </c>
      <c r="D21" s="46">
        <v>0</v>
      </c>
      <c r="E21" s="46">
        <v>424295</v>
      </c>
      <c r="F21" s="46">
        <v>0</v>
      </c>
      <c r="G21" s="46">
        <v>0</v>
      </c>
      <c r="H21" s="46">
        <v>0</v>
      </c>
      <c r="I21" s="46">
        <v>1164389</v>
      </c>
      <c r="J21" s="46">
        <v>0</v>
      </c>
      <c r="K21" s="46">
        <v>0</v>
      </c>
      <c r="L21" s="46">
        <v>0</v>
      </c>
      <c r="M21" s="46">
        <v>0</v>
      </c>
      <c r="N21" s="46">
        <f>SUM(D21:M21)</f>
        <v>1588684</v>
      </c>
      <c r="O21" s="47">
        <f t="shared" si="2"/>
        <v>80.179872817199964</v>
      </c>
      <c r="P21" s="9"/>
    </row>
    <row r="22" spans="1:16">
      <c r="A22" s="12"/>
      <c r="B22" s="44">
        <v>535</v>
      </c>
      <c r="C22" s="20" t="s">
        <v>84</v>
      </c>
      <c r="D22" s="46">
        <v>0</v>
      </c>
      <c r="E22" s="46">
        <v>0</v>
      </c>
      <c r="F22" s="46">
        <v>0</v>
      </c>
      <c r="G22" s="46">
        <v>3210028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>SUM(D22:M22)</f>
        <v>3210028</v>
      </c>
      <c r="O22" s="47">
        <f t="shared" si="2"/>
        <v>162.00807509841528</v>
      </c>
      <c r="P22" s="9"/>
    </row>
    <row r="23" spans="1:16">
      <c r="A23" s="12"/>
      <c r="B23" s="44">
        <v>537</v>
      </c>
      <c r="C23" s="20" t="s">
        <v>34</v>
      </c>
      <c r="D23" s="46">
        <v>172834</v>
      </c>
      <c r="E23" s="46">
        <v>0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172834</v>
      </c>
      <c r="O23" s="47">
        <f t="shared" si="2"/>
        <v>8.7228222468961345</v>
      </c>
      <c r="P23" s="9"/>
    </row>
    <row r="24" spans="1:16" ht="15.75">
      <c r="A24" s="28" t="s">
        <v>35</v>
      </c>
      <c r="B24" s="29"/>
      <c r="C24" s="30"/>
      <c r="D24" s="31">
        <f t="shared" ref="D24:M24" si="6">SUM(D25:D26)</f>
        <v>2500</v>
      </c>
      <c r="E24" s="31">
        <f t="shared" si="6"/>
        <v>2323516</v>
      </c>
      <c r="F24" s="31">
        <f t="shared" si="6"/>
        <v>0</v>
      </c>
      <c r="G24" s="31">
        <f t="shared" si="6"/>
        <v>4422825</v>
      </c>
      <c r="H24" s="31">
        <f t="shared" si="6"/>
        <v>0</v>
      </c>
      <c r="I24" s="31">
        <f t="shared" si="6"/>
        <v>0</v>
      </c>
      <c r="J24" s="31">
        <f t="shared" si="6"/>
        <v>0</v>
      </c>
      <c r="K24" s="31">
        <f t="shared" si="6"/>
        <v>0</v>
      </c>
      <c r="L24" s="31">
        <f t="shared" si="6"/>
        <v>0</v>
      </c>
      <c r="M24" s="31">
        <f t="shared" si="6"/>
        <v>0</v>
      </c>
      <c r="N24" s="31">
        <f t="shared" ref="N24:N32" si="7">SUM(D24:M24)</f>
        <v>6748841</v>
      </c>
      <c r="O24" s="43">
        <f t="shared" si="2"/>
        <v>340.60972039971739</v>
      </c>
      <c r="P24" s="10"/>
    </row>
    <row r="25" spans="1:16">
      <c r="A25" s="12"/>
      <c r="B25" s="44">
        <v>541</v>
      </c>
      <c r="C25" s="20" t="s">
        <v>36</v>
      </c>
      <c r="D25" s="46">
        <v>0</v>
      </c>
      <c r="E25" s="46">
        <v>2323516</v>
      </c>
      <c r="F25" s="46">
        <v>0</v>
      </c>
      <c r="G25" s="46">
        <v>4422825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7"/>
        <v>6746341</v>
      </c>
      <c r="O25" s="47">
        <f t="shared" si="2"/>
        <v>340.48354698697892</v>
      </c>
      <c r="P25" s="9"/>
    </row>
    <row r="26" spans="1:16">
      <c r="A26" s="12"/>
      <c r="B26" s="44">
        <v>542</v>
      </c>
      <c r="C26" s="20" t="s">
        <v>37</v>
      </c>
      <c r="D26" s="46">
        <v>2500</v>
      </c>
      <c r="E26" s="46">
        <v>0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7"/>
        <v>2500</v>
      </c>
      <c r="O26" s="47">
        <f t="shared" si="2"/>
        <v>0.12617341273846774</v>
      </c>
      <c r="P26" s="9"/>
    </row>
    <row r="27" spans="1:16" ht="15.75">
      <c r="A27" s="28" t="s">
        <v>38</v>
      </c>
      <c r="B27" s="29"/>
      <c r="C27" s="30"/>
      <c r="D27" s="31">
        <f t="shared" ref="D27:M27" si="8">SUM(D28:D31)</f>
        <v>79359</v>
      </c>
      <c r="E27" s="31">
        <f t="shared" si="8"/>
        <v>555251</v>
      </c>
      <c r="F27" s="31">
        <f t="shared" si="8"/>
        <v>0</v>
      </c>
      <c r="G27" s="31">
        <f t="shared" si="8"/>
        <v>0</v>
      </c>
      <c r="H27" s="31">
        <f t="shared" si="8"/>
        <v>0</v>
      </c>
      <c r="I27" s="31">
        <f t="shared" si="8"/>
        <v>0</v>
      </c>
      <c r="J27" s="31">
        <f t="shared" si="8"/>
        <v>0</v>
      </c>
      <c r="K27" s="31">
        <f t="shared" si="8"/>
        <v>0</v>
      </c>
      <c r="L27" s="31">
        <f t="shared" si="8"/>
        <v>0</v>
      </c>
      <c r="M27" s="31">
        <f t="shared" si="8"/>
        <v>0</v>
      </c>
      <c r="N27" s="31">
        <f t="shared" si="7"/>
        <v>634610</v>
      </c>
      <c r="O27" s="43">
        <f t="shared" si="2"/>
        <v>32.028363783183607</v>
      </c>
      <c r="P27" s="10"/>
    </row>
    <row r="28" spans="1:16">
      <c r="A28" s="13"/>
      <c r="B28" s="45">
        <v>552</v>
      </c>
      <c r="C28" s="21" t="s">
        <v>39</v>
      </c>
      <c r="D28" s="46">
        <v>40250</v>
      </c>
      <c r="E28" s="46">
        <v>0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40250</v>
      </c>
      <c r="O28" s="47">
        <f t="shared" si="2"/>
        <v>2.031391945089331</v>
      </c>
      <c r="P28" s="9"/>
    </row>
    <row r="29" spans="1:16">
      <c r="A29" s="13"/>
      <c r="B29" s="45">
        <v>553</v>
      </c>
      <c r="C29" s="21" t="s">
        <v>40</v>
      </c>
      <c r="D29" s="46">
        <v>35689</v>
      </c>
      <c r="E29" s="46">
        <v>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35689</v>
      </c>
      <c r="O29" s="47">
        <f t="shared" si="2"/>
        <v>1.8012011708892701</v>
      </c>
      <c r="P29" s="9"/>
    </row>
    <row r="30" spans="1:16">
      <c r="A30" s="13"/>
      <c r="B30" s="45">
        <v>554</v>
      </c>
      <c r="C30" s="21" t="s">
        <v>41</v>
      </c>
      <c r="D30" s="46">
        <v>0</v>
      </c>
      <c r="E30" s="46">
        <v>441679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441679</v>
      </c>
      <c r="O30" s="47">
        <f t="shared" si="2"/>
        <v>22.291258705965479</v>
      </c>
      <c r="P30" s="9"/>
    </row>
    <row r="31" spans="1:16">
      <c r="A31" s="13"/>
      <c r="B31" s="45">
        <v>559</v>
      </c>
      <c r="C31" s="21" t="s">
        <v>42</v>
      </c>
      <c r="D31" s="46">
        <v>3420</v>
      </c>
      <c r="E31" s="46">
        <v>113572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116992</v>
      </c>
      <c r="O31" s="47">
        <f t="shared" si="2"/>
        <v>5.9045119612395274</v>
      </c>
      <c r="P31" s="9"/>
    </row>
    <row r="32" spans="1:16" ht="15.75">
      <c r="A32" s="28" t="s">
        <v>43</v>
      </c>
      <c r="B32" s="29"/>
      <c r="C32" s="30"/>
      <c r="D32" s="31">
        <f t="shared" ref="D32:M32" si="9">SUM(D33:D36)</f>
        <v>528738</v>
      </c>
      <c r="E32" s="31">
        <f t="shared" si="9"/>
        <v>0</v>
      </c>
      <c r="F32" s="31">
        <f t="shared" si="9"/>
        <v>0</v>
      </c>
      <c r="G32" s="31">
        <f t="shared" si="9"/>
        <v>0</v>
      </c>
      <c r="H32" s="31">
        <f t="shared" si="9"/>
        <v>0</v>
      </c>
      <c r="I32" s="31">
        <f t="shared" si="9"/>
        <v>0</v>
      </c>
      <c r="J32" s="31">
        <f t="shared" si="9"/>
        <v>0</v>
      </c>
      <c r="K32" s="31">
        <f t="shared" si="9"/>
        <v>0</v>
      </c>
      <c r="L32" s="31">
        <f t="shared" si="9"/>
        <v>0</v>
      </c>
      <c r="M32" s="31">
        <f t="shared" si="9"/>
        <v>0</v>
      </c>
      <c r="N32" s="31">
        <f t="shared" si="7"/>
        <v>528738</v>
      </c>
      <c r="O32" s="43">
        <f t="shared" si="2"/>
        <v>26.685071161804785</v>
      </c>
      <c r="P32" s="10"/>
    </row>
    <row r="33" spans="1:16">
      <c r="A33" s="12"/>
      <c r="B33" s="44">
        <v>562</v>
      </c>
      <c r="C33" s="20" t="s">
        <v>44</v>
      </c>
      <c r="D33" s="46">
        <v>187978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ref="N33:N41" si="10">SUM(D33:M33)</f>
        <v>187978</v>
      </c>
      <c r="O33" s="47">
        <f t="shared" si="2"/>
        <v>9.4871303119006765</v>
      </c>
      <c r="P33" s="9"/>
    </row>
    <row r="34" spans="1:16">
      <c r="A34" s="12"/>
      <c r="B34" s="44">
        <v>564</v>
      </c>
      <c r="C34" s="20" t="s">
        <v>45</v>
      </c>
      <c r="D34" s="46">
        <v>288541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10"/>
        <v>288541</v>
      </c>
      <c r="O34" s="47">
        <f t="shared" si="2"/>
        <v>14.562481073988089</v>
      </c>
      <c r="P34" s="9"/>
    </row>
    <row r="35" spans="1:16">
      <c r="A35" s="12"/>
      <c r="B35" s="44">
        <v>565</v>
      </c>
      <c r="C35" s="20" t="s">
        <v>46</v>
      </c>
      <c r="D35" s="46">
        <v>7769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10"/>
        <v>7769</v>
      </c>
      <c r="O35" s="47">
        <f t="shared" si="2"/>
        <v>0.3920964974260624</v>
      </c>
      <c r="P35" s="9"/>
    </row>
    <row r="36" spans="1:16">
      <c r="A36" s="12"/>
      <c r="B36" s="44">
        <v>569</v>
      </c>
      <c r="C36" s="20" t="s">
        <v>47</v>
      </c>
      <c r="D36" s="46">
        <v>44450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0"/>
        <v>44450</v>
      </c>
      <c r="O36" s="47">
        <f t="shared" si="2"/>
        <v>2.2433632784899564</v>
      </c>
      <c r="P36" s="9"/>
    </row>
    <row r="37" spans="1:16" ht="15.75">
      <c r="A37" s="28" t="s">
        <v>48</v>
      </c>
      <c r="B37" s="29"/>
      <c r="C37" s="30"/>
      <c r="D37" s="31">
        <f t="shared" ref="D37:M37" si="11">SUM(D38:D41)</f>
        <v>593520</v>
      </c>
      <c r="E37" s="31">
        <f t="shared" si="11"/>
        <v>1520</v>
      </c>
      <c r="F37" s="31">
        <f t="shared" si="11"/>
        <v>0</v>
      </c>
      <c r="G37" s="31">
        <f t="shared" si="11"/>
        <v>0</v>
      </c>
      <c r="H37" s="31">
        <f t="shared" si="11"/>
        <v>0</v>
      </c>
      <c r="I37" s="31">
        <f t="shared" si="11"/>
        <v>0</v>
      </c>
      <c r="J37" s="31">
        <f t="shared" si="11"/>
        <v>0</v>
      </c>
      <c r="K37" s="31">
        <f t="shared" si="11"/>
        <v>0</v>
      </c>
      <c r="L37" s="31">
        <f t="shared" si="11"/>
        <v>0</v>
      </c>
      <c r="M37" s="31">
        <f t="shared" si="11"/>
        <v>0</v>
      </c>
      <c r="N37" s="31">
        <f>SUM(D37:M37)</f>
        <v>595040</v>
      </c>
      <c r="O37" s="43">
        <f t="shared" ref="O37:O60" si="12">(N37/O$62)</f>
        <v>30.03129100635914</v>
      </c>
      <c r="P37" s="9"/>
    </row>
    <row r="38" spans="1:16">
      <c r="A38" s="12"/>
      <c r="B38" s="44">
        <v>571</v>
      </c>
      <c r="C38" s="20" t="s">
        <v>49</v>
      </c>
      <c r="D38" s="46">
        <v>21260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21260</v>
      </c>
      <c r="O38" s="47">
        <f t="shared" si="12"/>
        <v>1.0729787019279298</v>
      </c>
      <c r="P38" s="9"/>
    </row>
    <row r="39" spans="1:16">
      <c r="A39" s="12"/>
      <c r="B39" s="44">
        <v>572</v>
      </c>
      <c r="C39" s="20" t="s">
        <v>50</v>
      </c>
      <c r="D39" s="46">
        <v>534987</v>
      </c>
      <c r="E39" s="46">
        <v>1520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536507</v>
      </c>
      <c r="O39" s="47">
        <f t="shared" si="12"/>
        <v>27.077167659230845</v>
      </c>
      <c r="P39" s="9"/>
    </row>
    <row r="40" spans="1:16">
      <c r="A40" s="12"/>
      <c r="B40" s="44">
        <v>573</v>
      </c>
      <c r="C40" s="20" t="s">
        <v>51</v>
      </c>
      <c r="D40" s="46">
        <v>692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0"/>
        <v>692</v>
      </c>
      <c r="O40" s="47">
        <f t="shared" si="12"/>
        <v>3.4924800646007871E-2</v>
      </c>
      <c r="P40" s="9"/>
    </row>
    <row r="41" spans="1:16">
      <c r="A41" s="12"/>
      <c r="B41" s="44">
        <v>575</v>
      </c>
      <c r="C41" s="20" t="s">
        <v>52</v>
      </c>
      <c r="D41" s="46">
        <v>36581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0"/>
        <v>36581</v>
      </c>
      <c r="O41" s="47">
        <f t="shared" si="12"/>
        <v>1.8462198445543556</v>
      </c>
      <c r="P41" s="9"/>
    </row>
    <row r="42" spans="1:16" ht="15.75">
      <c r="A42" s="28" t="s">
        <v>67</v>
      </c>
      <c r="B42" s="29"/>
      <c r="C42" s="30"/>
      <c r="D42" s="31">
        <f t="shared" ref="D42:M42" si="13">SUM(D43:D43)</f>
        <v>5089274</v>
      </c>
      <c r="E42" s="31">
        <f t="shared" si="13"/>
        <v>6094754</v>
      </c>
      <c r="F42" s="31">
        <f t="shared" si="13"/>
        <v>0</v>
      </c>
      <c r="G42" s="31">
        <f t="shared" si="13"/>
        <v>0</v>
      </c>
      <c r="H42" s="31">
        <f t="shared" si="13"/>
        <v>0</v>
      </c>
      <c r="I42" s="31">
        <f t="shared" si="13"/>
        <v>0</v>
      </c>
      <c r="J42" s="31">
        <f t="shared" si="13"/>
        <v>0</v>
      </c>
      <c r="K42" s="31">
        <f t="shared" si="13"/>
        <v>0</v>
      </c>
      <c r="L42" s="31">
        <f t="shared" si="13"/>
        <v>0</v>
      </c>
      <c r="M42" s="31">
        <f t="shared" si="13"/>
        <v>0</v>
      </c>
      <c r="N42" s="31">
        <f>SUM(D42:M42)</f>
        <v>11184028</v>
      </c>
      <c r="O42" s="43">
        <f t="shared" si="12"/>
        <v>564.450792369032</v>
      </c>
      <c r="P42" s="9"/>
    </row>
    <row r="43" spans="1:16">
      <c r="A43" s="12"/>
      <c r="B43" s="44">
        <v>581</v>
      </c>
      <c r="C43" s="20" t="s">
        <v>53</v>
      </c>
      <c r="D43" s="46">
        <v>5089274</v>
      </c>
      <c r="E43" s="46">
        <v>6094754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>SUM(D43:M43)</f>
        <v>11184028</v>
      </c>
      <c r="O43" s="47">
        <f t="shared" si="12"/>
        <v>564.450792369032</v>
      </c>
      <c r="P43" s="9"/>
    </row>
    <row r="44" spans="1:16" ht="15.75">
      <c r="A44" s="28" t="s">
        <v>54</v>
      </c>
      <c r="B44" s="29"/>
      <c r="C44" s="30"/>
      <c r="D44" s="31">
        <f t="shared" ref="D44:M44" si="14">SUM(D45:D59)</f>
        <v>516239</v>
      </c>
      <c r="E44" s="31">
        <f t="shared" si="14"/>
        <v>0</v>
      </c>
      <c r="F44" s="31">
        <f t="shared" si="14"/>
        <v>0</v>
      </c>
      <c r="G44" s="31">
        <f t="shared" si="14"/>
        <v>0</v>
      </c>
      <c r="H44" s="31">
        <f t="shared" si="14"/>
        <v>0</v>
      </c>
      <c r="I44" s="31">
        <f t="shared" si="14"/>
        <v>0</v>
      </c>
      <c r="J44" s="31">
        <f t="shared" si="14"/>
        <v>0</v>
      </c>
      <c r="K44" s="31">
        <f t="shared" si="14"/>
        <v>0</v>
      </c>
      <c r="L44" s="31">
        <f t="shared" si="14"/>
        <v>0</v>
      </c>
      <c r="M44" s="31">
        <f t="shared" si="14"/>
        <v>0</v>
      </c>
      <c r="N44" s="31">
        <f>SUM(D44:M44)</f>
        <v>516239</v>
      </c>
      <c r="O44" s="43">
        <f t="shared" si="12"/>
        <v>26.054254567477543</v>
      </c>
      <c r="P44" s="9"/>
    </row>
    <row r="45" spans="1:16">
      <c r="A45" s="12"/>
      <c r="B45" s="44">
        <v>604</v>
      </c>
      <c r="C45" s="20" t="s">
        <v>55</v>
      </c>
      <c r="D45" s="46">
        <v>92212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ref="N45:N50" si="15">SUM(D45:M45)</f>
        <v>92212</v>
      </c>
      <c r="O45" s="47">
        <f t="shared" si="12"/>
        <v>4.6538810941758353</v>
      </c>
      <c r="P45" s="9"/>
    </row>
    <row r="46" spans="1:16">
      <c r="A46" s="12"/>
      <c r="B46" s="44">
        <v>605</v>
      </c>
      <c r="C46" s="20" t="s">
        <v>56</v>
      </c>
      <c r="D46" s="46">
        <v>11109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5"/>
        <v>11109</v>
      </c>
      <c r="O46" s="47">
        <f t="shared" si="12"/>
        <v>0.5606641768446553</v>
      </c>
      <c r="P46" s="9"/>
    </row>
    <row r="47" spans="1:16">
      <c r="A47" s="12"/>
      <c r="B47" s="44">
        <v>614</v>
      </c>
      <c r="C47" s="20" t="s">
        <v>57</v>
      </c>
      <c r="D47" s="46">
        <v>53055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5"/>
        <v>53055</v>
      </c>
      <c r="O47" s="47">
        <f t="shared" si="12"/>
        <v>2.6776521651357625</v>
      </c>
      <c r="P47" s="9"/>
    </row>
    <row r="48" spans="1:16">
      <c r="A48" s="12"/>
      <c r="B48" s="44">
        <v>621</v>
      </c>
      <c r="C48" s="20" t="s">
        <v>102</v>
      </c>
      <c r="D48" s="46">
        <v>650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5"/>
        <v>650</v>
      </c>
      <c r="O48" s="47">
        <f t="shared" si="12"/>
        <v>3.2805087312001616E-2</v>
      </c>
      <c r="P48" s="9"/>
    </row>
    <row r="49" spans="1:119">
      <c r="A49" s="12"/>
      <c r="B49" s="44">
        <v>634</v>
      </c>
      <c r="C49" s="20" t="s">
        <v>58</v>
      </c>
      <c r="D49" s="46">
        <v>25821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5"/>
        <v>25821</v>
      </c>
      <c r="O49" s="47">
        <f t="shared" si="12"/>
        <v>1.3031694761279904</v>
      </c>
      <c r="P49" s="9"/>
    </row>
    <row r="50" spans="1:119">
      <c r="A50" s="12"/>
      <c r="B50" s="44">
        <v>654</v>
      </c>
      <c r="C50" s="20" t="s">
        <v>59</v>
      </c>
      <c r="D50" s="46">
        <v>36800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5"/>
        <v>36800</v>
      </c>
      <c r="O50" s="47">
        <f t="shared" si="12"/>
        <v>1.8572726355102454</v>
      </c>
      <c r="P50" s="9"/>
    </row>
    <row r="51" spans="1:119">
      <c r="A51" s="12"/>
      <c r="B51" s="44">
        <v>674</v>
      </c>
      <c r="C51" s="20" t="s">
        <v>60</v>
      </c>
      <c r="D51" s="46">
        <v>15279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ref="N51:N60" si="16">SUM(D51:M51)</f>
        <v>15279</v>
      </c>
      <c r="O51" s="47">
        <f t="shared" si="12"/>
        <v>0.77112142929241945</v>
      </c>
      <c r="P51" s="9"/>
    </row>
    <row r="52" spans="1:119">
      <c r="A52" s="12"/>
      <c r="B52" s="44">
        <v>685</v>
      </c>
      <c r="C52" s="20" t="s">
        <v>61</v>
      </c>
      <c r="D52" s="46">
        <v>11696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6"/>
        <v>11696</v>
      </c>
      <c r="O52" s="47">
        <f t="shared" si="12"/>
        <v>0.59028969415564747</v>
      </c>
      <c r="P52" s="9"/>
    </row>
    <row r="53" spans="1:119">
      <c r="A53" s="12"/>
      <c r="B53" s="44">
        <v>691</v>
      </c>
      <c r="C53" s="20" t="s">
        <v>62</v>
      </c>
      <c r="D53" s="46">
        <v>11236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6"/>
        <v>11236</v>
      </c>
      <c r="O53" s="47">
        <f t="shared" si="12"/>
        <v>0.5670737862117694</v>
      </c>
      <c r="P53" s="9"/>
    </row>
    <row r="54" spans="1:119">
      <c r="A54" s="12"/>
      <c r="B54" s="44">
        <v>694</v>
      </c>
      <c r="C54" s="20" t="s">
        <v>63</v>
      </c>
      <c r="D54" s="46">
        <v>14807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6"/>
        <v>14807</v>
      </c>
      <c r="O54" s="47">
        <f t="shared" si="12"/>
        <v>0.74729988896739674</v>
      </c>
      <c r="P54" s="9"/>
    </row>
    <row r="55" spans="1:119">
      <c r="A55" s="12"/>
      <c r="B55" s="44">
        <v>712</v>
      </c>
      <c r="C55" s="20" t="s">
        <v>64</v>
      </c>
      <c r="D55" s="46">
        <v>87025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6"/>
        <v>87025</v>
      </c>
      <c r="O55" s="47">
        <f t="shared" si="12"/>
        <v>4.3920964974260626</v>
      </c>
      <c r="P55" s="9"/>
    </row>
    <row r="56" spans="1:119">
      <c r="A56" s="12"/>
      <c r="B56" s="44">
        <v>719</v>
      </c>
      <c r="C56" s="20" t="s">
        <v>65</v>
      </c>
      <c r="D56" s="46">
        <v>40374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6"/>
        <v>40374</v>
      </c>
      <c r="O56" s="47">
        <f t="shared" si="12"/>
        <v>2.0376501463611589</v>
      </c>
      <c r="P56" s="9"/>
    </row>
    <row r="57" spans="1:119">
      <c r="A57" s="12"/>
      <c r="B57" s="44">
        <v>724</v>
      </c>
      <c r="C57" s="20" t="s">
        <v>66</v>
      </c>
      <c r="D57" s="46">
        <v>34112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6"/>
        <v>34112</v>
      </c>
      <c r="O57" s="47">
        <f t="shared" si="12"/>
        <v>1.7216109821338448</v>
      </c>
      <c r="P57" s="9"/>
    </row>
    <row r="58" spans="1:119">
      <c r="A58" s="12"/>
      <c r="B58" s="44">
        <v>744</v>
      </c>
      <c r="C58" s="20" t="s">
        <v>68</v>
      </c>
      <c r="D58" s="46">
        <v>12831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6"/>
        <v>12831</v>
      </c>
      <c r="O58" s="47">
        <f t="shared" si="12"/>
        <v>0.64757242353891187</v>
      </c>
      <c r="P58" s="9"/>
    </row>
    <row r="59" spans="1:119" ht="15.75" thickBot="1">
      <c r="A59" s="12"/>
      <c r="B59" s="44">
        <v>764</v>
      </c>
      <c r="C59" s="20" t="s">
        <v>69</v>
      </c>
      <c r="D59" s="46">
        <v>69232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6"/>
        <v>69232</v>
      </c>
      <c r="O59" s="47">
        <f t="shared" si="12"/>
        <v>3.4940950842838396</v>
      </c>
      <c r="P59" s="9"/>
    </row>
    <row r="60" spans="1:119" ht="16.5" thickBot="1">
      <c r="A60" s="14" t="s">
        <v>10</v>
      </c>
      <c r="B60" s="23"/>
      <c r="C60" s="22"/>
      <c r="D60" s="15">
        <f t="shared" ref="D60:M60" si="17">SUM(D5,D11,D19,D24,D27,D32,D37,D42,D44)</f>
        <v>10697397</v>
      </c>
      <c r="E60" s="15">
        <f t="shared" si="17"/>
        <v>14885064</v>
      </c>
      <c r="F60" s="15">
        <f t="shared" si="17"/>
        <v>0</v>
      </c>
      <c r="G60" s="15">
        <f t="shared" si="17"/>
        <v>11010038</v>
      </c>
      <c r="H60" s="15">
        <f t="shared" si="17"/>
        <v>0</v>
      </c>
      <c r="I60" s="15">
        <f t="shared" si="17"/>
        <v>2470380</v>
      </c>
      <c r="J60" s="15">
        <f t="shared" si="17"/>
        <v>0</v>
      </c>
      <c r="K60" s="15">
        <f t="shared" si="17"/>
        <v>0</v>
      </c>
      <c r="L60" s="15">
        <f t="shared" si="17"/>
        <v>0</v>
      </c>
      <c r="M60" s="15">
        <f t="shared" si="17"/>
        <v>0</v>
      </c>
      <c r="N60" s="15">
        <f t="shared" si="16"/>
        <v>39062879</v>
      </c>
      <c r="O60" s="37">
        <f t="shared" si="12"/>
        <v>1971.4787019279297</v>
      </c>
      <c r="P60" s="6"/>
      <c r="Q60" s="2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/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/>
      <c r="BL60" s="5"/>
      <c r="BM60" s="5"/>
      <c r="BN60" s="5"/>
      <c r="BO60" s="5"/>
      <c r="BP60" s="5"/>
      <c r="BQ60" s="5"/>
      <c r="BR60" s="5"/>
      <c r="BS60" s="5"/>
      <c r="BT60" s="5"/>
      <c r="BU60" s="5"/>
      <c r="BV60" s="5"/>
      <c r="BW60" s="5"/>
      <c r="BX60" s="5"/>
      <c r="BY60" s="5"/>
      <c r="BZ60" s="5"/>
      <c r="CA60" s="5"/>
      <c r="CB60" s="5"/>
      <c r="CC60" s="5"/>
      <c r="CD60" s="5"/>
      <c r="CE60" s="5"/>
      <c r="CF60" s="5"/>
      <c r="CG60" s="5"/>
      <c r="CH60" s="5"/>
      <c r="CI60" s="5"/>
      <c r="CJ60" s="5"/>
      <c r="CK60" s="5"/>
      <c r="CL60" s="5"/>
      <c r="CM60" s="5"/>
      <c r="CN60" s="5"/>
      <c r="CO60" s="5"/>
      <c r="CP60" s="5"/>
      <c r="CQ60" s="5"/>
      <c r="CR60" s="5"/>
      <c r="CS60" s="5"/>
      <c r="CT60" s="5"/>
      <c r="CU60" s="5"/>
      <c r="CV60" s="5"/>
      <c r="CW60" s="5"/>
      <c r="CX60" s="5"/>
      <c r="CY60" s="5"/>
      <c r="CZ60" s="5"/>
      <c r="DA60" s="5"/>
      <c r="DB60" s="5"/>
      <c r="DC60" s="5"/>
      <c r="DD60" s="5"/>
      <c r="DE60" s="5"/>
      <c r="DF60" s="5"/>
      <c r="DG60" s="5"/>
      <c r="DH60" s="5"/>
      <c r="DI60" s="5"/>
      <c r="DJ60" s="5"/>
      <c r="DK60" s="5"/>
      <c r="DL60" s="5"/>
      <c r="DM60" s="5"/>
      <c r="DN60" s="5"/>
      <c r="DO60" s="5"/>
    </row>
    <row r="61" spans="1:119">
      <c r="A61" s="16"/>
      <c r="B61" s="18"/>
      <c r="C61" s="18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9"/>
    </row>
    <row r="62" spans="1:119">
      <c r="A62" s="38"/>
      <c r="B62" s="39"/>
      <c r="C62" s="39"/>
      <c r="D62" s="40"/>
      <c r="E62" s="40"/>
      <c r="F62" s="40"/>
      <c r="G62" s="40"/>
      <c r="H62" s="40"/>
      <c r="I62" s="40"/>
      <c r="J62" s="40"/>
      <c r="K62" s="40"/>
      <c r="L62" s="118" t="s">
        <v>103</v>
      </c>
      <c r="M62" s="118"/>
      <c r="N62" s="118"/>
      <c r="O62" s="41">
        <v>19814</v>
      </c>
    </row>
    <row r="63" spans="1:119">
      <c r="A63" s="119"/>
      <c r="B63" s="96"/>
      <c r="C63" s="96"/>
      <c r="D63" s="96"/>
      <c r="E63" s="96"/>
      <c r="F63" s="96"/>
      <c r="G63" s="96"/>
      <c r="H63" s="96"/>
      <c r="I63" s="96"/>
      <c r="J63" s="96"/>
      <c r="K63" s="96"/>
      <c r="L63" s="96"/>
      <c r="M63" s="96"/>
      <c r="N63" s="96"/>
      <c r="O63" s="97"/>
    </row>
    <row r="64" spans="1:119" ht="15.75" customHeight="1" thickBot="1">
      <c r="A64" s="120" t="s">
        <v>82</v>
      </c>
      <c r="B64" s="99"/>
      <c r="C64" s="99"/>
      <c r="D64" s="99"/>
      <c r="E64" s="99"/>
      <c r="F64" s="99"/>
      <c r="G64" s="99"/>
      <c r="H64" s="99"/>
      <c r="I64" s="99"/>
      <c r="J64" s="99"/>
      <c r="K64" s="99"/>
      <c r="L64" s="99"/>
      <c r="M64" s="99"/>
      <c r="N64" s="99"/>
      <c r="O64" s="100"/>
    </row>
  </sheetData>
  <mergeCells count="10">
    <mergeCell ref="L62:N62"/>
    <mergeCell ref="A63:O63"/>
    <mergeCell ref="A64:O64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EC62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70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132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SUM(D6:D10)</f>
        <v>2345397</v>
      </c>
      <c r="E5" s="26">
        <f t="shared" si="0"/>
        <v>15786</v>
      </c>
      <c r="F5" s="26">
        <f t="shared" si="0"/>
        <v>560187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2" si="1">SUM(D5:M5)</f>
        <v>2921370</v>
      </c>
      <c r="O5" s="32">
        <f t="shared" ref="O5:O36" si="2">(N5/O$60)</f>
        <v>148.32300974817221</v>
      </c>
      <c r="P5" s="6"/>
    </row>
    <row r="6" spans="1:133">
      <c r="A6" s="12"/>
      <c r="B6" s="44">
        <v>511</v>
      </c>
      <c r="C6" s="20" t="s">
        <v>20</v>
      </c>
      <c r="D6" s="46">
        <v>551915</v>
      </c>
      <c r="E6" s="46">
        <v>-114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551801</v>
      </c>
      <c r="O6" s="47">
        <f t="shared" si="2"/>
        <v>28.01589155158408</v>
      </c>
      <c r="P6" s="9"/>
    </row>
    <row r="7" spans="1:133">
      <c r="A7" s="12"/>
      <c r="B7" s="44">
        <v>512</v>
      </c>
      <c r="C7" s="20" t="s">
        <v>75</v>
      </c>
      <c r="D7" s="46">
        <v>15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15</v>
      </c>
      <c r="O7" s="47">
        <f t="shared" si="2"/>
        <v>7.6157595450852963E-4</v>
      </c>
      <c r="P7" s="9"/>
    </row>
    <row r="8" spans="1:133">
      <c r="A8" s="12"/>
      <c r="B8" s="44">
        <v>513</v>
      </c>
      <c r="C8" s="20" t="s">
        <v>21</v>
      </c>
      <c r="D8" s="46">
        <v>1475936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1475936</v>
      </c>
      <c r="O8" s="47">
        <f t="shared" si="2"/>
        <v>74.935824532900085</v>
      </c>
      <c r="P8" s="9"/>
    </row>
    <row r="9" spans="1:133">
      <c r="A9" s="12"/>
      <c r="B9" s="44">
        <v>514</v>
      </c>
      <c r="C9" s="20" t="s">
        <v>22</v>
      </c>
      <c r="D9" s="46">
        <v>54845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54845</v>
      </c>
      <c r="O9" s="47">
        <f t="shared" si="2"/>
        <v>2.7845755483346872</v>
      </c>
      <c r="P9" s="9"/>
    </row>
    <row r="10" spans="1:133">
      <c r="A10" s="12"/>
      <c r="B10" s="44">
        <v>519</v>
      </c>
      <c r="C10" s="20" t="s">
        <v>23</v>
      </c>
      <c r="D10" s="46">
        <v>262686</v>
      </c>
      <c r="E10" s="46">
        <v>15900</v>
      </c>
      <c r="F10" s="46">
        <v>560187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838773</v>
      </c>
      <c r="O10" s="47">
        <f t="shared" si="2"/>
        <v>42.585956539398865</v>
      </c>
      <c r="P10" s="9"/>
    </row>
    <row r="11" spans="1:133" ht="15.75">
      <c r="A11" s="28" t="s">
        <v>24</v>
      </c>
      <c r="B11" s="29"/>
      <c r="C11" s="30"/>
      <c r="D11" s="31">
        <f t="shared" ref="D11:M11" si="3">SUM(D12:D18)</f>
        <v>442548</v>
      </c>
      <c r="E11" s="31">
        <f t="shared" si="3"/>
        <v>4696032</v>
      </c>
      <c r="F11" s="31">
        <f t="shared" si="3"/>
        <v>0</v>
      </c>
      <c r="G11" s="31">
        <f t="shared" si="3"/>
        <v>0</v>
      </c>
      <c r="H11" s="31">
        <f t="shared" si="3"/>
        <v>0</v>
      </c>
      <c r="I11" s="31">
        <f t="shared" si="3"/>
        <v>1054363</v>
      </c>
      <c r="J11" s="31">
        <f t="shared" si="3"/>
        <v>0</v>
      </c>
      <c r="K11" s="31">
        <f t="shared" si="3"/>
        <v>0</v>
      </c>
      <c r="L11" s="31">
        <f t="shared" si="3"/>
        <v>0</v>
      </c>
      <c r="M11" s="31">
        <f t="shared" si="3"/>
        <v>0</v>
      </c>
      <c r="N11" s="42">
        <f t="shared" si="1"/>
        <v>6192943</v>
      </c>
      <c r="O11" s="43">
        <f t="shared" si="2"/>
        <v>314.42643176279449</v>
      </c>
      <c r="P11" s="10"/>
    </row>
    <row r="12" spans="1:133">
      <c r="A12" s="12"/>
      <c r="B12" s="44">
        <v>521</v>
      </c>
      <c r="C12" s="20" t="s">
        <v>25</v>
      </c>
      <c r="D12" s="46">
        <v>0</v>
      </c>
      <c r="E12" s="46">
        <v>2316987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1"/>
        <v>2316987</v>
      </c>
      <c r="O12" s="47">
        <f t="shared" si="2"/>
        <v>117.63743907392364</v>
      </c>
      <c r="P12" s="9"/>
    </row>
    <row r="13" spans="1:133">
      <c r="A13" s="12"/>
      <c r="B13" s="44">
        <v>522</v>
      </c>
      <c r="C13" s="20" t="s">
        <v>26</v>
      </c>
      <c r="D13" s="46">
        <v>53606</v>
      </c>
      <c r="E13" s="46">
        <v>190451</v>
      </c>
      <c r="F13" s="46">
        <v>0</v>
      </c>
      <c r="G13" s="46">
        <v>0</v>
      </c>
      <c r="H13" s="46">
        <v>0</v>
      </c>
      <c r="I13" s="46">
        <v>85278</v>
      </c>
      <c r="J13" s="46">
        <v>0</v>
      </c>
      <c r="K13" s="46">
        <v>0</v>
      </c>
      <c r="L13" s="46">
        <v>0</v>
      </c>
      <c r="M13" s="46">
        <v>0</v>
      </c>
      <c r="N13" s="46">
        <f t="shared" ref="N13:N18" si="4">SUM(D13:M13)</f>
        <v>329335</v>
      </c>
      <c r="O13" s="47">
        <f t="shared" si="2"/>
        <v>16.720907798537773</v>
      </c>
      <c r="P13" s="9"/>
    </row>
    <row r="14" spans="1:133">
      <c r="A14" s="12"/>
      <c r="B14" s="44">
        <v>523</v>
      </c>
      <c r="C14" s="20" t="s">
        <v>27</v>
      </c>
      <c r="D14" s="46">
        <v>0</v>
      </c>
      <c r="E14" s="46">
        <v>1928354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si="4"/>
        <v>1928354</v>
      </c>
      <c r="O14" s="47">
        <f t="shared" si="2"/>
        <v>97.905869212022751</v>
      </c>
      <c r="P14" s="9"/>
    </row>
    <row r="15" spans="1:133">
      <c r="A15" s="12"/>
      <c r="B15" s="44">
        <v>524</v>
      </c>
      <c r="C15" s="20" t="s">
        <v>28</v>
      </c>
      <c r="D15" s="46">
        <v>128267</v>
      </c>
      <c r="E15" s="46">
        <v>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128267</v>
      </c>
      <c r="O15" s="47">
        <f t="shared" si="2"/>
        <v>6.5123375304630384</v>
      </c>
      <c r="P15" s="9"/>
    </row>
    <row r="16" spans="1:133">
      <c r="A16" s="12"/>
      <c r="B16" s="44">
        <v>525</v>
      </c>
      <c r="C16" s="20" t="s">
        <v>29</v>
      </c>
      <c r="D16" s="46">
        <v>230075</v>
      </c>
      <c r="E16" s="46">
        <v>260240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490315</v>
      </c>
      <c r="O16" s="47">
        <f t="shared" si="2"/>
        <v>24.894140942323315</v>
      </c>
      <c r="P16" s="9"/>
    </row>
    <row r="17" spans="1:16">
      <c r="A17" s="12"/>
      <c r="B17" s="44">
        <v>526</v>
      </c>
      <c r="C17" s="20" t="s">
        <v>30</v>
      </c>
      <c r="D17" s="46">
        <v>0</v>
      </c>
      <c r="E17" s="46">
        <v>0</v>
      </c>
      <c r="F17" s="46">
        <v>0</v>
      </c>
      <c r="G17" s="46">
        <v>0</v>
      </c>
      <c r="H17" s="46">
        <v>0</v>
      </c>
      <c r="I17" s="46">
        <v>969085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969085</v>
      </c>
      <c r="O17" s="47">
        <f t="shared" si="2"/>
        <v>49.202122258326561</v>
      </c>
      <c r="P17" s="9"/>
    </row>
    <row r="18" spans="1:16">
      <c r="A18" s="12"/>
      <c r="B18" s="44">
        <v>527</v>
      </c>
      <c r="C18" s="20" t="s">
        <v>31</v>
      </c>
      <c r="D18" s="46">
        <v>30600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30600</v>
      </c>
      <c r="O18" s="47">
        <f t="shared" si="2"/>
        <v>1.5536149471974006</v>
      </c>
      <c r="P18" s="9"/>
    </row>
    <row r="19" spans="1:16" ht="15.75">
      <c r="A19" s="28" t="s">
        <v>32</v>
      </c>
      <c r="B19" s="29"/>
      <c r="C19" s="30"/>
      <c r="D19" s="31">
        <f t="shared" ref="D19:M19" si="5">SUM(D20:D21)</f>
        <v>154207</v>
      </c>
      <c r="E19" s="31">
        <f t="shared" si="5"/>
        <v>499116</v>
      </c>
      <c r="F19" s="31">
        <f t="shared" si="5"/>
        <v>0</v>
      </c>
      <c r="G19" s="31">
        <f t="shared" si="5"/>
        <v>0</v>
      </c>
      <c r="H19" s="31">
        <f t="shared" si="5"/>
        <v>0</v>
      </c>
      <c r="I19" s="31">
        <f t="shared" si="5"/>
        <v>1066273</v>
      </c>
      <c r="J19" s="31">
        <f t="shared" si="5"/>
        <v>0</v>
      </c>
      <c r="K19" s="31">
        <f t="shared" si="5"/>
        <v>0</v>
      </c>
      <c r="L19" s="31">
        <f t="shared" si="5"/>
        <v>0</v>
      </c>
      <c r="M19" s="31">
        <f t="shared" si="5"/>
        <v>0</v>
      </c>
      <c r="N19" s="42">
        <f>SUM(D19:M19)</f>
        <v>1719596</v>
      </c>
      <c r="O19" s="43">
        <f t="shared" si="2"/>
        <v>87.306864337936631</v>
      </c>
      <c r="P19" s="10"/>
    </row>
    <row r="20" spans="1:16">
      <c r="A20" s="12"/>
      <c r="B20" s="44">
        <v>534</v>
      </c>
      <c r="C20" s="20" t="s">
        <v>33</v>
      </c>
      <c r="D20" s="46">
        <v>0</v>
      </c>
      <c r="E20" s="46">
        <v>499116</v>
      </c>
      <c r="F20" s="46">
        <v>0</v>
      </c>
      <c r="G20" s="46">
        <v>0</v>
      </c>
      <c r="H20" s="46">
        <v>0</v>
      </c>
      <c r="I20" s="46">
        <v>1066273</v>
      </c>
      <c r="J20" s="46">
        <v>0</v>
      </c>
      <c r="K20" s="46">
        <v>0</v>
      </c>
      <c r="L20" s="46">
        <v>0</v>
      </c>
      <c r="M20" s="46">
        <v>0</v>
      </c>
      <c r="N20" s="46">
        <f>SUM(D20:M20)</f>
        <v>1565389</v>
      </c>
      <c r="O20" s="47">
        <f t="shared" si="2"/>
        <v>79.477508123476852</v>
      </c>
      <c r="P20" s="9"/>
    </row>
    <row r="21" spans="1:16">
      <c r="A21" s="12"/>
      <c r="B21" s="44">
        <v>537</v>
      </c>
      <c r="C21" s="20" t="s">
        <v>34</v>
      </c>
      <c r="D21" s="46">
        <v>154207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>SUM(D21:M21)</f>
        <v>154207</v>
      </c>
      <c r="O21" s="47">
        <f t="shared" si="2"/>
        <v>7.8293562144597884</v>
      </c>
      <c r="P21" s="9"/>
    </row>
    <row r="22" spans="1:16" ht="15.75">
      <c r="A22" s="28" t="s">
        <v>35</v>
      </c>
      <c r="B22" s="29"/>
      <c r="C22" s="30"/>
      <c r="D22" s="31">
        <f t="shared" ref="D22:M22" si="6">SUM(D23:D24)</f>
        <v>2500</v>
      </c>
      <c r="E22" s="31">
        <f t="shared" si="6"/>
        <v>2169201</v>
      </c>
      <c r="F22" s="31">
        <f t="shared" si="6"/>
        <v>0</v>
      </c>
      <c r="G22" s="31">
        <f t="shared" si="6"/>
        <v>1764910</v>
      </c>
      <c r="H22" s="31">
        <f t="shared" si="6"/>
        <v>0</v>
      </c>
      <c r="I22" s="31">
        <f t="shared" si="6"/>
        <v>0</v>
      </c>
      <c r="J22" s="31">
        <f t="shared" si="6"/>
        <v>0</v>
      </c>
      <c r="K22" s="31">
        <f t="shared" si="6"/>
        <v>0</v>
      </c>
      <c r="L22" s="31">
        <f t="shared" si="6"/>
        <v>0</v>
      </c>
      <c r="M22" s="31">
        <f t="shared" si="6"/>
        <v>0</v>
      </c>
      <c r="N22" s="31">
        <f t="shared" ref="N22:N30" si="7">SUM(D22:M22)</f>
        <v>3936611</v>
      </c>
      <c r="O22" s="43">
        <f t="shared" si="2"/>
        <v>199.86855199025183</v>
      </c>
      <c r="P22" s="10"/>
    </row>
    <row r="23" spans="1:16">
      <c r="A23" s="12"/>
      <c r="B23" s="44">
        <v>541</v>
      </c>
      <c r="C23" s="20" t="s">
        <v>36</v>
      </c>
      <c r="D23" s="46">
        <v>0</v>
      </c>
      <c r="E23" s="46">
        <v>2169201</v>
      </c>
      <c r="F23" s="46">
        <v>0</v>
      </c>
      <c r="G23" s="46">
        <v>1764910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 t="shared" si="7"/>
        <v>3934111</v>
      </c>
      <c r="O23" s="47">
        <f t="shared" si="2"/>
        <v>199.7416226645004</v>
      </c>
      <c r="P23" s="9"/>
    </row>
    <row r="24" spans="1:16">
      <c r="A24" s="12"/>
      <c r="B24" s="44">
        <v>542</v>
      </c>
      <c r="C24" s="20" t="s">
        <v>37</v>
      </c>
      <c r="D24" s="46">
        <v>2500</v>
      </c>
      <c r="E24" s="46">
        <v>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 t="shared" si="7"/>
        <v>2500</v>
      </c>
      <c r="O24" s="47">
        <f t="shared" si="2"/>
        <v>0.1269293257514216</v>
      </c>
      <c r="P24" s="9"/>
    </row>
    <row r="25" spans="1:16" ht="15.75">
      <c r="A25" s="28" t="s">
        <v>38</v>
      </c>
      <c r="B25" s="29"/>
      <c r="C25" s="30"/>
      <c r="D25" s="31">
        <f t="shared" ref="D25:M25" si="8">SUM(D26:D29)</f>
        <v>68224</v>
      </c>
      <c r="E25" s="31">
        <f t="shared" si="8"/>
        <v>290151</v>
      </c>
      <c r="F25" s="31">
        <f t="shared" si="8"/>
        <v>0</v>
      </c>
      <c r="G25" s="31">
        <f t="shared" si="8"/>
        <v>0</v>
      </c>
      <c r="H25" s="31">
        <f t="shared" si="8"/>
        <v>0</v>
      </c>
      <c r="I25" s="31">
        <f t="shared" si="8"/>
        <v>0</v>
      </c>
      <c r="J25" s="31">
        <f t="shared" si="8"/>
        <v>0</v>
      </c>
      <c r="K25" s="31">
        <f t="shared" si="8"/>
        <v>0</v>
      </c>
      <c r="L25" s="31">
        <f t="shared" si="8"/>
        <v>0</v>
      </c>
      <c r="M25" s="31">
        <f t="shared" si="8"/>
        <v>0</v>
      </c>
      <c r="N25" s="31">
        <f t="shared" si="7"/>
        <v>358375</v>
      </c>
      <c r="O25" s="43">
        <f t="shared" si="2"/>
        <v>18.195318846466286</v>
      </c>
      <c r="P25" s="10"/>
    </row>
    <row r="26" spans="1:16">
      <c r="A26" s="13"/>
      <c r="B26" s="45">
        <v>552</v>
      </c>
      <c r="C26" s="21" t="s">
        <v>39</v>
      </c>
      <c r="D26" s="46">
        <v>32000</v>
      </c>
      <c r="E26" s="46">
        <v>0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7"/>
        <v>32000</v>
      </c>
      <c r="O26" s="47">
        <f t="shared" si="2"/>
        <v>1.6246953696181965</v>
      </c>
      <c r="P26" s="9"/>
    </row>
    <row r="27" spans="1:16">
      <c r="A27" s="13"/>
      <c r="B27" s="45">
        <v>553</v>
      </c>
      <c r="C27" s="21" t="s">
        <v>40</v>
      </c>
      <c r="D27" s="46">
        <v>32960</v>
      </c>
      <c r="E27" s="46">
        <v>0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32960</v>
      </c>
      <c r="O27" s="47">
        <f t="shared" si="2"/>
        <v>1.6734362307067425</v>
      </c>
      <c r="P27" s="9"/>
    </row>
    <row r="28" spans="1:16">
      <c r="A28" s="13"/>
      <c r="B28" s="45">
        <v>554</v>
      </c>
      <c r="C28" s="21" t="s">
        <v>41</v>
      </c>
      <c r="D28" s="46">
        <v>0</v>
      </c>
      <c r="E28" s="46">
        <v>253765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253765</v>
      </c>
      <c r="O28" s="47">
        <f t="shared" si="2"/>
        <v>12.884088139723803</v>
      </c>
      <c r="P28" s="9"/>
    </row>
    <row r="29" spans="1:16">
      <c r="A29" s="13"/>
      <c r="B29" s="45">
        <v>559</v>
      </c>
      <c r="C29" s="21" t="s">
        <v>42</v>
      </c>
      <c r="D29" s="46">
        <v>3264</v>
      </c>
      <c r="E29" s="46">
        <v>36386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39650</v>
      </c>
      <c r="O29" s="47">
        <f t="shared" si="2"/>
        <v>2.0130991064175467</v>
      </c>
      <c r="P29" s="9"/>
    </row>
    <row r="30" spans="1:16" ht="15.75">
      <c r="A30" s="28" t="s">
        <v>43</v>
      </c>
      <c r="B30" s="29"/>
      <c r="C30" s="30"/>
      <c r="D30" s="31">
        <f t="shared" ref="D30:M30" si="9">SUM(D31:D34)</f>
        <v>502671</v>
      </c>
      <c r="E30" s="31">
        <f t="shared" si="9"/>
        <v>0</v>
      </c>
      <c r="F30" s="31">
        <f t="shared" si="9"/>
        <v>0</v>
      </c>
      <c r="G30" s="31">
        <f t="shared" si="9"/>
        <v>0</v>
      </c>
      <c r="H30" s="31">
        <f t="shared" si="9"/>
        <v>0</v>
      </c>
      <c r="I30" s="31">
        <f t="shared" si="9"/>
        <v>0</v>
      </c>
      <c r="J30" s="31">
        <f t="shared" si="9"/>
        <v>0</v>
      </c>
      <c r="K30" s="31">
        <f t="shared" si="9"/>
        <v>0</v>
      </c>
      <c r="L30" s="31">
        <f t="shared" si="9"/>
        <v>0</v>
      </c>
      <c r="M30" s="31">
        <f t="shared" si="9"/>
        <v>0</v>
      </c>
      <c r="N30" s="31">
        <f t="shared" si="7"/>
        <v>502671</v>
      </c>
      <c r="O30" s="43">
        <f t="shared" si="2"/>
        <v>25.521476441917141</v>
      </c>
      <c r="P30" s="10"/>
    </row>
    <row r="31" spans="1:16">
      <c r="A31" s="12"/>
      <c r="B31" s="44">
        <v>562</v>
      </c>
      <c r="C31" s="20" t="s">
        <v>44</v>
      </c>
      <c r="D31" s="46">
        <v>214316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ref="N31:N39" si="10">SUM(D31:M31)</f>
        <v>214316</v>
      </c>
      <c r="O31" s="47">
        <f t="shared" si="2"/>
        <v>10.88119415109667</v>
      </c>
      <c r="P31" s="9"/>
    </row>
    <row r="32" spans="1:16">
      <c r="A32" s="12"/>
      <c r="B32" s="44">
        <v>564</v>
      </c>
      <c r="C32" s="20" t="s">
        <v>45</v>
      </c>
      <c r="D32" s="46">
        <v>242405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10"/>
        <v>242405</v>
      </c>
      <c r="O32" s="47">
        <f t="shared" si="2"/>
        <v>12.307321283509342</v>
      </c>
      <c r="P32" s="9"/>
    </row>
    <row r="33" spans="1:16">
      <c r="A33" s="12"/>
      <c r="B33" s="44">
        <v>565</v>
      </c>
      <c r="C33" s="20" t="s">
        <v>46</v>
      </c>
      <c r="D33" s="46">
        <v>3000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10"/>
        <v>3000</v>
      </c>
      <c r="O33" s="47">
        <f t="shared" si="2"/>
        <v>0.15231519090170592</v>
      </c>
      <c r="P33" s="9"/>
    </row>
    <row r="34" spans="1:16">
      <c r="A34" s="12"/>
      <c r="B34" s="44">
        <v>569</v>
      </c>
      <c r="C34" s="20" t="s">
        <v>47</v>
      </c>
      <c r="D34" s="46">
        <v>42950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10"/>
        <v>42950</v>
      </c>
      <c r="O34" s="47">
        <f t="shared" si="2"/>
        <v>2.1806458164094233</v>
      </c>
      <c r="P34" s="9"/>
    </row>
    <row r="35" spans="1:16" ht="15.75">
      <c r="A35" s="28" t="s">
        <v>48</v>
      </c>
      <c r="B35" s="29"/>
      <c r="C35" s="30"/>
      <c r="D35" s="31">
        <f t="shared" ref="D35:M35" si="11">SUM(D36:D39)</f>
        <v>501587</v>
      </c>
      <c r="E35" s="31">
        <f t="shared" si="11"/>
        <v>773</v>
      </c>
      <c r="F35" s="31">
        <f t="shared" si="11"/>
        <v>0</v>
      </c>
      <c r="G35" s="31">
        <f t="shared" si="11"/>
        <v>0</v>
      </c>
      <c r="H35" s="31">
        <f t="shared" si="11"/>
        <v>0</v>
      </c>
      <c r="I35" s="31">
        <f t="shared" si="11"/>
        <v>0</v>
      </c>
      <c r="J35" s="31">
        <f t="shared" si="11"/>
        <v>0</v>
      </c>
      <c r="K35" s="31">
        <f t="shared" si="11"/>
        <v>0</v>
      </c>
      <c r="L35" s="31">
        <f t="shared" si="11"/>
        <v>0</v>
      </c>
      <c r="M35" s="31">
        <f t="shared" si="11"/>
        <v>0</v>
      </c>
      <c r="N35" s="31">
        <f>SUM(D35:M35)</f>
        <v>502360</v>
      </c>
      <c r="O35" s="43">
        <f t="shared" si="2"/>
        <v>25.505686433793663</v>
      </c>
      <c r="P35" s="9"/>
    </row>
    <row r="36" spans="1:16">
      <c r="A36" s="12"/>
      <c r="B36" s="44">
        <v>571</v>
      </c>
      <c r="C36" s="20" t="s">
        <v>49</v>
      </c>
      <c r="D36" s="46">
        <v>7037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0"/>
        <v>7037</v>
      </c>
      <c r="O36" s="47">
        <f t="shared" si="2"/>
        <v>0.35728066612510156</v>
      </c>
      <c r="P36" s="9"/>
    </row>
    <row r="37" spans="1:16">
      <c r="A37" s="12"/>
      <c r="B37" s="44">
        <v>572</v>
      </c>
      <c r="C37" s="20" t="s">
        <v>50</v>
      </c>
      <c r="D37" s="46">
        <v>462561</v>
      </c>
      <c r="E37" s="46">
        <v>773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463334</v>
      </c>
      <c r="O37" s="47">
        <f t="shared" ref="O37:O58" si="12">(N37/O$60)</f>
        <v>23.524268887083672</v>
      </c>
      <c r="P37" s="9"/>
    </row>
    <row r="38" spans="1:16">
      <c r="A38" s="12"/>
      <c r="B38" s="44">
        <v>573</v>
      </c>
      <c r="C38" s="20" t="s">
        <v>51</v>
      </c>
      <c r="D38" s="46">
        <v>321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321</v>
      </c>
      <c r="O38" s="47">
        <f t="shared" si="12"/>
        <v>1.6297725426482536E-2</v>
      </c>
      <c r="P38" s="9"/>
    </row>
    <row r="39" spans="1:16">
      <c r="A39" s="12"/>
      <c r="B39" s="44">
        <v>575</v>
      </c>
      <c r="C39" s="20" t="s">
        <v>52</v>
      </c>
      <c r="D39" s="46">
        <v>31668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31668</v>
      </c>
      <c r="O39" s="47">
        <f t="shared" si="12"/>
        <v>1.6078391551584077</v>
      </c>
      <c r="P39" s="9"/>
    </row>
    <row r="40" spans="1:16" ht="15.75">
      <c r="A40" s="28" t="s">
        <v>67</v>
      </c>
      <c r="B40" s="29"/>
      <c r="C40" s="30"/>
      <c r="D40" s="31">
        <f t="shared" ref="D40:M40" si="13">SUM(D41:D41)</f>
        <v>4501298</v>
      </c>
      <c r="E40" s="31">
        <f t="shared" si="13"/>
        <v>4897842</v>
      </c>
      <c r="F40" s="31">
        <f t="shared" si="13"/>
        <v>483620</v>
      </c>
      <c r="G40" s="31">
        <f t="shared" si="13"/>
        <v>0</v>
      </c>
      <c r="H40" s="31">
        <f t="shared" si="13"/>
        <v>0</v>
      </c>
      <c r="I40" s="31">
        <f t="shared" si="13"/>
        <v>0</v>
      </c>
      <c r="J40" s="31">
        <f t="shared" si="13"/>
        <v>0</v>
      </c>
      <c r="K40" s="31">
        <f t="shared" si="13"/>
        <v>0</v>
      </c>
      <c r="L40" s="31">
        <f t="shared" si="13"/>
        <v>0</v>
      </c>
      <c r="M40" s="31">
        <f t="shared" si="13"/>
        <v>0</v>
      </c>
      <c r="N40" s="31">
        <f>SUM(D40:M40)</f>
        <v>9882760</v>
      </c>
      <c r="O40" s="43">
        <f t="shared" si="12"/>
        <v>501.76482534524774</v>
      </c>
      <c r="P40" s="9"/>
    </row>
    <row r="41" spans="1:16">
      <c r="A41" s="12"/>
      <c r="B41" s="44">
        <v>581</v>
      </c>
      <c r="C41" s="20" t="s">
        <v>53</v>
      </c>
      <c r="D41" s="46">
        <v>4501298</v>
      </c>
      <c r="E41" s="46">
        <v>4897842</v>
      </c>
      <c r="F41" s="46">
        <v>483620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>SUM(D41:M41)</f>
        <v>9882760</v>
      </c>
      <c r="O41" s="47">
        <f t="shared" si="12"/>
        <v>501.76482534524774</v>
      </c>
      <c r="P41" s="9"/>
    </row>
    <row r="42" spans="1:16" ht="15.75">
      <c r="A42" s="28" t="s">
        <v>54</v>
      </c>
      <c r="B42" s="29"/>
      <c r="C42" s="30"/>
      <c r="D42" s="31">
        <f t="shared" ref="D42:M42" si="14">SUM(D43:D57)</f>
        <v>549368</v>
      </c>
      <c r="E42" s="31">
        <f t="shared" si="14"/>
        <v>0</v>
      </c>
      <c r="F42" s="31">
        <f t="shared" si="14"/>
        <v>0</v>
      </c>
      <c r="G42" s="31">
        <f t="shared" si="14"/>
        <v>0</v>
      </c>
      <c r="H42" s="31">
        <f t="shared" si="14"/>
        <v>0</v>
      </c>
      <c r="I42" s="31">
        <f t="shared" si="14"/>
        <v>0</v>
      </c>
      <c r="J42" s="31">
        <f t="shared" si="14"/>
        <v>0</v>
      </c>
      <c r="K42" s="31">
        <f t="shared" si="14"/>
        <v>0</v>
      </c>
      <c r="L42" s="31">
        <f t="shared" si="14"/>
        <v>0</v>
      </c>
      <c r="M42" s="31">
        <f t="shared" si="14"/>
        <v>0</v>
      </c>
      <c r="N42" s="31">
        <f>SUM(D42:M42)</f>
        <v>549368</v>
      </c>
      <c r="O42" s="43">
        <f t="shared" si="12"/>
        <v>27.892363931762794</v>
      </c>
      <c r="P42" s="9"/>
    </row>
    <row r="43" spans="1:16">
      <c r="A43" s="12"/>
      <c r="B43" s="44">
        <v>604</v>
      </c>
      <c r="C43" s="20" t="s">
        <v>55</v>
      </c>
      <c r="D43" s="46">
        <v>92823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ref="N43:N49" si="15">SUM(D43:M43)</f>
        <v>92823</v>
      </c>
      <c r="O43" s="47">
        <f t="shared" si="12"/>
        <v>4.712784321689683</v>
      </c>
      <c r="P43" s="9"/>
    </row>
    <row r="44" spans="1:16">
      <c r="A44" s="12"/>
      <c r="B44" s="44">
        <v>605</v>
      </c>
      <c r="C44" s="20" t="s">
        <v>56</v>
      </c>
      <c r="D44" s="46">
        <v>32585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5"/>
        <v>32585</v>
      </c>
      <c r="O44" s="47">
        <f t="shared" si="12"/>
        <v>1.6543968318440292</v>
      </c>
      <c r="P44" s="9"/>
    </row>
    <row r="45" spans="1:16">
      <c r="A45" s="12"/>
      <c r="B45" s="44">
        <v>614</v>
      </c>
      <c r="C45" s="20" t="s">
        <v>57</v>
      </c>
      <c r="D45" s="46">
        <v>51282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5"/>
        <v>51282</v>
      </c>
      <c r="O45" s="47">
        <f t="shared" si="12"/>
        <v>2.6036758732737613</v>
      </c>
      <c r="P45" s="9"/>
    </row>
    <row r="46" spans="1:16">
      <c r="A46" s="12"/>
      <c r="B46" s="44">
        <v>616</v>
      </c>
      <c r="C46" s="20" t="s">
        <v>123</v>
      </c>
      <c r="D46" s="46">
        <v>-625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5"/>
        <v>-625</v>
      </c>
      <c r="O46" s="47">
        <f t="shared" si="12"/>
        <v>-3.17323314378554E-2</v>
      </c>
      <c r="P46" s="9"/>
    </row>
    <row r="47" spans="1:16">
      <c r="A47" s="12"/>
      <c r="B47" s="44">
        <v>621</v>
      </c>
      <c r="C47" s="20" t="s">
        <v>102</v>
      </c>
      <c r="D47" s="46">
        <v>10048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5"/>
        <v>10048</v>
      </c>
      <c r="O47" s="47">
        <f t="shared" si="12"/>
        <v>0.51015434606011378</v>
      </c>
      <c r="P47" s="9"/>
    </row>
    <row r="48" spans="1:16">
      <c r="A48" s="12"/>
      <c r="B48" s="44">
        <v>634</v>
      </c>
      <c r="C48" s="20" t="s">
        <v>58</v>
      </c>
      <c r="D48" s="46">
        <v>24360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5"/>
        <v>24360</v>
      </c>
      <c r="O48" s="47">
        <f t="shared" si="12"/>
        <v>1.2367993501218522</v>
      </c>
      <c r="P48" s="9"/>
    </row>
    <row r="49" spans="1:119">
      <c r="A49" s="12"/>
      <c r="B49" s="44">
        <v>654</v>
      </c>
      <c r="C49" s="20" t="s">
        <v>59</v>
      </c>
      <c r="D49" s="46">
        <v>34630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5"/>
        <v>34630</v>
      </c>
      <c r="O49" s="47">
        <f t="shared" si="12"/>
        <v>1.7582250203086922</v>
      </c>
      <c r="P49" s="9"/>
    </row>
    <row r="50" spans="1:119">
      <c r="A50" s="12"/>
      <c r="B50" s="44">
        <v>674</v>
      </c>
      <c r="C50" s="20" t="s">
        <v>60</v>
      </c>
      <c r="D50" s="46">
        <v>12354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ref="N50:N58" si="16">SUM(D50:M50)</f>
        <v>12354</v>
      </c>
      <c r="O50" s="47">
        <f t="shared" si="12"/>
        <v>0.62723395613322497</v>
      </c>
      <c r="P50" s="9"/>
    </row>
    <row r="51" spans="1:119">
      <c r="A51" s="12"/>
      <c r="B51" s="44">
        <v>685</v>
      </c>
      <c r="C51" s="20" t="s">
        <v>61</v>
      </c>
      <c r="D51" s="46">
        <v>6145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6"/>
        <v>6145</v>
      </c>
      <c r="O51" s="47">
        <f t="shared" si="12"/>
        <v>0.31199228269699431</v>
      </c>
      <c r="P51" s="9"/>
    </row>
    <row r="52" spans="1:119">
      <c r="A52" s="12"/>
      <c r="B52" s="44">
        <v>694</v>
      </c>
      <c r="C52" s="20" t="s">
        <v>63</v>
      </c>
      <c r="D52" s="46">
        <v>12749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6"/>
        <v>12749</v>
      </c>
      <c r="O52" s="47">
        <f t="shared" si="12"/>
        <v>0.64728878960194969</v>
      </c>
      <c r="P52" s="9"/>
    </row>
    <row r="53" spans="1:119">
      <c r="A53" s="12"/>
      <c r="B53" s="44">
        <v>712</v>
      </c>
      <c r="C53" s="20" t="s">
        <v>64</v>
      </c>
      <c r="D53" s="46">
        <v>89150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6"/>
        <v>89150</v>
      </c>
      <c r="O53" s="47">
        <f t="shared" si="12"/>
        <v>4.5262997562956944</v>
      </c>
      <c r="P53" s="9"/>
    </row>
    <row r="54" spans="1:119">
      <c r="A54" s="12"/>
      <c r="B54" s="44">
        <v>719</v>
      </c>
      <c r="C54" s="20" t="s">
        <v>65</v>
      </c>
      <c r="D54" s="46">
        <v>63385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6"/>
        <v>63385</v>
      </c>
      <c r="O54" s="47">
        <f t="shared" si="12"/>
        <v>3.2181661251015434</v>
      </c>
      <c r="P54" s="9"/>
    </row>
    <row r="55" spans="1:119">
      <c r="A55" s="12"/>
      <c r="B55" s="44">
        <v>724</v>
      </c>
      <c r="C55" s="20" t="s">
        <v>66</v>
      </c>
      <c r="D55" s="46">
        <v>40428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6"/>
        <v>40428</v>
      </c>
      <c r="O55" s="47">
        <f t="shared" si="12"/>
        <v>2.0525995125913892</v>
      </c>
      <c r="P55" s="9"/>
    </row>
    <row r="56" spans="1:119">
      <c r="A56" s="12"/>
      <c r="B56" s="44">
        <v>744</v>
      </c>
      <c r="C56" s="20" t="s">
        <v>68</v>
      </c>
      <c r="D56" s="46">
        <v>12935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6"/>
        <v>12935</v>
      </c>
      <c r="O56" s="47">
        <f t="shared" si="12"/>
        <v>0.65673233143785537</v>
      </c>
      <c r="P56" s="9"/>
    </row>
    <row r="57" spans="1:119" ht="15.75" thickBot="1">
      <c r="A57" s="12"/>
      <c r="B57" s="44">
        <v>764</v>
      </c>
      <c r="C57" s="20" t="s">
        <v>69</v>
      </c>
      <c r="D57" s="46">
        <v>67119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6"/>
        <v>67119</v>
      </c>
      <c r="O57" s="47">
        <f t="shared" si="12"/>
        <v>3.4077477660438666</v>
      </c>
      <c r="P57" s="9"/>
    </row>
    <row r="58" spans="1:119" ht="16.5" thickBot="1">
      <c r="A58" s="14" t="s">
        <v>10</v>
      </c>
      <c r="B58" s="23"/>
      <c r="C58" s="22"/>
      <c r="D58" s="15">
        <f t="shared" ref="D58:M58" si="17">SUM(D5,D11,D19,D22,D25,D30,D35,D40,D42)</f>
        <v>9067800</v>
      </c>
      <c r="E58" s="15">
        <f t="shared" si="17"/>
        <v>12568901</v>
      </c>
      <c r="F58" s="15">
        <f t="shared" si="17"/>
        <v>1043807</v>
      </c>
      <c r="G58" s="15">
        <f t="shared" si="17"/>
        <v>1764910</v>
      </c>
      <c r="H58" s="15">
        <f t="shared" si="17"/>
        <v>0</v>
      </c>
      <c r="I58" s="15">
        <f t="shared" si="17"/>
        <v>2120636</v>
      </c>
      <c r="J58" s="15">
        <f t="shared" si="17"/>
        <v>0</v>
      </c>
      <c r="K58" s="15">
        <f t="shared" si="17"/>
        <v>0</v>
      </c>
      <c r="L58" s="15">
        <f t="shared" si="17"/>
        <v>0</v>
      </c>
      <c r="M58" s="15">
        <f t="shared" si="17"/>
        <v>0</v>
      </c>
      <c r="N58" s="15">
        <f t="shared" si="16"/>
        <v>26566054</v>
      </c>
      <c r="O58" s="37">
        <f t="shared" si="12"/>
        <v>1348.8045288383428</v>
      </c>
      <c r="P58" s="6"/>
      <c r="Q58" s="2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  <c r="AY58" s="5"/>
      <c r="AZ58" s="5"/>
      <c r="BA58" s="5"/>
      <c r="BB58" s="5"/>
      <c r="BC58" s="5"/>
      <c r="BD58" s="5"/>
      <c r="BE58" s="5"/>
      <c r="BF58" s="5"/>
      <c r="BG58" s="5"/>
      <c r="BH58" s="5"/>
      <c r="BI58" s="5"/>
      <c r="BJ58" s="5"/>
      <c r="BK58" s="5"/>
      <c r="BL58" s="5"/>
      <c r="BM58" s="5"/>
      <c r="BN58" s="5"/>
      <c r="BO58" s="5"/>
      <c r="BP58" s="5"/>
      <c r="BQ58" s="5"/>
      <c r="BR58" s="5"/>
      <c r="BS58" s="5"/>
      <c r="BT58" s="5"/>
      <c r="BU58" s="5"/>
      <c r="BV58" s="5"/>
      <c r="BW58" s="5"/>
      <c r="BX58" s="5"/>
      <c r="BY58" s="5"/>
      <c r="BZ58" s="5"/>
      <c r="CA58" s="5"/>
      <c r="CB58" s="5"/>
      <c r="CC58" s="5"/>
      <c r="CD58" s="5"/>
      <c r="CE58" s="5"/>
      <c r="CF58" s="5"/>
      <c r="CG58" s="5"/>
      <c r="CH58" s="5"/>
      <c r="CI58" s="5"/>
      <c r="CJ58" s="5"/>
      <c r="CK58" s="5"/>
      <c r="CL58" s="5"/>
      <c r="CM58" s="5"/>
      <c r="CN58" s="5"/>
      <c r="CO58" s="5"/>
      <c r="CP58" s="5"/>
      <c r="CQ58" s="5"/>
      <c r="CR58" s="5"/>
      <c r="CS58" s="5"/>
      <c r="CT58" s="5"/>
      <c r="CU58" s="5"/>
      <c r="CV58" s="5"/>
      <c r="CW58" s="5"/>
      <c r="CX58" s="5"/>
      <c r="CY58" s="5"/>
      <c r="CZ58" s="5"/>
      <c r="DA58" s="5"/>
      <c r="DB58" s="5"/>
      <c r="DC58" s="5"/>
      <c r="DD58" s="5"/>
      <c r="DE58" s="5"/>
      <c r="DF58" s="5"/>
      <c r="DG58" s="5"/>
      <c r="DH58" s="5"/>
      <c r="DI58" s="5"/>
      <c r="DJ58" s="5"/>
      <c r="DK58" s="5"/>
      <c r="DL58" s="5"/>
      <c r="DM58" s="5"/>
      <c r="DN58" s="5"/>
      <c r="DO58" s="5"/>
    </row>
    <row r="59" spans="1:119">
      <c r="A59" s="16"/>
      <c r="B59" s="18"/>
      <c r="C59" s="18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9"/>
    </row>
    <row r="60" spans="1:119">
      <c r="A60" s="38"/>
      <c r="B60" s="39"/>
      <c r="C60" s="39"/>
      <c r="D60" s="40"/>
      <c r="E60" s="40"/>
      <c r="F60" s="40"/>
      <c r="G60" s="40"/>
      <c r="H60" s="40"/>
      <c r="I60" s="40"/>
      <c r="J60" s="40"/>
      <c r="K60" s="40"/>
      <c r="L60" s="118" t="s">
        <v>133</v>
      </c>
      <c r="M60" s="118"/>
      <c r="N60" s="118"/>
      <c r="O60" s="41">
        <v>19696</v>
      </c>
    </row>
    <row r="61" spans="1:119">
      <c r="A61" s="119"/>
      <c r="B61" s="96"/>
      <c r="C61" s="96"/>
      <c r="D61" s="96"/>
      <c r="E61" s="96"/>
      <c r="F61" s="96"/>
      <c r="G61" s="96"/>
      <c r="H61" s="96"/>
      <c r="I61" s="96"/>
      <c r="J61" s="96"/>
      <c r="K61" s="96"/>
      <c r="L61" s="96"/>
      <c r="M61" s="96"/>
      <c r="N61" s="96"/>
      <c r="O61" s="97"/>
    </row>
    <row r="62" spans="1:119" ht="15.75" customHeight="1" thickBot="1">
      <c r="A62" s="120" t="s">
        <v>82</v>
      </c>
      <c r="B62" s="99"/>
      <c r="C62" s="99"/>
      <c r="D62" s="99"/>
      <c r="E62" s="99"/>
      <c r="F62" s="99"/>
      <c r="G62" s="99"/>
      <c r="H62" s="99"/>
      <c r="I62" s="99"/>
      <c r="J62" s="99"/>
      <c r="K62" s="99"/>
      <c r="L62" s="99"/>
      <c r="M62" s="99"/>
      <c r="N62" s="99"/>
      <c r="O62" s="100"/>
    </row>
  </sheetData>
  <mergeCells count="10">
    <mergeCell ref="L60:N60"/>
    <mergeCell ref="A61:O61"/>
    <mergeCell ref="A62:O62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42</vt:i4>
      </vt:variant>
    </vt:vector>
  </HeadingPairs>
  <TitlesOfParts>
    <vt:vector size="63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'2005'!Print_Area</vt:lpstr>
      <vt:lpstr>'2006'!Print_Area</vt:lpstr>
      <vt:lpstr>'2007'!Print_Area</vt:lpstr>
      <vt:lpstr>'2008'!Print_Area</vt:lpstr>
      <vt:lpstr>'2009'!Print_Area</vt:lpstr>
      <vt:lpstr>'2010'!Print_Area</vt:lpstr>
      <vt:lpstr>'2011'!Print_Area</vt:lpstr>
      <vt:lpstr>'2012'!Print_Area</vt:lpstr>
      <vt:lpstr>'2013'!Print_Area</vt:lpstr>
      <vt:lpstr>'2014'!Print_Area</vt:lpstr>
      <vt:lpstr>'2015'!Print_Area</vt:lpstr>
      <vt:lpstr>'2016'!Print_Area</vt:lpstr>
      <vt:lpstr>'2017'!Print_Area</vt:lpstr>
      <vt:lpstr>'2018'!Print_Area</vt:lpstr>
      <vt:lpstr>'2019'!Print_Area</vt:lpstr>
      <vt:lpstr>'2020'!Print_Area</vt:lpstr>
      <vt:lpstr>'2021'!Print_Area</vt:lpstr>
      <vt:lpstr>'2022'!Print_Area</vt:lpstr>
      <vt:lpstr>'2023'!Print_Area</vt:lpstr>
      <vt:lpstr>'2024'!Print_Area</vt:lpstr>
      <vt:lpstr>'2025'!Print_Area</vt:lpstr>
      <vt:lpstr>'2005'!Print_Titles</vt:lpstr>
      <vt:lpstr>'2006'!Print_Titles</vt:lpstr>
      <vt:lpstr>'2007'!Print_Titles</vt:lpstr>
      <vt:lpstr>'2008'!Print_Titles</vt:lpstr>
      <vt:lpstr>'2009'!Print_Titles</vt:lpstr>
      <vt:lpstr>'2010'!Print_Titles</vt:lpstr>
      <vt:lpstr>'2011'!Print_Titles</vt:lpstr>
      <vt:lpstr>'2012'!Print_Titles</vt:lpstr>
      <vt:lpstr>'2013'!Print_Titles</vt:lpstr>
      <vt:lpstr>'2014'!Print_Titles</vt:lpstr>
      <vt:lpstr>'2015'!Print_Titles</vt:lpstr>
      <vt:lpstr>'2016'!Print_Titles</vt:lpstr>
      <vt:lpstr>'2017'!Print_Titles</vt:lpstr>
      <vt:lpstr>'2018'!Print_Titles</vt:lpstr>
      <vt:lpstr>'2019'!Print_Titles</vt:lpstr>
      <vt:lpstr>'2020'!Print_Titles</vt:lpstr>
      <vt:lpstr>'2021'!Print_Titles</vt:lpstr>
      <vt:lpstr>'2022'!Print_Titles</vt:lpstr>
      <vt:lpstr>'2023'!Print_Titles</vt:lpstr>
      <vt:lpstr>'2024'!Print_Titles</vt:lpstr>
      <vt:lpstr>'2025'!Print_Titles</vt:lpstr>
    </vt:vector>
  </TitlesOfParts>
  <Company>Florida Legislature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Florida Legislature</dc:creator>
  <cp:lastModifiedBy>O'Cain, Steve</cp:lastModifiedBy>
  <cp:lastPrinted>2026-08-31T16:10:29Z</cp:lastPrinted>
  <dcterms:created xsi:type="dcterms:W3CDTF">2000-08-31T21:26:31Z</dcterms:created>
  <dcterms:modified xsi:type="dcterms:W3CDTF">2026-08-31T16:10:43Z</dcterms:modified>
</cp:coreProperties>
</file>