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Expenditures/"/>
    </mc:Choice>
  </mc:AlternateContent>
  <xr:revisionPtr revIDLastSave="255" documentId="11_E9F95F862C1F95127DC393A840C6E2BE810080F0" xr6:coauthVersionLast="47" xr6:coauthVersionMax="47" xr10:uidLastSave="{5585C756-858C-4E62-9015-38D45C112E33}"/>
  <bookViews>
    <workbookView xWindow="-120" yWindow="-120" windowWidth="29040" windowHeight="15720" tabRatio="786" xr2:uid="{00000000-000D-0000-FFFF-FFFF00000000}"/>
  </bookViews>
  <sheets>
    <sheet name="2025" sheetId="54" r:id="rId1"/>
    <sheet name="2024" sheetId="53" r:id="rId2"/>
    <sheet name="2023" sheetId="52" r:id="rId3"/>
    <sheet name="2022" sheetId="51" r:id="rId4"/>
    <sheet name="2021" sheetId="50" r:id="rId5"/>
    <sheet name="2020" sheetId="48" r:id="rId6"/>
    <sheet name="2019" sheetId="47" r:id="rId7"/>
    <sheet name="2018" sheetId="46" r:id="rId8"/>
    <sheet name="2017" sheetId="45" r:id="rId9"/>
    <sheet name="2016" sheetId="44" r:id="rId10"/>
    <sheet name="2015" sheetId="43" r:id="rId11"/>
    <sheet name="2014" sheetId="41" r:id="rId12"/>
    <sheet name="2013" sheetId="39" r:id="rId13"/>
    <sheet name="2012" sheetId="38" r:id="rId14"/>
    <sheet name="2011" sheetId="35" r:id="rId15"/>
    <sheet name="2010" sheetId="34" r:id="rId16"/>
    <sheet name="2009" sheetId="33" r:id="rId17"/>
    <sheet name="2008" sheetId="36" r:id="rId18"/>
    <sheet name="2007" sheetId="37" r:id="rId19"/>
    <sheet name="2006" sheetId="40" r:id="rId20"/>
    <sheet name="2005" sheetId="42" r:id="rId21"/>
  </sheets>
  <definedNames>
    <definedName name="_xlnm.Print_Area" localSheetId="20">'2005'!$A$1:$O$81</definedName>
    <definedName name="_xlnm.Print_Area" localSheetId="19">'2006'!$A$1:$O$79</definedName>
    <definedName name="_xlnm.Print_Area" localSheetId="18">'2007'!$A$1:$O$79</definedName>
    <definedName name="_xlnm.Print_Area" localSheetId="17">'2008'!$A$1:$O$80</definedName>
    <definedName name="_xlnm.Print_Area" localSheetId="16">'2009'!$A$1:$O$81</definedName>
    <definedName name="_xlnm.Print_Area" localSheetId="15">'2010'!$A$1:$O$80</definedName>
    <definedName name="_xlnm.Print_Area" localSheetId="14">'2011'!$A$1:$O$82</definedName>
    <definedName name="_xlnm.Print_Area" localSheetId="13">'2012'!$A$1:$O$82</definedName>
    <definedName name="_xlnm.Print_Area" localSheetId="12">'2013'!$A$1:$O$76</definedName>
    <definedName name="_xlnm.Print_Area" localSheetId="11">'2014'!$A$1:$O$79</definedName>
    <definedName name="_xlnm.Print_Area" localSheetId="10">'2015'!$A$1:$O$81</definedName>
    <definedName name="_xlnm.Print_Area" localSheetId="9">'2016'!$A$1:$O$80</definedName>
    <definedName name="_xlnm.Print_Area" localSheetId="8">'2017'!$A$1:$O$79</definedName>
    <definedName name="_xlnm.Print_Area" localSheetId="7">'2018'!$A$1:$O$79</definedName>
    <definedName name="_xlnm.Print_Area" localSheetId="6">'2019'!$A$1:$O$80</definedName>
    <definedName name="_xlnm.Print_Area" localSheetId="5">'2020'!$A$1:$O$80</definedName>
    <definedName name="_xlnm.Print_Area" localSheetId="4">'2021'!$A$1:$Q$81</definedName>
    <definedName name="_xlnm.Print_Area" localSheetId="3">'2022'!$A$1:$Q$76</definedName>
    <definedName name="_xlnm.Print_Area" localSheetId="2">'2023'!$A$1:$Q$78</definedName>
    <definedName name="_xlnm.Print_Area" localSheetId="1">'2024'!$A$1:$Q$78</definedName>
    <definedName name="_xlnm.Print_Area" localSheetId="0">'2025'!$A$1:$Q$78</definedName>
    <definedName name="_xlnm.Print_Titles" localSheetId="20">'2005'!$1:$4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73" i="54" l="1"/>
  <c r="Q73" i="54" s="1"/>
  <c r="P72" i="54"/>
  <c r="Q72" i="54" s="1"/>
  <c r="P71" i="54"/>
  <c r="Q71" i="54" s="1"/>
  <c r="P70" i="54"/>
  <c r="Q70" i="54" s="1"/>
  <c r="P69" i="54"/>
  <c r="Q69" i="54" s="1"/>
  <c r="P68" i="54"/>
  <c r="Q68" i="54" s="1"/>
  <c r="P67" i="54"/>
  <c r="Q67" i="54" s="1"/>
  <c r="P66" i="54"/>
  <c r="Q66" i="54" s="1"/>
  <c r="P65" i="54"/>
  <c r="Q65" i="54" s="1"/>
  <c r="P64" i="54"/>
  <c r="Q64" i="54" s="1"/>
  <c r="P63" i="54"/>
  <c r="Q63" i="54" s="1"/>
  <c r="P62" i="54"/>
  <c r="Q62" i="54" s="1"/>
  <c r="P61" i="54"/>
  <c r="Q61" i="54" s="1"/>
  <c r="P60" i="54"/>
  <c r="Q60" i="54" s="1"/>
  <c r="P59" i="54"/>
  <c r="Q59" i="54" s="1"/>
  <c r="P58" i="54"/>
  <c r="Q58" i="54" s="1"/>
  <c r="P57" i="54"/>
  <c r="Q57" i="54" s="1"/>
  <c r="P56" i="54"/>
  <c r="Q56" i="54" s="1"/>
  <c r="P55" i="54"/>
  <c r="Q55" i="54" s="1"/>
  <c r="P54" i="54"/>
  <c r="Q54" i="54" s="1"/>
  <c r="P53" i="54"/>
  <c r="Q53" i="54" s="1"/>
  <c r="P52" i="54"/>
  <c r="Q52" i="54" s="1"/>
  <c r="P51" i="54"/>
  <c r="Q51" i="54" s="1"/>
  <c r="P50" i="54"/>
  <c r="Q50" i="54" s="1"/>
  <c r="P49" i="54"/>
  <c r="Q49" i="54" s="1"/>
  <c r="P48" i="54"/>
  <c r="Q48" i="54" s="1"/>
  <c r="P47" i="54"/>
  <c r="Q47" i="54" s="1"/>
  <c r="O46" i="54"/>
  <c r="N46" i="54"/>
  <c r="M46" i="54"/>
  <c r="L46" i="54"/>
  <c r="K46" i="54"/>
  <c r="J46" i="54"/>
  <c r="I46" i="54"/>
  <c r="H46" i="54"/>
  <c r="G46" i="54"/>
  <c r="F46" i="54"/>
  <c r="E46" i="54"/>
  <c r="D46" i="54"/>
  <c r="P45" i="54"/>
  <c r="Q45" i="54" s="1"/>
  <c r="O44" i="54"/>
  <c r="N44" i="54"/>
  <c r="M44" i="54"/>
  <c r="L44" i="54"/>
  <c r="K44" i="54"/>
  <c r="J44" i="54"/>
  <c r="I44" i="54"/>
  <c r="H44" i="54"/>
  <c r="G44" i="54"/>
  <c r="F44" i="54"/>
  <c r="E44" i="54"/>
  <c r="D44" i="54"/>
  <c r="P43" i="54"/>
  <c r="Q43" i="54" s="1"/>
  <c r="P42" i="54"/>
  <c r="Q42" i="54" s="1"/>
  <c r="P41" i="54"/>
  <c r="Q41" i="54" s="1"/>
  <c r="P40" i="54"/>
  <c r="Q40" i="54" s="1"/>
  <c r="O39" i="54"/>
  <c r="N39" i="54"/>
  <c r="M39" i="54"/>
  <c r="L39" i="54"/>
  <c r="K39" i="54"/>
  <c r="J39" i="54"/>
  <c r="I39" i="54"/>
  <c r="H39" i="54"/>
  <c r="G39" i="54"/>
  <c r="F39" i="54"/>
  <c r="E39" i="54"/>
  <c r="D39" i="54"/>
  <c r="P38" i="54"/>
  <c r="Q38" i="54" s="1"/>
  <c r="P37" i="54"/>
  <c r="Q37" i="54" s="1"/>
  <c r="O36" i="54"/>
  <c r="N36" i="54"/>
  <c r="M36" i="54"/>
  <c r="L36" i="54"/>
  <c r="K36" i="54"/>
  <c r="J36" i="54"/>
  <c r="I36" i="54"/>
  <c r="H36" i="54"/>
  <c r="G36" i="54"/>
  <c r="F36" i="54"/>
  <c r="E36" i="54"/>
  <c r="D36" i="54"/>
  <c r="P35" i="54"/>
  <c r="Q35" i="54" s="1"/>
  <c r="P34" i="54"/>
  <c r="Q34" i="54" s="1"/>
  <c r="P33" i="54"/>
  <c r="Q33" i="54" s="1"/>
  <c r="O32" i="54"/>
  <c r="N32" i="54"/>
  <c r="M32" i="54"/>
  <c r="L32" i="54"/>
  <c r="K32" i="54"/>
  <c r="J32" i="54"/>
  <c r="I32" i="54"/>
  <c r="H32" i="54"/>
  <c r="G32" i="54"/>
  <c r="F32" i="54"/>
  <c r="E32" i="54"/>
  <c r="D32" i="54"/>
  <c r="P31" i="54"/>
  <c r="Q31" i="54" s="1"/>
  <c r="P30" i="54"/>
  <c r="Q30" i="54" s="1"/>
  <c r="O29" i="54"/>
  <c r="N29" i="54"/>
  <c r="M29" i="54"/>
  <c r="L29" i="54"/>
  <c r="K29" i="54"/>
  <c r="J29" i="54"/>
  <c r="I29" i="54"/>
  <c r="H29" i="54"/>
  <c r="G29" i="54"/>
  <c r="F29" i="54"/>
  <c r="E29" i="54"/>
  <c r="D29" i="54"/>
  <c r="P28" i="54"/>
  <c r="Q28" i="54" s="1"/>
  <c r="P27" i="54"/>
  <c r="Q27" i="54" s="1"/>
  <c r="P26" i="54"/>
  <c r="Q26" i="54" s="1"/>
  <c r="P25" i="54"/>
  <c r="Q25" i="54" s="1"/>
  <c r="P24" i="54"/>
  <c r="Q24" i="54" s="1"/>
  <c r="O23" i="54"/>
  <c r="N23" i="54"/>
  <c r="M23" i="54"/>
  <c r="L23" i="54"/>
  <c r="K23" i="54"/>
  <c r="J23" i="54"/>
  <c r="I23" i="54"/>
  <c r="H23" i="54"/>
  <c r="G23" i="54"/>
  <c r="F23" i="54"/>
  <c r="E23" i="54"/>
  <c r="D23" i="54"/>
  <c r="P22" i="54"/>
  <c r="Q22" i="54" s="1"/>
  <c r="P21" i="54"/>
  <c r="Q21" i="54" s="1"/>
  <c r="P20" i="54"/>
  <c r="Q20" i="54" s="1"/>
  <c r="P19" i="54"/>
  <c r="Q19" i="54" s="1"/>
  <c r="P18" i="54"/>
  <c r="Q18" i="54" s="1"/>
  <c r="P17" i="54"/>
  <c r="Q17" i="54" s="1"/>
  <c r="P16" i="54"/>
  <c r="Q16" i="54" s="1"/>
  <c r="P15" i="54"/>
  <c r="Q15" i="54" s="1"/>
  <c r="O14" i="54"/>
  <c r="N14" i="54"/>
  <c r="M14" i="54"/>
  <c r="L14" i="54"/>
  <c r="K14" i="54"/>
  <c r="J14" i="54"/>
  <c r="I14" i="54"/>
  <c r="H14" i="54"/>
  <c r="G14" i="54"/>
  <c r="F14" i="54"/>
  <c r="E14" i="54"/>
  <c r="D14" i="54"/>
  <c r="P13" i="54"/>
  <c r="Q13" i="54" s="1"/>
  <c r="P12" i="54"/>
  <c r="Q12" i="54" s="1"/>
  <c r="P11" i="54"/>
  <c r="Q11" i="54" s="1"/>
  <c r="P10" i="54"/>
  <c r="Q10" i="54" s="1"/>
  <c r="P9" i="54"/>
  <c r="Q9" i="54" s="1"/>
  <c r="P8" i="54"/>
  <c r="Q8" i="54" s="1"/>
  <c r="P7" i="54"/>
  <c r="Q7" i="54" s="1"/>
  <c r="P6" i="54"/>
  <c r="Q6" i="54" s="1"/>
  <c r="O5" i="54"/>
  <c r="N5" i="54"/>
  <c r="M5" i="54"/>
  <c r="L5" i="54"/>
  <c r="K5" i="54"/>
  <c r="J5" i="54"/>
  <c r="I5" i="54"/>
  <c r="H5" i="54"/>
  <c r="G5" i="54"/>
  <c r="F5" i="54"/>
  <c r="E5" i="54"/>
  <c r="D5" i="54"/>
  <c r="N49" i="50"/>
  <c r="N47" i="50"/>
  <c r="N41" i="50"/>
  <c r="N36" i="50"/>
  <c r="N32" i="50"/>
  <c r="N29" i="50"/>
  <c r="N23" i="50"/>
  <c r="N14" i="50"/>
  <c r="N5" i="50"/>
  <c r="N77" i="50" s="1"/>
  <c r="K49" i="50"/>
  <c r="K47" i="50"/>
  <c r="K41" i="50"/>
  <c r="K36" i="50"/>
  <c r="K32" i="50"/>
  <c r="K29" i="50"/>
  <c r="K23" i="50"/>
  <c r="K14" i="50"/>
  <c r="K77" i="50" s="1"/>
  <c r="K5" i="50"/>
  <c r="L77" i="50"/>
  <c r="L49" i="50"/>
  <c r="L47" i="50"/>
  <c r="L41" i="50"/>
  <c r="L36" i="50"/>
  <c r="L32" i="50"/>
  <c r="L29" i="50"/>
  <c r="L23" i="50"/>
  <c r="L14" i="50"/>
  <c r="L5" i="50"/>
  <c r="N45" i="51"/>
  <c r="N43" i="51"/>
  <c r="N38" i="51"/>
  <c r="N35" i="51"/>
  <c r="N31" i="51"/>
  <c r="N28" i="51"/>
  <c r="N72" i="51" s="1"/>
  <c r="N23" i="51"/>
  <c r="N14" i="51"/>
  <c r="N5" i="51"/>
  <c r="K72" i="51"/>
  <c r="K45" i="51"/>
  <c r="K43" i="51"/>
  <c r="K38" i="51"/>
  <c r="K35" i="51"/>
  <c r="K31" i="51"/>
  <c r="K28" i="51"/>
  <c r="K23" i="51"/>
  <c r="K14" i="51"/>
  <c r="K5" i="51"/>
  <c r="L45" i="51"/>
  <c r="L43" i="51"/>
  <c r="L38" i="51"/>
  <c r="L35" i="51"/>
  <c r="L31" i="51"/>
  <c r="L28" i="51"/>
  <c r="L72" i="51" s="1"/>
  <c r="L23" i="51"/>
  <c r="L14" i="51"/>
  <c r="L5" i="51"/>
  <c r="N46" i="52"/>
  <c r="N44" i="52"/>
  <c r="N38" i="52"/>
  <c r="N35" i="52"/>
  <c r="N74" i="52" s="1"/>
  <c r="N31" i="52"/>
  <c r="N28" i="52"/>
  <c r="N23" i="52"/>
  <c r="N14" i="52"/>
  <c r="N5" i="52"/>
  <c r="K46" i="52"/>
  <c r="K44" i="52"/>
  <c r="K38" i="52"/>
  <c r="K35" i="52"/>
  <c r="K31" i="52"/>
  <c r="K28" i="52"/>
  <c r="K23" i="52"/>
  <c r="K14" i="52"/>
  <c r="K5" i="52"/>
  <c r="K74" i="52" s="1"/>
  <c r="L74" i="52"/>
  <c r="L46" i="52"/>
  <c r="L44" i="52"/>
  <c r="L38" i="52"/>
  <c r="L35" i="52"/>
  <c r="L31" i="52"/>
  <c r="L28" i="52"/>
  <c r="L23" i="52"/>
  <c r="L14" i="52"/>
  <c r="L5" i="52"/>
  <c r="N74" i="53"/>
  <c r="N46" i="53"/>
  <c r="N44" i="53"/>
  <c r="N38" i="53"/>
  <c r="N35" i="53"/>
  <c r="N31" i="53"/>
  <c r="N28" i="53"/>
  <c r="N23" i="53"/>
  <c r="N14" i="53"/>
  <c r="N5" i="53"/>
  <c r="K46" i="53"/>
  <c r="K44" i="53"/>
  <c r="K38" i="53"/>
  <c r="K35" i="53"/>
  <c r="K31" i="53"/>
  <c r="K74" i="53" s="1"/>
  <c r="K28" i="53"/>
  <c r="K23" i="53"/>
  <c r="K14" i="53"/>
  <c r="K5" i="53"/>
  <c r="L46" i="53"/>
  <c r="L44" i="53"/>
  <c r="L38" i="53"/>
  <c r="L35" i="53"/>
  <c r="L31" i="53"/>
  <c r="L28" i="53"/>
  <c r="L23" i="53"/>
  <c r="L14" i="53"/>
  <c r="L5" i="53"/>
  <c r="L74" i="53" s="1"/>
  <c r="P73" i="53"/>
  <c r="Q73" i="53" s="1"/>
  <c r="P72" i="53"/>
  <c r="Q72" i="53" s="1"/>
  <c r="P71" i="53"/>
  <c r="Q71" i="53" s="1"/>
  <c r="P70" i="53"/>
  <c r="Q70" i="53" s="1"/>
  <c r="P69" i="53"/>
  <c r="Q69" i="53" s="1"/>
  <c r="P68" i="53"/>
  <c r="Q68" i="53" s="1"/>
  <c r="P67" i="53"/>
  <c r="Q67" i="53" s="1"/>
  <c r="P66" i="53"/>
  <c r="Q66" i="53" s="1"/>
  <c r="P65" i="53"/>
  <c r="Q65" i="53" s="1"/>
  <c r="P64" i="53"/>
  <c r="Q64" i="53" s="1"/>
  <c r="P63" i="53"/>
  <c r="Q63" i="53" s="1"/>
  <c r="P62" i="53"/>
  <c r="Q62" i="53" s="1"/>
  <c r="P61" i="53"/>
  <c r="Q61" i="53" s="1"/>
  <c r="P60" i="53"/>
  <c r="Q60" i="53" s="1"/>
  <c r="P59" i="53"/>
  <c r="Q59" i="53" s="1"/>
  <c r="P58" i="53"/>
  <c r="Q58" i="53" s="1"/>
  <c r="P57" i="53"/>
  <c r="Q57" i="53" s="1"/>
  <c r="P56" i="53"/>
  <c r="Q56" i="53" s="1"/>
  <c r="P55" i="53"/>
  <c r="Q55" i="53" s="1"/>
  <c r="P54" i="53"/>
  <c r="Q54" i="53" s="1"/>
  <c r="P53" i="53"/>
  <c r="Q53" i="53" s="1"/>
  <c r="P52" i="53"/>
  <c r="Q52" i="53" s="1"/>
  <c r="P51" i="53"/>
  <c r="Q51" i="53" s="1"/>
  <c r="P50" i="53"/>
  <c r="Q50" i="53" s="1"/>
  <c r="P49" i="53"/>
  <c r="Q49" i="53" s="1"/>
  <c r="P48" i="53"/>
  <c r="Q48" i="53" s="1"/>
  <c r="P47" i="53"/>
  <c r="Q47" i="53" s="1"/>
  <c r="O46" i="53"/>
  <c r="M46" i="53"/>
  <c r="J46" i="53"/>
  <c r="I46" i="53"/>
  <c r="H46" i="53"/>
  <c r="G46" i="53"/>
  <c r="F46" i="53"/>
  <c r="E46" i="53"/>
  <c r="D46" i="53"/>
  <c r="P45" i="53"/>
  <c r="Q45" i="53" s="1"/>
  <c r="O44" i="53"/>
  <c r="M44" i="53"/>
  <c r="J44" i="53"/>
  <c r="I44" i="53"/>
  <c r="H44" i="53"/>
  <c r="G44" i="53"/>
  <c r="F44" i="53"/>
  <c r="E44" i="53"/>
  <c r="D44" i="53"/>
  <c r="P43" i="53"/>
  <c r="Q43" i="53" s="1"/>
  <c r="P42" i="53"/>
  <c r="Q42" i="53" s="1"/>
  <c r="P41" i="53"/>
  <c r="Q41" i="53" s="1"/>
  <c r="P40" i="53"/>
  <c r="Q40" i="53" s="1"/>
  <c r="P39" i="53"/>
  <c r="Q39" i="53" s="1"/>
  <c r="O38" i="53"/>
  <c r="M38" i="53"/>
  <c r="J38" i="53"/>
  <c r="I38" i="53"/>
  <c r="H38" i="53"/>
  <c r="G38" i="53"/>
  <c r="F38" i="53"/>
  <c r="E38" i="53"/>
  <c r="D38" i="53"/>
  <c r="P37" i="53"/>
  <c r="Q37" i="53" s="1"/>
  <c r="P36" i="53"/>
  <c r="Q36" i="53" s="1"/>
  <c r="O35" i="53"/>
  <c r="M35" i="53"/>
  <c r="J35" i="53"/>
  <c r="I35" i="53"/>
  <c r="H35" i="53"/>
  <c r="G35" i="53"/>
  <c r="F35" i="53"/>
  <c r="E35" i="53"/>
  <c r="D35" i="53"/>
  <c r="P34" i="53"/>
  <c r="Q34" i="53" s="1"/>
  <c r="P33" i="53"/>
  <c r="Q33" i="53" s="1"/>
  <c r="P32" i="53"/>
  <c r="Q32" i="53" s="1"/>
  <c r="O31" i="53"/>
  <c r="M31" i="53"/>
  <c r="J31" i="53"/>
  <c r="I31" i="53"/>
  <c r="H31" i="53"/>
  <c r="G31" i="53"/>
  <c r="F31" i="53"/>
  <c r="E31" i="53"/>
  <c r="D31" i="53"/>
  <c r="P30" i="53"/>
  <c r="Q30" i="53" s="1"/>
  <c r="P29" i="53"/>
  <c r="Q29" i="53" s="1"/>
  <c r="O28" i="53"/>
  <c r="M28" i="53"/>
  <c r="J28" i="53"/>
  <c r="I28" i="53"/>
  <c r="H28" i="53"/>
  <c r="G28" i="53"/>
  <c r="F28" i="53"/>
  <c r="E28" i="53"/>
  <c r="D28" i="53"/>
  <c r="P27" i="53"/>
  <c r="Q27" i="53" s="1"/>
  <c r="P26" i="53"/>
  <c r="Q26" i="53" s="1"/>
  <c r="P25" i="53"/>
  <c r="Q25" i="53" s="1"/>
  <c r="P24" i="53"/>
  <c r="Q24" i="53" s="1"/>
  <c r="O23" i="53"/>
  <c r="M23" i="53"/>
  <c r="J23" i="53"/>
  <c r="I23" i="53"/>
  <c r="H23" i="53"/>
  <c r="G23" i="53"/>
  <c r="F23" i="53"/>
  <c r="E23" i="53"/>
  <c r="D23" i="53"/>
  <c r="P22" i="53"/>
  <c r="Q22" i="53" s="1"/>
  <c r="P21" i="53"/>
  <c r="Q21" i="53" s="1"/>
  <c r="P20" i="53"/>
  <c r="Q20" i="53" s="1"/>
  <c r="P19" i="53"/>
  <c r="Q19" i="53" s="1"/>
  <c r="P18" i="53"/>
  <c r="Q18" i="53" s="1"/>
  <c r="P17" i="53"/>
  <c r="Q17" i="53" s="1"/>
  <c r="P16" i="53"/>
  <c r="Q16" i="53" s="1"/>
  <c r="P15" i="53"/>
  <c r="Q15" i="53" s="1"/>
  <c r="O14" i="53"/>
  <c r="M14" i="53"/>
  <c r="J14" i="53"/>
  <c r="I14" i="53"/>
  <c r="H14" i="53"/>
  <c r="G14" i="53"/>
  <c r="F14" i="53"/>
  <c r="E14" i="53"/>
  <c r="D14" i="53"/>
  <c r="P13" i="53"/>
  <c r="Q13" i="53" s="1"/>
  <c r="P12" i="53"/>
  <c r="Q12" i="53" s="1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M5" i="53"/>
  <c r="J5" i="53"/>
  <c r="I5" i="53"/>
  <c r="H5" i="53"/>
  <c r="G5" i="53"/>
  <c r="F5" i="53"/>
  <c r="E5" i="53"/>
  <c r="D5" i="53"/>
  <c r="P73" i="52"/>
  <c r="Q73" i="52" s="1"/>
  <c r="P72" i="52"/>
  <c r="Q72" i="52" s="1"/>
  <c r="P71" i="52"/>
  <c r="Q71" i="52" s="1"/>
  <c r="P70" i="52"/>
  <c r="Q70" i="52" s="1"/>
  <c r="P69" i="52"/>
  <c r="Q69" i="52" s="1"/>
  <c r="P68" i="52"/>
  <c r="Q68" i="52" s="1"/>
  <c r="P67" i="52"/>
  <c r="Q67" i="52" s="1"/>
  <c r="P66" i="52"/>
  <c r="Q66" i="52" s="1"/>
  <c r="P65" i="52"/>
  <c r="Q65" i="52" s="1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P51" i="52"/>
  <c r="Q51" i="52" s="1"/>
  <c r="P50" i="52"/>
  <c r="Q50" i="52" s="1"/>
  <c r="P49" i="52"/>
  <c r="Q49" i="52" s="1"/>
  <c r="P48" i="52"/>
  <c r="Q48" i="52" s="1"/>
  <c r="P47" i="52"/>
  <c r="Q47" i="52" s="1"/>
  <c r="O46" i="52"/>
  <c r="M46" i="52"/>
  <c r="J46" i="52"/>
  <c r="I46" i="52"/>
  <c r="H46" i="52"/>
  <c r="G46" i="52"/>
  <c r="F46" i="52"/>
  <c r="E46" i="52"/>
  <c r="D46" i="52"/>
  <c r="P45" i="52"/>
  <c r="Q45" i="52" s="1"/>
  <c r="O44" i="52"/>
  <c r="M44" i="52"/>
  <c r="J44" i="52"/>
  <c r="I44" i="52"/>
  <c r="H44" i="52"/>
  <c r="G44" i="52"/>
  <c r="F44" i="52"/>
  <c r="E44" i="52"/>
  <c r="D44" i="52"/>
  <c r="P43" i="52"/>
  <c r="Q43" i="52" s="1"/>
  <c r="P42" i="52"/>
  <c r="Q42" i="52" s="1"/>
  <c r="P41" i="52"/>
  <c r="Q41" i="52" s="1"/>
  <c r="P40" i="52"/>
  <c r="Q40" i="52" s="1"/>
  <c r="P39" i="52"/>
  <c r="Q39" i="52" s="1"/>
  <c r="O38" i="52"/>
  <c r="M38" i="52"/>
  <c r="J38" i="52"/>
  <c r="I38" i="52"/>
  <c r="H38" i="52"/>
  <c r="G38" i="52"/>
  <c r="F38" i="52"/>
  <c r="E38" i="52"/>
  <c r="D38" i="52"/>
  <c r="P37" i="52"/>
  <c r="Q37" i="52" s="1"/>
  <c r="P36" i="52"/>
  <c r="Q36" i="52" s="1"/>
  <c r="O35" i="52"/>
  <c r="M35" i="52"/>
  <c r="J35" i="52"/>
  <c r="I35" i="52"/>
  <c r="H35" i="52"/>
  <c r="G35" i="52"/>
  <c r="F35" i="52"/>
  <c r="E35" i="52"/>
  <c r="D35" i="52"/>
  <c r="P34" i="52"/>
  <c r="Q34" i="52" s="1"/>
  <c r="P33" i="52"/>
  <c r="Q33" i="52" s="1"/>
  <c r="P32" i="52"/>
  <c r="Q32" i="52" s="1"/>
  <c r="O31" i="52"/>
  <c r="M31" i="52"/>
  <c r="J31" i="52"/>
  <c r="I31" i="52"/>
  <c r="H31" i="52"/>
  <c r="G31" i="52"/>
  <c r="F31" i="52"/>
  <c r="E31" i="52"/>
  <c r="D31" i="52"/>
  <c r="P30" i="52"/>
  <c r="Q30" i="52" s="1"/>
  <c r="P29" i="52"/>
  <c r="Q29" i="52" s="1"/>
  <c r="O28" i="52"/>
  <c r="M28" i="52"/>
  <c r="J28" i="52"/>
  <c r="I28" i="52"/>
  <c r="H28" i="52"/>
  <c r="G28" i="52"/>
  <c r="F28" i="52"/>
  <c r="E28" i="52"/>
  <c r="D28" i="52"/>
  <c r="P27" i="52"/>
  <c r="Q27" i="52" s="1"/>
  <c r="P26" i="52"/>
  <c r="Q26" i="52" s="1"/>
  <c r="P25" i="52"/>
  <c r="Q25" i="52" s="1"/>
  <c r="P24" i="52"/>
  <c r="Q24" i="52" s="1"/>
  <c r="O23" i="52"/>
  <c r="M23" i="52"/>
  <c r="J23" i="52"/>
  <c r="I23" i="52"/>
  <c r="H23" i="52"/>
  <c r="G23" i="52"/>
  <c r="F23" i="52"/>
  <c r="E23" i="52"/>
  <c r="D23" i="52"/>
  <c r="P22" i="52"/>
  <c r="Q22" i="52" s="1"/>
  <c r="P21" i="52"/>
  <c r="Q21" i="52" s="1"/>
  <c r="P20" i="52"/>
  <c r="Q20" i="52" s="1"/>
  <c r="P19" i="52"/>
  <c r="Q19" i="52" s="1"/>
  <c r="P18" i="52"/>
  <c r="Q18" i="52" s="1"/>
  <c r="P17" i="52"/>
  <c r="Q17" i="52" s="1"/>
  <c r="P16" i="52"/>
  <c r="Q16" i="52" s="1"/>
  <c r="P15" i="52"/>
  <c r="Q15" i="52" s="1"/>
  <c r="O14" i="52"/>
  <c r="M14" i="52"/>
  <c r="J14" i="52"/>
  <c r="I14" i="52"/>
  <c r="H14" i="52"/>
  <c r="G14" i="52"/>
  <c r="F14" i="52"/>
  <c r="E14" i="52"/>
  <c r="D14" i="52"/>
  <c r="P13" i="52"/>
  <c r="Q13" i="52" s="1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44" i="54" l="1"/>
  <c r="Q44" i="54" s="1"/>
  <c r="P46" i="54"/>
  <c r="Q46" i="54" s="1"/>
  <c r="P39" i="54"/>
  <c r="Q39" i="54" s="1"/>
  <c r="P32" i="54"/>
  <c r="Q32" i="54" s="1"/>
  <c r="P29" i="54"/>
  <c r="Q29" i="54" s="1"/>
  <c r="P23" i="54"/>
  <c r="Q23" i="54" s="1"/>
  <c r="M74" i="54"/>
  <c r="F74" i="54"/>
  <c r="G74" i="54"/>
  <c r="O74" i="54"/>
  <c r="D74" i="54"/>
  <c r="E74" i="54"/>
  <c r="P14" i="54"/>
  <c r="Q14" i="54" s="1"/>
  <c r="N74" i="54"/>
  <c r="H74" i="54"/>
  <c r="I74" i="54"/>
  <c r="J74" i="54"/>
  <c r="K74" i="54"/>
  <c r="L74" i="54"/>
  <c r="P5" i="54"/>
  <c r="Q5" i="54" s="1"/>
  <c r="P36" i="54"/>
  <c r="Q36" i="54" s="1"/>
  <c r="P31" i="53"/>
  <c r="Q31" i="53" s="1"/>
  <c r="P5" i="53"/>
  <c r="Q5" i="53" s="1"/>
  <c r="P46" i="53"/>
  <c r="Q46" i="53" s="1"/>
  <c r="P44" i="53"/>
  <c r="Q44" i="53" s="1"/>
  <c r="P38" i="53"/>
  <c r="Q38" i="53" s="1"/>
  <c r="P35" i="53"/>
  <c r="Q35" i="53" s="1"/>
  <c r="P28" i="53"/>
  <c r="Q28" i="53" s="1"/>
  <c r="P23" i="53"/>
  <c r="Q23" i="53" s="1"/>
  <c r="O74" i="53"/>
  <c r="G74" i="53"/>
  <c r="F74" i="53"/>
  <c r="I74" i="53"/>
  <c r="E74" i="53"/>
  <c r="H74" i="53"/>
  <c r="M74" i="53"/>
  <c r="P14" i="53"/>
  <c r="Q14" i="53" s="1"/>
  <c r="J74" i="53"/>
  <c r="D74" i="53"/>
  <c r="P44" i="52"/>
  <c r="Q44" i="52" s="1"/>
  <c r="P46" i="52"/>
  <c r="Q46" i="52" s="1"/>
  <c r="P38" i="52"/>
  <c r="Q38" i="52" s="1"/>
  <c r="P35" i="52"/>
  <c r="Q35" i="52" s="1"/>
  <c r="P31" i="52"/>
  <c r="Q31" i="52" s="1"/>
  <c r="O74" i="52"/>
  <c r="P28" i="52"/>
  <c r="Q28" i="52" s="1"/>
  <c r="G74" i="52"/>
  <c r="F74" i="52"/>
  <c r="H74" i="52"/>
  <c r="M74" i="52"/>
  <c r="D74" i="52"/>
  <c r="J74" i="52"/>
  <c r="P14" i="52"/>
  <c r="Q14" i="52" s="1"/>
  <c r="E74" i="52"/>
  <c r="I74" i="52"/>
  <c r="P23" i="52"/>
  <c r="Q23" i="52" s="1"/>
  <c r="P5" i="52"/>
  <c r="Q5" i="52" s="1"/>
  <c r="P71" i="51"/>
  <c r="Q71" i="51"/>
  <c r="P70" i="51"/>
  <c r="Q70" i="51"/>
  <c r="P69" i="51"/>
  <c r="Q69" i="51" s="1"/>
  <c r="P68" i="51"/>
  <c r="Q68" i="51" s="1"/>
  <c r="P67" i="51"/>
  <c r="Q67" i="51" s="1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/>
  <c r="P60" i="51"/>
  <c r="Q60" i="51" s="1"/>
  <c r="P59" i="51"/>
  <c r="Q59" i="51"/>
  <c r="P58" i="51"/>
  <c r="Q58" i="51"/>
  <c r="P57" i="51"/>
  <c r="Q57" i="51" s="1"/>
  <c r="P56" i="51"/>
  <c r="Q56" i="51"/>
  <c r="P55" i="51"/>
  <c r="Q55" i="51" s="1"/>
  <c r="P54" i="51"/>
  <c r="Q54" i="51" s="1"/>
  <c r="P53" i="51"/>
  <c r="Q53" i="51" s="1"/>
  <c r="P52" i="51"/>
  <c r="Q52" i="51" s="1"/>
  <c r="P51" i="51"/>
  <c r="Q51" i="51" s="1"/>
  <c r="P50" i="51"/>
  <c r="Q50" i="51" s="1"/>
  <c r="P49" i="51"/>
  <c r="Q49" i="51" s="1"/>
  <c r="P48" i="51"/>
  <c r="Q48" i="51" s="1"/>
  <c r="P47" i="51"/>
  <c r="Q47" i="51" s="1"/>
  <c r="P46" i="51"/>
  <c r="Q46" i="51"/>
  <c r="O45" i="51"/>
  <c r="M45" i="51"/>
  <c r="J45" i="51"/>
  <c r="I45" i="51"/>
  <c r="H45" i="51"/>
  <c r="G45" i="51"/>
  <c r="F45" i="51"/>
  <c r="E45" i="51"/>
  <c r="D45" i="51"/>
  <c r="P44" i="51"/>
  <c r="Q44" i="51" s="1"/>
  <c r="O43" i="51"/>
  <c r="M43" i="51"/>
  <c r="J43" i="51"/>
  <c r="I43" i="51"/>
  <c r="H43" i="51"/>
  <c r="G43" i="51"/>
  <c r="F43" i="51"/>
  <c r="E43" i="51"/>
  <c r="P43" i="51" s="1"/>
  <c r="Q43" i="51" s="1"/>
  <c r="D43" i="51"/>
  <c r="P42" i="51"/>
  <c r="Q42" i="51" s="1"/>
  <c r="P41" i="51"/>
  <c r="Q41" i="51" s="1"/>
  <c r="P40" i="51"/>
  <c r="Q40" i="51" s="1"/>
  <c r="P39" i="51"/>
  <c r="Q39" i="51" s="1"/>
  <c r="O38" i="51"/>
  <c r="M38" i="51"/>
  <c r="J38" i="51"/>
  <c r="I38" i="51"/>
  <c r="H38" i="51"/>
  <c r="G38" i="51"/>
  <c r="F38" i="51"/>
  <c r="E38" i="51"/>
  <c r="D38" i="51"/>
  <c r="P37" i="51"/>
  <c r="Q37" i="51" s="1"/>
  <c r="P36" i="51"/>
  <c r="Q36" i="51" s="1"/>
  <c r="O35" i="51"/>
  <c r="M35" i="51"/>
  <c r="J35" i="51"/>
  <c r="I35" i="51"/>
  <c r="H35" i="51"/>
  <c r="G35" i="51"/>
  <c r="F35" i="51"/>
  <c r="E35" i="51"/>
  <c r="D35" i="51"/>
  <c r="P34" i="51"/>
  <c r="Q34" i="51"/>
  <c r="P33" i="51"/>
  <c r="Q33" i="51" s="1"/>
  <c r="P32" i="51"/>
  <c r="Q32" i="51"/>
  <c r="O31" i="51"/>
  <c r="M31" i="51"/>
  <c r="J31" i="51"/>
  <c r="I31" i="51"/>
  <c r="H31" i="51"/>
  <c r="G31" i="51"/>
  <c r="F31" i="51"/>
  <c r="E31" i="51"/>
  <c r="D31" i="51"/>
  <c r="P30" i="51"/>
  <c r="Q30" i="51" s="1"/>
  <c r="P29" i="51"/>
  <c r="Q29" i="51" s="1"/>
  <c r="O28" i="51"/>
  <c r="M28" i="51"/>
  <c r="J28" i="51"/>
  <c r="I28" i="51"/>
  <c r="H28" i="51"/>
  <c r="G28" i="51"/>
  <c r="F28" i="51"/>
  <c r="E28" i="51"/>
  <c r="D28" i="51"/>
  <c r="P27" i="51"/>
  <c r="Q27" i="51" s="1"/>
  <c r="P26" i="51"/>
  <c r="Q26" i="51" s="1"/>
  <c r="P25" i="51"/>
  <c r="Q25" i="51" s="1"/>
  <c r="P24" i="51"/>
  <c r="Q24" i="51" s="1"/>
  <c r="O23" i="51"/>
  <c r="M23" i="51"/>
  <c r="J23" i="51"/>
  <c r="I23" i="51"/>
  <c r="H23" i="51"/>
  <c r="G23" i="51"/>
  <c r="F23" i="51"/>
  <c r="E23" i="51"/>
  <c r="D23" i="51"/>
  <c r="P22" i="51"/>
  <c r="Q22" i="51"/>
  <c r="P21" i="51"/>
  <c r="Q21" i="51" s="1"/>
  <c r="P20" i="51"/>
  <c r="Q20" i="51" s="1"/>
  <c r="P19" i="51"/>
  <c r="Q19" i="51" s="1"/>
  <c r="P18" i="51"/>
  <c r="Q18" i="51" s="1"/>
  <c r="P17" i="51"/>
  <c r="Q17" i="51" s="1"/>
  <c r="P16" i="51"/>
  <c r="Q16" i="51" s="1"/>
  <c r="P15" i="51"/>
  <c r="Q15" i="51" s="1"/>
  <c r="O14" i="51"/>
  <c r="M14" i="51"/>
  <c r="J14" i="51"/>
  <c r="I14" i="51"/>
  <c r="H14" i="51"/>
  <c r="G14" i="51"/>
  <c r="F14" i="51"/>
  <c r="E14" i="51"/>
  <c r="D14" i="51"/>
  <c r="P14" i="51" s="1"/>
  <c r="Q14" i="51" s="1"/>
  <c r="P13" i="51"/>
  <c r="Q13" i="51" s="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/>
  <c r="P6" i="51"/>
  <c r="Q6" i="51" s="1"/>
  <c r="O5" i="51"/>
  <c r="M5" i="51"/>
  <c r="J5" i="51"/>
  <c r="I5" i="51"/>
  <c r="H5" i="51"/>
  <c r="G5" i="51"/>
  <c r="F5" i="51"/>
  <c r="E5" i="51"/>
  <c r="D5" i="51"/>
  <c r="D72" i="51" s="1"/>
  <c r="P76" i="50"/>
  <c r="Q76" i="50" s="1"/>
  <c r="P75" i="50"/>
  <c r="Q75" i="50" s="1"/>
  <c r="P74" i="50"/>
  <c r="Q74" i="50" s="1"/>
  <c r="P73" i="50"/>
  <c r="Q73" i="50" s="1"/>
  <c r="P72" i="50"/>
  <c r="Q72" i="50" s="1"/>
  <c r="P71" i="50"/>
  <c r="Q71" i="50" s="1"/>
  <c r="P70" i="50"/>
  <c r="Q70" i="50" s="1"/>
  <c r="P69" i="50"/>
  <c r="Q69" i="50" s="1"/>
  <c r="P68" i="50"/>
  <c r="Q68" i="50" s="1"/>
  <c r="P67" i="50"/>
  <c r="Q67" i="50" s="1"/>
  <c r="P66" i="50"/>
  <c r="Q66" i="50" s="1"/>
  <c r="P65" i="50"/>
  <c r="Q65" i="50"/>
  <c r="P64" i="50"/>
  <c r="Q64" i="50" s="1"/>
  <c r="P63" i="50"/>
  <c r="Q63" i="50" s="1"/>
  <c r="P62" i="50"/>
  <c r="Q62" i="50" s="1"/>
  <c r="P61" i="50"/>
  <c r="Q61" i="50" s="1"/>
  <c r="P60" i="50"/>
  <c r="Q60" i="50" s="1"/>
  <c r="P59" i="50"/>
  <c r="Q59" i="50" s="1"/>
  <c r="P58" i="50"/>
  <c r="Q58" i="50" s="1"/>
  <c r="P57" i="50"/>
  <c r="Q57" i="50" s="1"/>
  <c r="P56" i="50"/>
  <c r="Q56" i="50" s="1"/>
  <c r="P55" i="50"/>
  <c r="Q55" i="50" s="1"/>
  <c r="P54" i="50"/>
  <c r="Q54" i="50" s="1"/>
  <c r="P53" i="50"/>
  <c r="Q53" i="50"/>
  <c r="P52" i="50"/>
  <c r="Q52" i="50" s="1"/>
  <c r="P51" i="50"/>
  <c r="Q51" i="50" s="1"/>
  <c r="P50" i="50"/>
  <c r="Q50" i="50" s="1"/>
  <c r="O49" i="50"/>
  <c r="M49" i="50"/>
  <c r="J49" i="50"/>
  <c r="P49" i="50" s="1"/>
  <c r="Q49" i="50" s="1"/>
  <c r="I49" i="50"/>
  <c r="H49" i="50"/>
  <c r="G49" i="50"/>
  <c r="F49" i="50"/>
  <c r="E49" i="50"/>
  <c r="D49" i="50"/>
  <c r="P48" i="50"/>
  <c r="Q48" i="50" s="1"/>
  <c r="O47" i="50"/>
  <c r="M47" i="50"/>
  <c r="J47" i="50"/>
  <c r="I47" i="50"/>
  <c r="H47" i="50"/>
  <c r="G47" i="50"/>
  <c r="F47" i="50"/>
  <c r="E47" i="50"/>
  <c r="D47" i="50"/>
  <c r="P46" i="50"/>
  <c r="Q46" i="50" s="1"/>
  <c r="P45" i="50"/>
  <c r="Q45" i="50" s="1"/>
  <c r="P44" i="50"/>
  <c r="Q44" i="50" s="1"/>
  <c r="P43" i="50"/>
  <c r="Q43" i="50" s="1"/>
  <c r="P42" i="50"/>
  <c r="Q42" i="50" s="1"/>
  <c r="O41" i="50"/>
  <c r="M41" i="50"/>
  <c r="J41" i="50"/>
  <c r="I41" i="50"/>
  <c r="H41" i="50"/>
  <c r="G41" i="50"/>
  <c r="F41" i="50"/>
  <c r="E41" i="50"/>
  <c r="D41" i="50"/>
  <c r="P40" i="50"/>
  <c r="Q40" i="50"/>
  <c r="P39" i="50"/>
  <c r="Q39" i="50" s="1"/>
  <c r="P38" i="50"/>
  <c r="Q38" i="50"/>
  <c r="P37" i="50"/>
  <c r="Q37" i="50" s="1"/>
  <c r="O36" i="50"/>
  <c r="M36" i="50"/>
  <c r="J36" i="50"/>
  <c r="I36" i="50"/>
  <c r="H36" i="50"/>
  <c r="G36" i="50"/>
  <c r="F36" i="50"/>
  <c r="E36" i="50"/>
  <c r="D36" i="50"/>
  <c r="P35" i="50"/>
  <c r="Q35" i="50" s="1"/>
  <c r="P34" i="50"/>
  <c r="Q34" i="50" s="1"/>
  <c r="P33" i="50"/>
  <c r="Q33" i="50" s="1"/>
  <c r="O32" i="50"/>
  <c r="M32" i="50"/>
  <c r="J32" i="50"/>
  <c r="I32" i="50"/>
  <c r="P32" i="50" s="1"/>
  <c r="Q32" i="50" s="1"/>
  <c r="H32" i="50"/>
  <c r="G32" i="50"/>
  <c r="F32" i="50"/>
  <c r="E32" i="50"/>
  <c r="D32" i="50"/>
  <c r="P31" i="50"/>
  <c r="Q31" i="50" s="1"/>
  <c r="P30" i="50"/>
  <c r="Q30" i="50" s="1"/>
  <c r="O29" i="50"/>
  <c r="M29" i="50"/>
  <c r="J29" i="50"/>
  <c r="I29" i="50"/>
  <c r="H29" i="50"/>
  <c r="G29" i="50"/>
  <c r="F29" i="50"/>
  <c r="E29" i="50"/>
  <c r="D29" i="50"/>
  <c r="P29" i="50" s="1"/>
  <c r="Q29" i="50" s="1"/>
  <c r="P28" i="50"/>
  <c r="Q28" i="50" s="1"/>
  <c r="P27" i="50"/>
  <c r="Q27" i="50" s="1"/>
  <c r="P26" i="50"/>
  <c r="Q26" i="50"/>
  <c r="P25" i="50"/>
  <c r="Q25" i="50" s="1"/>
  <c r="P24" i="50"/>
  <c r="Q24" i="50" s="1"/>
  <c r="O23" i="50"/>
  <c r="M23" i="50"/>
  <c r="J23" i="50"/>
  <c r="I23" i="50"/>
  <c r="H23" i="50"/>
  <c r="G23" i="50"/>
  <c r="F23" i="50"/>
  <c r="E23" i="50"/>
  <c r="D23" i="50"/>
  <c r="P22" i="50"/>
  <c r="Q22" i="50" s="1"/>
  <c r="P21" i="50"/>
  <c r="Q21" i="50" s="1"/>
  <c r="P20" i="50"/>
  <c r="Q20" i="50" s="1"/>
  <c r="P19" i="50"/>
  <c r="Q19" i="50" s="1"/>
  <c r="P18" i="50"/>
  <c r="Q18" i="50" s="1"/>
  <c r="P17" i="50"/>
  <c r="Q17" i="50" s="1"/>
  <c r="P16" i="50"/>
  <c r="Q16" i="50" s="1"/>
  <c r="P15" i="50"/>
  <c r="Q15" i="50" s="1"/>
  <c r="O14" i="50"/>
  <c r="M14" i="50"/>
  <c r="J14" i="50"/>
  <c r="I14" i="50"/>
  <c r="H14" i="50"/>
  <c r="G14" i="50"/>
  <c r="F14" i="50"/>
  <c r="E14" i="50"/>
  <c r="D14" i="50"/>
  <c r="P13" i="50"/>
  <c r="Q13" i="50" s="1"/>
  <c r="P12" i="50"/>
  <c r="Q12" i="50" s="1"/>
  <c r="P11" i="50"/>
  <c r="Q11" i="50" s="1"/>
  <c r="P10" i="50"/>
  <c r="Q10" i="50" s="1"/>
  <c r="P9" i="50"/>
  <c r="Q9" i="50" s="1"/>
  <c r="P8" i="50"/>
  <c r="Q8" i="50" s="1"/>
  <c r="P7" i="50"/>
  <c r="Q7" i="50" s="1"/>
  <c r="P6" i="50"/>
  <c r="Q6" i="50" s="1"/>
  <c r="O5" i="50"/>
  <c r="M5" i="50"/>
  <c r="J5" i="50"/>
  <c r="I5" i="50"/>
  <c r="H5" i="50"/>
  <c r="H77" i="50" s="1"/>
  <c r="G5" i="50"/>
  <c r="F5" i="50"/>
  <c r="E5" i="50"/>
  <c r="D5" i="50"/>
  <c r="N75" i="48"/>
  <c r="O75" i="48"/>
  <c r="N74" i="48"/>
  <c r="O74" i="48" s="1"/>
  <c r="N73" i="48"/>
  <c r="O73" i="48"/>
  <c r="N72" i="48"/>
  <c r="O72" i="48"/>
  <c r="N71" i="48"/>
  <c r="O71" i="48" s="1"/>
  <c r="N70" i="48"/>
  <c r="O70" i="48" s="1"/>
  <c r="N69" i="48"/>
  <c r="O69" i="48" s="1"/>
  <c r="N68" i="48"/>
  <c r="O68" i="48" s="1"/>
  <c r="N67" i="48"/>
  <c r="O67" i="48"/>
  <c r="N66" i="48"/>
  <c r="O66" i="48" s="1"/>
  <c r="N65" i="48"/>
  <c r="O65" i="48" s="1"/>
  <c r="N64" i="48"/>
  <c r="O64" i="48" s="1"/>
  <c r="N63" i="48"/>
  <c r="O63" i="48"/>
  <c r="N62" i="48"/>
  <c r="O62" i="48" s="1"/>
  <c r="N61" i="48"/>
  <c r="O61" i="48"/>
  <c r="N60" i="48"/>
  <c r="O60" i="48"/>
  <c r="N59" i="48"/>
  <c r="O59" i="48" s="1"/>
  <c r="N58" i="48"/>
  <c r="O58" i="48" s="1"/>
  <c r="N57" i="48"/>
  <c r="O57" i="48" s="1"/>
  <c r="N56" i="48"/>
  <c r="O56" i="48" s="1"/>
  <c r="N55" i="48"/>
  <c r="O55" i="48"/>
  <c r="N54" i="48"/>
  <c r="O54" i="48" s="1"/>
  <c r="N53" i="48"/>
  <c r="O53" i="48" s="1"/>
  <c r="N52" i="48"/>
  <c r="O52" i="48" s="1"/>
  <c r="N51" i="48"/>
  <c r="O51" i="48"/>
  <c r="N50" i="48"/>
  <c r="O50" i="48" s="1"/>
  <c r="M49" i="48"/>
  <c r="L49" i="48"/>
  <c r="K49" i="48"/>
  <c r="J49" i="48"/>
  <c r="I49" i="48"/>
  <c r="H49" i="48"/>
  <c r="N49" i="48" s="1"/>
  <c r="O49" i="48" s="1"/>
  <c r="G49" i="48"/>
  <c r="F49" i="48"/>
  <c r="E49" i="48"/>
  <c r="D49" i="48"/>
  <c r="N48" i="48"/>
  <c r="O48" i="48" s="1"/>
  <c r="M47" i="48"/>
  <c r="L47" i="48"/>
  <c r="K47" i="48"/>
  <c r="J47" i="48"/>
  <c r="I47" i="48"/>
  <c r="H47" i="48"/>
  <c r="G47" i="48"/>
  <c r="F47" i="48"/>
  <c r="E47" i="48"/>
  <c r="D47" i="48"/>
  <c r="N47" i="48" s="1"/>
  <c r="O47" i="48" s="1"/>
  <c r="N46" i="48"/>
  <c r="O46" i="48" s="1"/>
  <c r="N45" i="48"/>
  <c r="O45" i="48"/>
  <c r="N44" i="48"/>
  <c r="O44" i="48"/>
  <c r="N43" i="48"/>
  <c r="O43" i="48" s="1"/>
  <c r="N42" i="48"/>
  <c r="O42" i="48" s="1"/>
  <c r="M41" i="48"/>
  <c r="L41" i="48"/>
  <c r="K41" i="48"/>
  <c r="J41" i="48"/>
  <c r="I41" i="48"/>
  <c r="H41" i="48"/>
  <c r="G41" i="48"/>
  <c r="F41" i="48"/>
  <c r="E41" i="48"/>
  <c r="D41" i="48"/>
  <c r="N40" i="48"/>
  <c r="O40" i="48"/>
  <c r="N39" i="48"/>
  <c r="O39" i="48" s="1"/>
  <c r="N38" i="48"/>
  <c r="O38" i="48" s="1"/>
  <c r="N37" i="48"/>
  <c r="O37" i="48"/>
  <c r="M36" i="48"/>
  <c r="L36" i="48"/>
  <c r="K36" i="48"/>
  <c r="J36" i="48"/>
  <c r="I36" i="48"/>
  <c r="H36" i="48"/>
  <c r="G36" i="48"/>
  <c r="F36" i="48"/>
  <c r="E36" i="48"/>
  <c r="D36" i="48"/>
  <c r="N35" i="48"/>
  <c r="O35" i="48"/>
  <c r="N34" i="48"/>
  <c r="O34" i="48"/>
  <c r="N33" i="48"/>
  <c r="O33" i="48" s="1"/>
  <c r="M32" i="48"/>
  <c r="M76" i="48" s="1"/>
  <c r="L32" i="48"/>
  <c r="K32" i="48"/>
  <c r="J32" i="48"/>
  <c r="J76" i="48" s="1"/>
  <c r="I32" i="48"/>
  <c r="N32" i="48" s="1"/>
  <c r="O32" i="48" s="1"/>
  <c r="H32" i="48"/>
  <c r="G32" i="48"/>
  <c r="F32" i="48"/>
  <c r="E32" i="48"/>
  <c r="D32" i="48"/>
  <c r="N31" i="48"/>
  <c r="O31" i="48" s="1"/>
  <c r="N30" i="48"/>
  <c r="O30" i="48" s="1"/>
  <c r="M29" i="48"/>
  <c r="L29" i="48"/>
  <c r="K29" i="48"/>
  <c r="J29" i="48"/>
  <c r="I29" i="48"/>
  <c r="H29" i="48"/>
  <c r="G29" i="48"/>
  <c r="F29" i="48"/>
  <c r="E29" i="48"/>
  <c r="D29" i="48"/>
  <c r="N28" i="48"/>
  <c r="O28" i="48"/>
  <c r="N27" i="48"/>
  <c r="O27" i="48" s="1"/>
  <c r="N26" i="48"/>
  <c r="O26" i="48" s="1"/>
  <c r="N25" i="48"/>
  <c r="O25" i="48" s="1"/>
  <c r="N24" i="48"/>
  <c r="O24" i="48"/>
  <c r="M23" i="48"/>
  <c r="L23" i="48"/>
  <c r="K23" i="48"/>
  <c r="J23" i="48"/>
  <c r="I23" i="48"/>
  <c r="H23" i="48"/>
  <c r="G23" i="48"/>
  <c r="F23" i="48"/>
  <c r="E23" i="48"/>
  <c r="D23" i="48"/>
  <c r="N23" i="48" s="1"/>
  <c r="O23" i="48" s="1"/>
  <c r="N22" i="48"/>
  <c r="O22" i="48"/>
  <c r="N21" i="48"/>
  <c r="O21" i="48" s="1"/>
  <c r="N20" i="48"/>
  <c r="O20" i="48" s="1"/>
  <c r="N19" i="48"/>
  <c r="O19" i="48"/>
  <c r="N18" i="48"/>
  <c r="O18" i="48" s="1"/>
  <c r="N17" i="48"/>
  <c r="O17" i="48"/>
  <c r="N16" i="48"/>
  <c r="O16" i="48"/>
  <c r="N15" i="48"/>
  <c r="O15" i="48" s="1"/>
  <c r="M14" i="48"/>
  <c r="L14" i="48"/>
  <c r="K14" i="48"/>
  <c r="J14" i="48"/>
  <c r="I14" i="48"/>
  <c r="H14" i="48"/>
  <c r="G14" i="48"/>
  <c r="F14" i="48"/>
  <c r="F76" i="48" s="1"/>
  <c r="E14" i="48"/>
  <c r="E76" i="48" s="1"/>
  <c r="D14" i="48"/>
  <c r="N13" i="48"/>
  <c r="O13" i="48" s="1"/>
  <c r="N12" i="48"/>
  <c r="O12" i="48"/>
  <c r="N11" i="48"/>
  <c r="O11" i="48" s="1"/>
  <c r="N10" i="48"/>
  <c r="O10" i="48" s="1"/>
  <c r="N9" i="48"/>
  <c r="O9" i="48" s="1"/>
  <c r="N8" i="48"/>
  <c r="O8" i="48" s="1"/>
  <c r="N7" i="48"/>
  <c r="O7" i="48" s="1"/>
  <c r="N6" i="48"/>
  <c r="O6" i="48"/>
  <c r="M5" i="48"/>
  <c r="L5" i="48"/>
  <c r="L76" i="48" s="1"/>
  <c r="K5" i="48"/>
  <c r="J5" i="48"/>
  <c r="I5" i="48"/>
  <c r="H5" i="48"/>
  <c r="G5" i="48"/>
  <c r="F5" i="48"/>
  <c r="E5" i="48"/>
  <c r="D5" i="48"/>
  <c r="N75" i="47"/>
  <c r="O75" i="47" s="1"/>
  <c r="N74" i="47"/>
  <c r="O74" i="47"/>
  <c r="N73" i="47"/>
  <c r="O73" i="47" s="1"/>
  <c r="N72" i="47"/>
  <c r="O72" i="47" s="1"/>
  <c r="N71" i="47"/>
  <c r="O71" i="47"/>
  <c r="N70" i="47"/>
  <c r="O70" i="47" s="1"/>
  <c r="N69" i="47"/>
  <c r="O69" i="47"/>
  <c r="N68" i="47"/>
  <c r="O68" i="47" s="1"/>
  <c r="N67" i="47"/>
  <c r="O67" i="47" s="1"/>
  <c r="N66" i="47"/>
  <c r="O66" i="47" s="1"/>
  <c r="N65" i="47"/>
  <c r="O65" i="47" s="1"/>
  <c r="N64" i="47"/>
  <c r="O64" i="47" s="1"/>
  <c r="N63" i="47"/>
  <c r="O63" i="47" s="1"/>
  <c r="N62" i="47"/>
  <c r="O62" i="47"/>
  <c r="N61" i="47"/>
  <c r="O61" i="47" s="1"/>
  <c r="N60" i="47"/>
  <c r="O60" i="47" s="1"/>
  <c r="N59" i="47"/>
  <c r="O59" i="47"/>
  <c r="N58" i="47"/>
  <c r="O58" i="47" s="1"/>
  <c r="N57" i="47"/>
  <c r="O57" i="47"/>
  <c r="N56" i="47"/>
  <c r="O56" i="47" s="1"/>
  <c r="N55" i="47"/>
  <c r="O55" i="47" s="1"/>
  <c r="N54" i="47"/>
  <c r="O54" i="47"/>
  <c r="N53" i="47"/>
  <c r="O53" i="47" s="1"/>
  <c r="N52" i="47"/>
  <c r="O52" i="47" s="1"/>
  <c r="N51" i="47"/>
  <c r="O51" i="47" s="1"/>
  <c r="N50" i="47"/>
  <c r="O50" i="47"/>
  <c r="M49" i="47"/>
  <c r="L49" i="47"/>
  <c r="K49" i="47"/>
  <c r="J49" i="47"/>
  <c r="I49" i="47"/>
  <c r="H49" i="47"/>
  <c r="G49" i="47"/>
  <c r="F49" i="47"/>
  <c r="E49" i="47"/>
  <c r="D49" i="47"/>
  <c r="N49" i="47" s="1"/>
  <c r="O49" i="47" s="1"/>
  <c r="N48" i="47"/>
  <c r="O48" i="47"/>
  <c r="N47" i="47"/>
  <c r="O47" i="47" s="1"/>
  <c r="M46" i="47"/>
  <c r="L46" i="47"/>
  <c r="K46" i="47"/>
  <c r="J46" i="47"/>
  <c r="I46" i="47"/>
  <c r="H46" i="47"/>
  <c r="G46" i="47"/>
  <c r="F46" i="47"/>
  <c r="E46" i="47"/>
  <c r="D46" i="47"/>
  <c r="N45" i="47"/>
  <c r="O45" i="47" s="1"/>
  <c r="N44" i="47"/>
  <c r="O44" i="47"/>
  <c r="N43" i="47"/>
  <c r="O43" i="47"/>
  <c r="N42" i="47"/>
  <c r="O42" i="47" s="1"/>
  <c r="N41" i="47"/>
  <c r="O41" i="47"/>
  <c r="M40" i="47"/>
  <c r="L40" i="47"/>
  <c r="N40" i="47" s="1"/>
  <c r="K40" i="47"/>
  <c r="J40" i="47"/>
  <c r="I40" i="47"/>
  <c r="H40" i="47"/>
  <c r="G40" i="47"/>
  <c r="F40" i="47"/>
  <c r="E40" i="47"/>
  <c r="D40" i="47"/>
  <c r="N39" i="47"/>
  <c r="O39" i="47" s="1"/>
  <c r="N38" i="47"/>
  <c r="O38" i="47"/>
  <c r="N37" i="47"/>
  <c r="O37" i="47" s="1"/>
  <c r="M36" i="47"/>
  <c r="L36" i="47"/>
  <c r="K36" i="47"/>
  <c r="J36" i="47"/>
  <c r="I36" i="47"/>
  <c r="I76" i="47" s="1"/>
  <c r="H36" i="47"/>
  <c r="G36" i="47"/>
  <c r="N36" i="47" s="1"/>
  <c r="O36" i="47" s="1"/>
  <c r="F36" i="47"/>
  <c r="E36" i="47"/>
  <c r="D36" i="47"/>
  <c r="N35" i="47"/>
  <c r="O35" i="47" s="1"/>
  <c r="N34" i="47"/>
  <c r="O34" i="47"/>
  <c r="N33" i="47"/>
  <c r="O33" i="47" s="1"/>
  <c r="M32" i="47"/>
  <c r="L32" i="47"/>
  <c r="K32" i="47"/>
  <c r="J32" i="47"/>
  <c r="I32" i="47"/>
  <c r="H32" i="47"/>
  <c r="G32" i="47"/>
  <c r="F32" i="47"/>
  <c r="E32" i="47"/>
  <c r="D32" i="47"/>
  <c r="N31" i="47"/>
  <c r="O31" i="47"/>
  <c r="N30" i="47"/>
  <c r="O30" i="47" s="1"/>
  <c r="M29" i="47"/>
  <c r="L29" i="47"/>
  <c r="K29" i="47"/>
  <c r="J29" i="47"/>
  <c r="I29" i="47"/>
  <c r="H29" i="47"/>
  <c r="G29" i="47"/>
  <c r="F29" i="47"/>
  <c r="E29" i="47"/>
  <c r="D29" i="47"/>
  <c r="N28" i="47"/>
  <c r="O28" i="47" s="1"/>
  <c r="N27" i="47"/>
  <c r="O27" i="47"/>
  <c r="N26" i="47"/>
  <c r="O26" i="47"/>
  <c r="N25" i="47"/>
  <c r="O25" i="47" s="1"/>
  <c r="N24" i="47"/>
  <c r="O24" i="47" s="1"/>
  <c r="M23" i="47"/>
  <c r="L23" i="47"/>
  <c r="K23" i="47"/>
  <c r="J23" i="47"/>
  <c r="I23" i="47"/>
  <c r="H23" i="47"/>
  <c r="G23" i="47"/>
  <c r="F23" i="47"/>
  <c r="E23" i="47"/>
  <c r="D23" i="47"/>
  <c r="N23" i="47" s="1"/>
  <c r="O23" i="47" s="1"/>
  <c r="N22" i="47"/>
  <c r="O22" i="47" s="1"/>
  <c r="N21" i="47"/>
  <c r="O21" i="47"/>
  <c r="N20" i="47"/>
  <c r="O20" i="47" s="1"/>
  <c r="N19" i="47"/>
  <c r="O19" i="47"/>
  <c r="N18" i="47"/>
  <c r="O18" i="47"/>
  <c r="N17" i="47"/>
  <c r="O17" i="47" s="1"/>
  <c r="N16" i="47"/>
  <c r="O16" i="47" s="1"/>
  <c r="N15" i="47"/>
  <c r="O15" i="47" s="1"/>
  <c r="M14" i="47"/>
  <c r="L14" i="47"/>
  <c r="K14" i="47"/>
  <c r="J14" i="47"/>
  <c r="N14" i="47" s="1"/>
  <c r="O14" i="47" s="1"/>
  <c r="I14" i="47"/>
  <c r="H14" i="47"/>
  <c r="G14" i="47"/>
  <c r="F14" i="47"/>
  <c r="E14" i="47"/>
  <c r="D14" i="47"/>
  <c r="N13" i="47"/>
  <c r="O13" i="47"/>
  <c r="N12" i="47"/>
  <c r="O12" i="47" s="1"/>
  <c r="N11" i="47"/>
  <c r="O11" i="47"/>
  <c r="N10" i="47"/>
  <c r="O10" i="47"/>
  <c r="N9" i="47"/>
  <c r="O9" i="47" s="1"/>
  <c r="N8" i="47"/>
  <c r="O8" i="47" s="1"/>
  <c r="N7" i="47"/>
  <c r="O7" i="47" s="1"/>
  <c r="N6" i="47"/>
  <c r="O6" i="47" s="1"/>
  <c r="M5" i="47"/>
  <c r="M76" i="47" s="1"/>
  <c r="L5" i="47"/>
  <c r="K5" i="47"/>
  <c r="K76" i="47" s="1"/>
  <c r="J5" i="47"/>
  <c r="I5" i="47"/>
  <c r="H5" i="47"/>
  <c r="G5" i="47"/>
  <c r="F5" i="47"/>
  <c r="F76" i="47" s="1"/>
  <c r="E5" i="47"/>
  <c r="E76" i="47" s="1"/>
  <c r="D5" i="47"/>
  <c r="N74" i="46"/>
  <c r="O74" i="46" s="1"/>
  <c r="N73" i="46"/>
  <c r="O73" i="46" s="1"/>
  <c r="N72" i="46"/>
  <c r="O72" i="46" s="1"/>
  <c r="N71" i="46"/>
  <c r="O71" i="46" s="1"/>
  <c r="N70" i="46"/>
  <c r="O70" i="46"/>
  <c r="N69" i="46"/>
  <c r="O69" i="46"/>
  <c r="N68" i="46"/>
  <c r="O68" i="46" s="1"/>
  <c r="N67" i="46"/>
  <c r="O67" i="46"/>
  <c r="N66" i="46"/>
  <c r="O66" i="46" s="1"/>
  <c r="N65" i="46"/>
  <c r="O65" i="46" s="1"/>
  <c r="N64" i="46"/>
  <c r="O64" i="46"/>
  <c r="N63" i="46"/>
  <c r="O63" i="46"/>
  <c r="N62" i="46"/>
  <c r="O62" i="46" s="1"/>
  <c r="N61" i="46"/>
  <c r="O61" i="46"/>
  <c r="N60" i="46"/>
  <c r="O60" i="46" s="1"/>
  <c r="N59" i="46"/>
  <c r="O59" i="46" s="1"/>
  <c r="N58" i="46"/>
  <c r="O58" i="46"/>
  <c r="N57" i="46"/>
  <c r="O57" i="46"/>
  <c r="N56" i="46"/>
  <c r="O56" i="46" s="1"/>
  <c r="N55" i="46"/>
  <c r="O55" i="46"/>
  <c r="N54" i="46"/>
  <c r="O54" i="46" s="1"/>
  <c r="N53" i="46"/>
  <c r="O53" i="46" s="1"/>
  <c r="N52" i="46"/>
  <c r="O52" i="46"/>
  <c r="N51" i="46"/>
  <c r="O51" i="46"/>
  <c r="N50" i="46"/>
  <c r="O50" i="46" s="1"/>
  <c r="N49" i="46"/>
  <c r="O49" i="46" s="1"/>
  <c r="M48" i="46"/>
  <c r="N48" i="46" s="1"/>
  <c r="O48" i="46" s="1"/>
  <c r="L48" i="46"/>
  <c r="K48" i="46"/>
  <c r="J48" i="46"/>
  <c r="I48" i="46"/>
  <c r="H48" i="46"/>
  <c r="G48" i="46"/>
  <c r="F48" i="46"/>
  <c r="E48" i="46"/>
  <c r="D48" i="46"/>
  <c r="N47" i="46"/>
  <c r="O47" i="46" s="1"/>
  <c r="M46" i="46"/>
  <c r="L46" i="46"/>
  <c r="K46" i="46"/>
  <c r="J46" i="46"/>
  <c r="I46" i="46"/>
  <c r="H46" i="46"/>
  <c r="G46" i="46"/>
  <c r="F46" i="46"/>
  <c r="E46" i="46"/>
  <c r="D46" i="46"/>
  <c r="N45" i="46"/>
  <c r="O45" i="46"/>
  <c r="N44" i="46"/>
  <c r="O44" i="46" s="1"/>
  <c r="N43" i="46"/>
  <c r="O43" i="46" s="1"/>
  <c r="N42" i="46"/>
  <c r="O42" i="46" s="1"/>
  <c r="N41" i="46"/>
  <c r="O41" i="46"/>
  <c r="M40" i="46"/>
  <c r="L40" i="46"/>
  <c r="K40" i="46"/>
  <c r="J40" i="46"/>
  <c r="I40" i="46"/>
  <c r="H40" i="46"/>
  <c r="G40" i="46"/>
  <c r="F40" i="46"/>
  <c r="E40" i="46"/>
  <c r="D40" i="46"/>
  <c r="N39" i="46"/>
  <c r="O39" i="46" s="1"/>
  <c r="N38" i="46"/>
  <c r="O38" i="46" s="1"/>
  <c r="N37" i="46"/>
  <c r="O37" i="46" s="1"/>
  <c r="N36" i="46"/>
  <c r="O36" i="46"/>
  <c r="M35" i="46"/>
  <c r="L35" i="46"/>
  <c r="K35" i="46"/>
  <c r="J35" i="46"/>
  <c r="I35" i="46"/>
  <c r="H35" i="46"/>
  <c r="G35" i="46"/>
  <c r="F35" i="46"/>
  <c r="E35" i="46"/>
  <c r="E75" i="46" s="1"/>
  <c r="D35" i="46"/>
  <c r="N34" i="46"/>
  <c r="O34" i="46"/>
  <c r="N33" i="46"/>
  <c r="O33" i="46" s="1"/>
  <c r="N32" i="46"/>
  <c r="O32" i="46" s="1"/>
  <c r="M31" i="46"/>
  <c r="L31" i="46"/>
  <c r="K31" i="46"/>
  <c r="J31" i="46"/>
  <c r="I31" i="46"/>
  <c r="H31" i="46"/>
  <c r="G31" i="46"/>
  <c r="F31" i="46"/>
  <c r="E31" i="46"/>
  <c r="D31" i="46"/>
  <c r="N30" i="46"/>
  <c r="O30" i="46"/>
  <c r="N29" i="46"/>
  <c r="O29" i="46"/>
  <c r="M28" i="46"/>
  <c r="L28" i="46"/>
  <c r="K28" i="46"/>
  <c r="J28" i="46"/>
  <c r="N28" i="46" s="1"/>
  <c r="I28" i="46"/>
  <c r="H28" i="46"/>
  <c r="G28" i="46"/>
  <c r="F28" i="46"/>
  <c r="E28" i="46"/>
  <c r="D28" i="46"/>
  <c r="N27" i="46"/>
  <c r="O27" i="46" s="1"/>
  <c r="N26" i="46"/>
  <c r="O26" i="46" s="1"/>
  <c r="N25" i="46"/>
  <c r="O25" i="46" s="1"/>
  <c r="N24" i="46"/>
  <c r="O24" i="46"/>
  <c r="M23" i="46"/>
  <c r="L23" i="46"/>
  <c r="K23" i="46"/>
  <c r="J23" i="46"/>
  <c r="I23" i="46"/>
  <c r="I75" i="46" s="1"/>
  <c r="H23" i="46"/>
  <c r="H75" i="46" s="1"/>
  <c r="G23" i="46"/>
  <c r="F23" i="46"/>
  <c r="E23" i="46"/>
  <c r="D23" i="46"/>
  <c r="N22" i="46"/>
  <c r="O22" i="46" s="1"/>
  <c r="N21" i="46"/>
  <c r="O21" i="46" s="1"/>
  <c r="N20" i="46"/>
  <c r="O20" i="46" s="1"/>
  <c r="N19" i="46"/>
  <c r="O19" i="46"/>
  <c r="N18" i="46"/>
  <c r="O18" i="46" s="1"/>
  <c r="N17" i="46"/>
  <c r="O17" i="46"/>
  <c r="N16" i="46"/>
  <c r="O16" i="46"/>
  <c r="N15" i="46"/>
  <c r="O15" i="46" s="1"/>
  <c r="M14" i="46"/>
  <c r="L14" i="46"/>
  <c r="K14" i="46"/>
  <c r="J14" i="46"/>
  <c r="I14" i="46"/>
  <c r="H14" i="46"/>
  <c r="G14" i="46"/>
  <c r="F14" i="46"/>
  <c r="E14" i="46"/>
  <c r="D14" i="46"/>
  <c r="N13" i="46"/>
  <c r="O13" i="46" s="1"/>
  <c r="N12" i="46"/>
  <c r="O12" i="46"/>
  <c r="N11" i="46"/>
  <c r="O11" i="46" s="1"/>
  <c r="N10" i="46"/>
  <c r="O10" i="46" s="1"/>
  <c r="N9" i="46"/>
  <c r="O9" i="46"/>
  <c r="N8" i="46"/>
  <c r="O8" i="46"/>
  <c r="N7" i="46"/>
  <c r="O7" i="46" s="1"/>
  <c r="N6" i="46"/>
  <c r="O6" i="46" s="1"/>
  <c r="M5" i="46"/>
  <c r="N5" i="46" s="1"/>
  <c r="O5" i="46" s="1"/>
  <c r="L5" i="46"/>
  <c r="K5" i="46"/>
  <c r="J5" i="46"/>
  <c r="I5" i="46"/>
  <c r="H5" i="46"/>
  <c r="G5" i="46"/>
  <c r="F5" i="46"/>
  <c r="E5" i="46"/>
  <c r="D5" i="46"/>
  <c r="N74" i="45"/>
  <c r="O74" i="45" s="1"/>
  <c r="N73" i="45"/>
  <c r="O73" i="45"/>
  <c r="N72" i="45"/>
  <c r="O72" i="45" s="1"/>
  <c r="N71" i="45"/>
  <c r="O71" i="45"/>
  <c r="N70" i="45"/>
  <c r="O70" i="45"/>
  <c r="N69" i="45"/>
  <c r="O69" i="45" s="1"/>
  <c r="N68" i="45"/>
  <c r="O68" i="45" s="1"/>
  <c r="N67" i="45"/>
  <c r="O67" i="45" s="1"/>
  <c r="N66" i="45"/>
  <c r="O66" i="45" s="1"/>
  <c r="N65" i="45"/>
  <c r="O65" i="45"/>
  <c r="N64" i="45"/>
  <c r="O64" i="45" s="1"/>
  <c r="N63" i="45"/>
  <c r="O63" i="45" s="1"/>
  <c r="N62" i="45"/>
  <c r="O62" i="45" s="1"/>
  <c r="N61" i="45"/>
  <c r="O61" i="45"/>
  <c r="N60" i="45"/>
  <c r="O60" i="45" s="1"/>
  <c r="N59" i="45"/>
  <c r="O59" i="45"/>
  <c r="N58" i="45"/>
  <c r="O58" i="45"/>
  <c r="N57" i="45"/>
  <c r="O57" i="45" s="1"/>
  <c r="N56" i="45"/>
  <c r="O56" i="45" s="1"/>
  <c r="N55" i="45"/>
  <c r="O55" i="45" s="1"/>
  <c r="N54" i="45"/>
  <c r="O54" i="45" s="1"/>
  <c r="N53" i="45"/>
  <c r="O53" i="45"/>
  <c r="N52" i="45"/>
  <c r="O52" i="45" s="1"/>
  <c r="N51" i="45"/>
  <c r="O51" i="45" s="1"/>
  <c r="N50" i="45"/>
  <c r="O50" i="45" s="1"/>
  <c r="N49" i="45"/>
  <c r="O49" i="45"/>
  <c r="M48" i="45"/>
  <c r="L48" i="45"/>
  <c r="K48" i="45"/>
  <c r="J48" i="45"/>
  <c r="I48" i="45"/>
  <c r="H48" i="45"/>
  <c r="G48" i="45"/>
  <c r="F48" i="45"/>
  <c r="E48" i="45"/>
  <c r="D48" i="45"/>
  <c r="N47" i="45"/>
  <c r="O47" i="45" s="1"/>
  <c r="M46" i="45"/>
  <c r="L46" i="45"/>
  <c r="K46" i="45"/>
  <c r="J46" i="45"/>
  <c r="I46" i="45"/>
  <c r="H46" i="45"/>
  <c r="G46" i="45"/>
  <c r="F46" i="45"/>
  <c r="E46" i="45"/>
  <c r="D46" i="45"/>
  <c r="N46" i="45" s="1"/>
  <c r="O46" i="45" s="1"/>
  <c r="N45" i="45"/>
  <c r="O45" i="45" s="1"/>
  <c r="N44" i="45"/>
  <c r="O44" i="45" s="1"/>
  <c r="N43" i="45"/>
  <c r="O43" i="45"/>
  <c r="N42" i="45"/>
  <c r="O42" i="45" s="1"/>
  <c r="N41" i="45"/>
  <c r="O41" i="45" s="1"/>
  <c r="M40" i="45"/>
  <c r="L40" i="45"/>
  <c r="K40" i="45"/>
  <c r="J40" i="45"/>
  <c r="I40" i="45"/>
  <c r="H40" i="45"/>
  <c r="G40" i="45"/>
  <c r="N40" i="45" s="1"/>
  <c r="O40" i="45" s="1"/>
  <c r="F40" i="45"/>
  <c r="E40" i="45"/>
  <c r="D40" i="45"/>
  <c r="N39" i="45"/>
  <c r="O39" i="45" s="1"/>
  <c r="N38" i="45"/>
  <c r="O38" i="45"/>
  <c r="N37" i="45"/>
  <c r="O37" i="45"/>
  <c r="N36" i="45"/>
  <c r="O36" i="45" s="1"/>
  <c r="M35" i="45"/>
  <c r="N35" i="45" s="1"/>
  <c r="O35" i="45" s="1"/>
  <c r="L35" i="45"/>
  <c r="K35" i="45"/>
  <c r="J35" i="45"/>
  <c r="I35" i="45"/>
  <c r="H35" i="45"/>
  <c r="G35" i="45"/>
  <c r="F35" i="45"/>
  <c r="E35" i="45"/>
  <c r="D35" i="45"/>
  <c r="N34" i="45"/>
  <c r="O34" i="45" s="1"/>
  <c r="N33" i="45"/>
  <c r="O33" i="45"/>
  <c r="N32" i="45"/>
  <c r="O32" i="45"/>
  <c r="M31" i="45"/>
  <c r="L31" i="45"/>
  <c r="L75" i="45" s="1"/>
  <c r="K31" i="45"/>
  <c r="J31" i="45"/>
  <c r="I31" i="45"/>
  <c r="H31" i="45"/>
  <c r="G31" i="45"/>
  <c r="F31" i="45"/>
  <c r="E31" i="45"/>
  <c r="D31" i="45"/>
  <c r="N30" i="45"/>
  <c r="O30" i="45"/>
  <c r="N29" i="45"/>
  <c r="O29" i="45" s="1"/>
  <c r="M28" i="45"/>
  <c r="L28" i="45"/>
  <c r="K28" i="45"/>
  <c r="J28" i="45"/>
  <c r="I28" i="45"/>
  <c r="H28" i="45"/>
  <c r="G28" i="45"/>
  <c r="F28" i="45"/>
  <c r="E28" i="45"/>
  <c r="D28" i="45"/>
  <c r="N28" i="45" s="1"/>
  <c r="O28" i="45" s="1"/>
  <c r="N27" i="45"/>
  <c r="O27" i="45" s="1"/>
  <c r="N26" i="45"/>
  <c r="O26" i="45" s="1"/>
  <c r="N25" i="45"/>
  <c r="O25" i="45" s="1"/>
  <c r="N24" i="45"/>
  <c r="O24" i="45" s="1"/>
  <c r="M23" i="45"/>
  <c r="L23" i="45"/>
  <c r="K23" i="45"/>
  <c r="J23" i="45"/>
  <c r="I23" i="45"/>
  <c r="H23" i="45"/>
  <c r="G23" i="45"/>
  <c r="F23" i="45"/>
  <c r="E23" i="45"/>
  <c r="D23" i="45"/>
  <c r="N23" i="45" s="1"/>
  <c r="O23" i="45" s="1"/>
  <c r="N22" i="45"/>
  <c r="O22" i="45" s="1"/>
  <c r="N21" i="45"/>
  <c r="O21" i="45"/>
  <c r="N20" i="45"/>
  <c r="O20" i="45"/>
  <c r="N19" i="45"/>
  <c r="O19" i="45" s="1"/>
  <c r="N18" i="45"/>
  <c r="O18" i="45" s="1"/>
  <c r="N17" i="45"/>
  <c r="O17" i="45"/>
  <c r="N16" i="45"/>
  <c r="O16" i="45" s="1"/>
  <c r="N15" i="45"/>
  <c r="O15" i="45"/>
  <c r="M14" i="45"/>
  <c r="M75" i="45" s="1"/>
  <c r="L14" i="45"/>
  <c r="K14" i="45"/>
  <c r="J14" i="45"/>
  <c r="I14" i="45"/>
  <c r="H14" i="45"/>
  <c r="G14" i="45"/>
  <c r="F14" i="45"/>
  <c r="E14" i="45"/>
  <c r="D14" i="45"/>
  <c r="N14" i="45" s="1"/>
  <c r="O14" i="45" s="1"/>
  <c r="N13" i="45"/>
  <c r="O13" i="45"/>
  <c r="N12" i="45"/>
  <c r="O12" i="45" s="1"/>
  <c r="N11" i="45"/>
  <c r="O11" i="45" s="1"/>
  <c r="N10" i="45"/>
  <c r="O10" i="45"/>
  <c r="N9" i="45"/>
  <c r="O9" i="45" s="1"/>
  <c r="N8" i="45"/>
  <c r="O8" i="45" s="1"/>
  <c r="N7" i="45"/>
  <c r="O7" i="45" s="1"/>
  <c r="N6" i="45"/>
  <c r="O6" i="45"/>
  <c r="M5" i="45"/>
  <c r="L5" i="45"/>
  <c r="K5" i="45"/>
  <c r="J5" i="45"/>
  <c r="I5" i="45"/>
  <c r="H5" i="45"/>
  <c r="H75" i="45" s="1"/>
  <c r="G5" i="45"/>
  <c r="G75" i="45" s="1"/>
  <c r="F5" i="45"/>
  <c r="F75" i="45" s="1"/>
  <c r="E5" i="45"/>
  <c r="E75" i="45" s="1"/>
  <c r="D5" i="45"/>
  <c r="N75" i="44"/>
  <c r="O75" i="44" s="1"/>
  <c r="N74" i="44"/>
  <c r="O74" i="44" s="1"/>
  <c r="N73" i="44"/>
  <c r="O73" i="44" s="1"/>
  <c r="N72" i="44"/>
  <c r="O72" i="44"/>
  <c r="N71" i="44"/>
  <c r="O71" i="44" s="1"/>
  <c r="N70" i="44"/>
  <c r="O70" i="44"/>
  <c r="N69" i="44"/>
  <c r="O69" i="44"/>
  <c r="N68" i="44"/>
  <c r="O68" i="44" s="1"/>
  <c r="N67" i="44"/>
  <c r="O67" i="44"/>
  <c r="N66" i="44"/>
  <c r="O66" i="44" s="1"/>
  <c r="N65" i="44"/>
  <c r="O65" i="44" s="1"/>
  <c r="N64" i="44"/>
  <c r="O64" i="44"/>
  <c r="N63" i="44"/>
  <c r="O63" i="44" s="1"/>
  <c r="N62" i="44"/>
  <c r="O62" i="44" s="1"/>
  <c r="N61" i="44"/>
  <c r="O61" i="44" s="1"/>
  <c r="N60" i="44"/>
  <c r="O60" i="44"/>
  <c r="N59" i="44"/>
  <c r="O59" i="44" s="1"/>
  <c r="N58" i="44"/>
  <c r="O58" i="44"/>
  <c r="N57" i="44"/>
  <c r="O57" i="44"/>
  <c r="N56" i="44"/>
  <c r="O56" i="44" s="1"/>
  <c r="N55" i="44"/>
  <c r="O55" i="44"/>
  <c r="N54" i="44"/>
  <c r="O54" i="44" s="1"/>
  <c r="N53" i="44"/>
  <c r="O53" i="44" s="1"/>
  <c r="N52" i="44"/>
  <c r="O52" i="44"/>
  <c r="N51" i="44"/>
  <c r="O51" i="44" s="1"/>
  <c r="N50" i="44"/>
  <c r="O50" i="44" s="1"/>
  <c r="M49" i="44"/>
  <c r="L49" i="44"/>
  <c r="K49" i="44"/>
  <c r="J49" i="44"/>
  <c r="I49" i="44"/>
  <c r="H49" i="44"/>
  <c r="G49" i="44"/>
  <c r="F49" i="44"/>
  <c r="E49" i="44"/>
  <c r="D49" i="44"/>
  <c r="N48" i="44"/>
  <c r="O48" i="44" s="1"/>
  <c r="N47" i="44"/>
  <c r="O47" i="44"/>
  <c r="M46" i="44"/>
  <c r="L46" i="44"/>
  <c r="K46" i="44"/>
  <c r="J46" i="44"/>
  <c r="N46" i="44" s="1"/>
  <c r="O46" i="44" s="1"/>
  <c r="I46" i="44"/>
  <c r="H46" i="44"/>
  <c r="G46" i="44"/>
  <c r="F46" i="44"/>
  <c r="E46" i="44"/>
  <c r="D46" i="44"/>
  <c r="N45" i="44"/>
  <c r="O45" i="44" s="1"/>
  <c r="N44" i="44"/>
  <c r="O44" i="44"/>
  <c r="N43" i="44"/>
  <c r="O43" i="44" s="1"/>
  <c r="N42" i="44"/>
  <c r="O42" i="44"/>
  <c r="N41" i="44"/>
  <c r="O41" i="44" s="1"/>
  <c r="M40" i="44"/>
  <c r="L40" i="44"/>
  <c r="K40" i="44"/>
  <c r="J40" i="44"/>
  <c r="I40" i="44"/>
  <c r="H40" i="44"/>
  <c r="G40" i="44"/>
  <c r="F40" i="44"/>
  <c r="E40" i="44"/>
  <c r="D40" i="44"/>
  <c r="N39" i="44"/>
  <c r="O39" i="44" s="1"/>
  <c r="N38" i="44"/>
  <c r="O38" i="44" s="1"/>
  <c r="N37" i="44"/>
  <c r="O37" i="44" s="1"/>
  <c r="N36" i="44"/>
  <c r="O36" i="44"/>
  <c r="M35" i="44"/>
  <c r="L35" i="44"/>
  <c r="K35" i="44"/>
  <c r="J35" i="44"/>
  <c r="I35" i="44"/>
  <c r="H35" i="44"/>
  <c r="G35" i="44"/>
  <c r="F35" i="44"/>
  <c r="E35" i="44"/>
  <c r="D35" i="44"/>
  <c r="N34" i="44"/>
  <c r="O34" i="44" s="1"/>
  <c r="N33" i="44"/>
  <c r="O33" i="44" s="1"/>
  <c r="N32" i="44"/>
  <c r="O32" i="44" s="1"/>
  <c r="M31" i="44"/>
  <c r="L31" i="44"/>
  <c r="K31" i="44"/>
  <c r="J31" i="44"/>
  <c r="I31" i="44"/>
  <c r="H31" i="44"/>
  <c r="G31" i="44"/>
  <c r="F31" i="44"/>
  <c r="E31" i="44"/>
  <c r="D31" i="44"/>
  <c r="N31" i="44" s="1"/>
  <c r="O31" i="44" s="1"/>
  <c r="N30" i="44"/>
  <c r="O30" i="44" s="1"/>
  <c r="N29" i="44"/>
  <c r="O29" i="44" s="1"/>
  <c r="M28" i="44"/>
  <c r="L28" i="44"/>
  <c r="N28" i="44" s="1"/>
  <c r="O28" i="44" s="1"/>
  <c r="K28" i="44"/>
  <c r="J28" i="44"/>
  <c r="I28" i="44"/>
  <c r="H28" i="44"/>
  <c r="G28" i="44"/>
  <c r="F28" i="44"/>
  <c r="E28" i="44"/>
  <c r="D28" i="44"/>
  <c r="N27" i="44"/>
  <c r="O27" i="44" s="1"/>
  <c r="N26" i="44"/>
  <c r="O26" i="44" s="1"/>
  <c r="N25" i="44"/>
  <c r="O25" i="44"/>
  <c r="N24" i="44"/>
  <c r="O24" i="44"/>
  <c r="M23" i="44"/>
  <c r="L23" i="44"/>
  <c r="K23" i="44"/>
  <c r="J23" i="44"/>
  <c r="I23" i="44"/>
  <c r="I76" i="44" s="1"/>
  <c r="H23" i="44"/>
  <c r="N23" i="44" s="1"/>
  <c r="O23" i="44" s="1"/>
  <c r="G23" i="44"/>
  <c r="F23" i="44"/>
  <c r="E23" i="44"/>
  <c r="D23" i="44"/>
  <c r="N22" i="44"/>
  <c r="O22" i="44"/>
  <c r="N21" i="44"/>
  <c r="O21" i="44" s="1"/>
  <c r="N20" i="44"/>
  <c r="O20" i="44"/>
  <c r="N19" i="44"/>
  <c r="O19" i="44" s="1"/>
  <c r="N18" i="44"/>
  <c r="O18" i="44" s="1"/>
  <c r="N17" i="44"/>
  <c r="O17" i="44"/>
  <c r="N16" i="44"/>
  <c r="O16" i="44"/>
  <c r="N15" i="44"/>
  <c r="O15" i="44" s="1"/>
  <c r="M14" i="44"/>
  <c r="L14" i="44"/>
  <c r="K14" i="44"/>
  <c r="J14" i="44"/>
  <c r="I14" i="44"/>
  <c r="H14" i="44"/>
  <c r="G14" i="44"/>
  <c r="F14" i="44"/>
  <c r="E14" i="44"/>
  <c r="D14" i="44"/>
  <c r="N14" i="44" s="1"/>
  <c r="O14" i="44" s="1"/>
  <c r="N13" i="44"/>
  <c r="O13" i="44" s="1"/>
  <c r="N12" i="44"/>
  <c r="O12" i="44"/>
  <c r="N11" i="44"/>
  <c r="O11" i="44" s="1"/>
  <c r="N10" i="44"/>
  <c r="O10" i="44" s="1"/>
  <c r="N9" i="44"/>
  <c r="O9" i="44"/>
  <c r="N8" i="44"/>
  <c r="O8" i="44"/>
  <c r="N7" i="44"/>
  <c r="O7" i="44" s="1"/>
  <c r="N6" i="44"/>
  <c r="O6" i="44"/>
  <c r="M5" i="44"/>
  <c r="M76" i="44" s="1"/>
  <c r="L5" i="44"/>
  <c r="K5" i="44"/>
  <c r="J5" i="44"/>
  <c r="I5" i="44"/>
  <c r="H5" i="44"/>
  <c r="G5" i="44"/>
  <c r="F5" i="44"/>
  <c r="E5" i="44"/>
  <c r="D5" i="44"/>
  <c r="N76" i="43"/>
  <c r="O76" i="43"/>
  <c r="N75" i="43"/>
  <c r="O75" i="43" s="1"/>
  <c r="N74" i="43"/>
  <c r="O74" i="43" s="1"/>
  <c r="N73" i="43"/>
  <c r="O73" i="43"/>
  <c r="N72" i="43"/>
  <c r="O72" i="43"/>
  <c r="N71" i="43"/>
  <c r="O71" i="43" s="1"/>
  <c r="N70" i="43"/>
  <c r="O70" i="43"/>
  <c r="N69" i="43"/>
  <c r="O69" i="43" s="1"/>
  <c r="N68" i="43"/>
  <c r="O68" i="43" s="1"/>
  <c r="N67" i="43"/>
  <c r="O67" i="43" s="1"/>
  <c r="N66" i="43"/>
  <c r="O66" i="43" s="1"/>
  <c r="N65" i="43"/>
  <c r="O65" i="43" s="1"/>
  <c r="N64" i="43"/>
  <c r="O64" i="43" s="1"/>
  <c r="N63" i="43"/>
  <c r="O63" i="43" s="1"/>
  <c r="N62" i="43"/>
  <c r="O62" i="43" s="1"/>
  <c r="N61" i="43"/>
  <c r="O61" i="43"/>
  <c r="N60" i="43"/>
  <c r="O60" i="43"/>
  <c r="N59" i="43"/>
  <c r="O59" i="43" s="1"/>
  <c r="N58" i="43"/>
  <c r="O58" i="43" s="1"/>
  <c r="N57" i="43"/>
  <c r="O57" i="43" s="1"/>
  <c r="N56" i="43"/>
  <c r="O56" i="43" s="1"/>
  <c r="N55" i="43"/>
  <c r="O55" i="43" s="1"/>
  <c r="N54" i="43"/>
  <c r="O54" i="43" s="1"/>
  <c r="N53" i="43"/>
  <c r="O53" i="43" s="1"/>
  <c r="N52" i="43"/>
  <c r="O52" i="43"/>
  <c r="N51" i="43"/>
  <c r="O51" i="43" s="1"/>
  <c r="N50" i="43"/>
  <c r="O50" i="43" s="1"/>
  <c r="M49" i="43"/>
  <c r="L49" i="43"/>
  <c r="K49" i="43"/>
  <c r="J49" i="43"/>
  <c r="I49" i="43"/>
  <c r="H49" i="43"/>
  <c r="G49" i="43"/>
  <c r="F49" i="43"/>
  <c r="E49" i="43"/>
  <c r="D49" i="43"/>
  <c r="N49" i="43" s="1"/>
  <c r="O49" i="43" s="1"/>
  <c r="N48" i="43"/>
  <c r="O48" i="43" s="1"/>
  <c r="N47" i="43"/>
  <c r="O47" i="43" s="1"/>
  <c r="M46" i="43"/>
  <c r="L46" i="43"/>
  <c r="K46" i="43"/>
  <c r="J46" i="43"/>
  <c r="I46" i="43"/>
  <c r="H46" i="43"/>
  <c r="G46" i="43"/>
  <c r="F46" i="43"/>
  <c r="E46" i="43"/>
  <c r="N46" i="43" s="1"/>
  <c r="O46" i="43" s="1"/>
  <c r="D46" i="43"/>
  <c r="N45" i="43"/>
  <c r="O45" i="43"/>
  <c r="N44" i="43"/>
  <c r="O44" i="43"/>
  <c r="N43" i="43"/>
  <c r="O43" i="43" s="1"/>
  <c r="N42" i="43"/>
  <c r="O42" i="43"/>
  <c r="M41" i="43"/>
  <c r="L41" i="43"/>
  <c r="N41" i="43" s="1"/>
  <c r="O41" i="43" s="1"/>
  <c r="K41" i="43"/>
  <c r="J41" i="43"/>
  <c r="I41" i="43"/>
  <c r="H41" i="43"/>
  <c r="G41" i="43"/>
  <c r="F41" i="43"/>
  <c r="E41" i="43"/>
  <c r="D41" i="43"/>
  <c r="N40" i="43"/>
  <c r="O40" i="43"/>
  <c r="N39" i="43"/>
  <c r="O39" i="43" s="1"/>
  <c r="N38" i="43"/>
  <c r="O38" i="43" s="1"/>
  <c r="N37" i="43"/>
  <c r="O37" i="43"/>
  <c r="M36" i="43"/>
  <c r="L36" i="43"/>
  <c r="K36" i="43"/>
  <c r="J36" i="43"/>
  <c r="I36" i="43"/>
  <c r="H36" i="43"/>
  <c r="G36" i="43"/>
  <c r="F36" i="43"/>
  <c r="E36" i="43"/>
  <c r="D36" i="43"/>
  <c r="N35" i="43"/>
  <c r="O35" i="43"/>
  <c r="N34" i="43"/>
  <c r="O34" i="43" s="1"/>
  <c r="N33" i="43"/>
  <c r="O33" i="43" s="1"/>
  <c r="M32" i="43"/>
  <c r="M77" i="43" s="1"/>
  <c r="L32" i="43"/>
  <c r="K32" i="43"/>
  <c r="J32" i="43"/>
  <c r="I32" i="43"/>
  <c r="H32" i="43"/>
  <c r="G32" i="43"/>
  <c r="G77" i="43" s="1"/>
  <c r="F32" i="43"/>
  <c r="E32" i="43"/>
  <c r="E77" i="43" s="1"/>
  <c r="D32" i="43"/>
  <c r="N31" i="43"/>
  <c r="O31" i="43" s="1"/>
  <c r="N30" i="43"/>
  <c r="O30" i="43" s="1"/>
  <c r="M29" i="43"/>
  <c r="L29" i="43"/>
  <c r="K29" i="43"/>
  <c r="J29" i="43"/>
  <c r="I29" i="43"/>
  <c r="H29" i="43"/>
  <c r="G29" i="43"/>
  <c r="F29" i="43"/>
  <c r="E29" i="43"/>
  <c r="D29" i="43"/>
  <c r="N28" i="43"/>
  <c r="O28" i="43"/>
  <c r="N27" i="43"/>
  <c r="O27" i="43" s="1"/>
  <c r="N26" i="43"/>
  <c r="O26" i="43" s="1"/>
  <c r="N25" i="43"/>
  <c r="O25" i="43"/>
  <c r="N24" i="43"/>
  <c r="O24" i="43" s="1"/>
  <c r="M23" i="43"/>
  <c r="L23" i="43"/>
  <c r="K23" i="43"/>
  <c r="J23" i="43"/>
  <c r="I23" i="43"/>
  <c r="H23" i="43"/>
  <c r="G23" i="43"/>
  <c r="F23" i="43"/>
  <c r="E23" i="43"/>
  <c r="D23" i="43"/>
  <c r="N23" i="43" s="1"/>
  <c r="O23" i="43" s="1"/>
  <c r="N22" i="43"/>
  <c r="O22" i="43"/>
  <c r="N21" i="43"/>
  <c r="O21" i="43" s="1"/>
  <c r="N20" i="43"/>
  <c r="O20" i="43"/>
  <c r="N19" i="43"/>
  <c r="O19" i="43" s="1"/>
  <c r="N18" i="43"/>
  <c r="O18" i="43" s="1"/>
  <c r="N17" i="43"/>
  <c r="O17" i="43"/>
  <c r="N16" i="43"/>
  <c r="O16" i="43" s="1"/>
  <c r="N15" i="43"/>
  <c r="O15" i="43" s="1"/>
  <c r="M14" i="43"/>
  <c r="L14" i="43"/>
  <c r="K14" i="43"/>
  <c r="J14" i="43"/>
  <c r="I14" i="43"/>
  <c r="I77" i="43" s="1"/>
  <c r="H14" i="43"/>
  <c r="G14" i="43"/>
  <c r="F14" i="43"/>
  <c r="F77" i="43" s="1"/>
  <c r="E14" i="43"/>
  <c r="D14" i="43"/>
  <c r="N13" i="43"/>
  <c r="O13" i="43" s="1"/>
  <c r="N12" i="43"/>
  <c r="O12" i="43"/>
  <c r="N11" i="43"/>
  <c r="O11" i="43" s="1"/>
  <c r="N10" i="43"/>
  <c r="O10" i="43" s="1"/>
  <c r="N9" i="43"/>
  <c r="O9" i="43"/>
  <c r="N8" i="43"/>
  <c r="O8" i="43" s="1"/>
  <c r="N7" i="43"/>
  <c r="O7" i="43" s="1"/>
  <c r="N6" i="43"/>
  <c r="O6" i="43"/>
  <c r="M5" i="43"/>
  <c r="L5" i="43"/>
  <c r="K5" i="43"/>
  <c r="J5" i="43"/>
  <c r="I5" i="43"/>
  <c r="H5" i="43"/>
  <c r="G5" i="43"/>
  <c r="F5" i="43"/>
  <c r="E5" i="43"/>
  <c r="D5" i="43"/>
  <c r="E39" i="39"/>
  <c r="F39" i="39"/>
  <c r="G39" i="39"/>
  <c r="H39" i="39"/>
  <c r="I39" i="39"/>
  <c r="J39" i="39"/>
  <c r="K39" i="39"/>
  <c r="L39" i="39"/>
  <c r="M39" i="39"/>
  <c r="D39" i="39"/>
  <c r="N41" i="39"/>
  <c r="O41" i="39" s="1"/>
  <c r="N76" i="42"/>
  <c r="O76" i="42" s="1"/>
  <c r="N75" i="42"/>
  <c r="O75" i="42" s="1"/>
  <c r="N74" i="42"/>
  <c r="O74" i="42" s="1"/>
  <c r="N73" i="42"/>
  <c r="O73" i="42"/>
  <c r="N72" i="42"/>
  <c r="O72" i="42"/>
  <c r="N71" i="42"/>
  <c r="O71" i="42" s="1"/>
  <c r="N70" i="42"/>
  <c r="O70" i="42" s="1"/>
  <c r="N69" i="42"/>
  <c r="O69" i="42" s="1"/>
  <c r="N68" i="42"/>
  <c r="O68" i="42" s="1"/>
  <c r="N67" i="42"/>
  <c r="O67" i="42"/>
  <c r="N66" i="42"/>
  <c r="O66" i="42" s="1"/>
  <c r="N65" i="42"/>
  <c r="O65" i="42" s="1"/>
  <c r="N64" i="42"/>
  <c r="O64" i="42" s="1"/>
  <c r="N63" i="42"/>
  <c r="O63" i="42" s="1"/>
  <c r="N62" i="42"/>
  <c r="O62" i="42" s="1"/>
  <c r="N61" i="42"/>
  <c r="O61" i="42" s="1"/>
  <c r="N60" i="42"/>
  <c r="O60" i="42"/>
  <c r="N59" i="42"/>
  <c r="O59" i="42" s="1"/>
  <c r="N58" i="42"/>
  <c r="O58" i="42" s="1"/>
  <c r="N57" i="42"/>
  <c r="O57" i="42" s="1"/>
  <c r="N56" i="42"/>
  <c r="O56" i="42" s="1"/>
  <c r="N55" i="42"/>
  <c r="O55" i="42"/>
  <c r="N54" i="42"/>
  <c r="O54" i="42"/>
  <c r="N53" i="42"/>
  <c r="O53" i="42" s="1"/>
  <c r="N52" i="42"/>
  <c r="O52" i="42" s="1"/>
  <c r="N51" i="42"/>
  <c r="O51" i="42" s="1"/>
  <c r="N50" i="42"/>
  <c r="O50" i="42" s="1"/>
  <c r="N49" i="42"/>
  <c r="O49" i="42" s="1"/>
  <c r="M48" i="42"/>
  <c r="L48" i="42"/>
  <c r="K48" i="42"/>
  <c r="J48" i="42"/>
  <c r="I48" i="42"/>
  <c r="H48" i="42"/>
  <c r="G48" i="42"/>
  <c r="F48" i="42"/>
  <c r="E48" i="42"/>
  <c r="N48" i="42" s="1"/>
  <c r="O48" i="42" s="1"/>
  <c r="D48" i="42"/>
  <c r="N47" i="42"/>
  <c r="O47" i="42"/>
  <c r="N46" i="42"/>
  <c r="O46" i="42" s="1"/>
  <c r="M45" i="42"/>
  <c r="L45" i="42"/>
  <c r="K45" i="42"/>
  <c r="J45" i="42"/>
  <c r="I45" i="42"/>
  <c r="H45" i="42"/>
  <c r="N45" i="42" s="1"/>
  <c r="O45" i="42" s="1"/>
  <c r="G45" i="42"/>
  <c r="F45" i="42"/>
  <c r="E45" i="42"/>
  <c r="D45" i="42"/>
  <c r="N44" i="42"/>
  <c r="O44" i="42" s="1"/>
  <c r="N43" i="42"/>
  <c r="O43" i="42" s="1"/>
  <c r="N42" i="42"/>
  <c r="O42" i="42" s="1"/>
  <c r="N41" i="42"/>
  <c r="O41" i="42" s="1"/>
  <c r="M40" i="42"/>
  <c r="L40" i="42"/>
  <c r="K40" i="42"/>
  <c r="J40" i="42"/>
  <c r="I40" i="42"/>
  <c r="H40" i="42"/>
  <c r="G40" i="42"/>
  <c r="F40" i="42"/>
  <c r="E40" i="42"/>
  <c r="D40" i="42"/>
  <c r="N39" i="42"/>
  <c r="O39" i="42" s="1"/>
  <c r="N38" i="42"/>
  <c r="O38" i="42" s="1"/>
  <c r="N37" i="42"/>
  <c r="O37" i="42"/>
  <c r="N36" i="42"/>
  <c r="O36" i="42"/>
  <c r="M35" i="42"/>
  <c r="L35" i="42"/>
  <c r="K35" i="42"/>
  <c r="J35" i="42"/>
  <c r="I35" i="42"/>
  <c r="H35" i="42"/>
  <c r="G35" i="42"/>
  <c r="F35" i="42"/>
  <c r="E35" i="42"/>
  <c r="D35" i="42"/>
  <c r="N35" i="42" s="1"/>
  <c r="O35" i="42" s="1"/>
  <c r="N34" i="42"/>
  <c r="O34" i="42"/>
  <c r="N33" i="42"/>
  <c r="O33" i="42" s="1"/>
  <c r="N32" i="42"/>
  <c r="O32" i="42" s="1"/>
  <c r="M31" i="42"/>
  <c r="M77" i="42" s="1"/>
  <c r="L31" i="42"/>
  <c r="L77" i="42" s="1"/>
  <c r="K31" i="42"/>
  <c r="J31" i="42"/>
  <c r="I31" i="42"/>
  <c r="H31" i="42"/>
  <c r="G31" i="42"/>
  <c r="F31" i="42"/>
  <c r="E31" i="42"/>
  <c r="D31" i="42"/>
  <c r="N30" i="42"/>
  <c r="O30" i="42" s="1"/>
  <c r="N29" i="42"/>
  <c r="O29" i="42" s="1"/>
  <c r="M28" i="42"/>
  <c r="L28" i="42"/>
  <c r="K28" i="42"/>
  <c r="J28" i="42"/>
  <c r="I28" i="42"/>
  <c r="H28" i="42"/>
  <c r="G28" i="42"/>
  <c r="F28" i="42"/>
  <c r="E28" i="42"/>
  <c r="D28" i="42"/>
  <c r="N28" i="42" s="1"/>
  <c r="O28" i="42" s="1"/>
  <c r="N27" i="42"/>
  <c r="O27" i="42" s="1"/>
  <c r="N26" i="42"/>
  <c r="O26" i="42" s="1"/>
  <c r="N25" i="42"/>
  <c r="O25" i="42"/>
  <c r="N24" i="42"/>
  <c r="O24" i="42"/>
  <c r="N23" i="42"/>
  <c r="O23" i="42" s="1"/>
  <c r="M22" i="42"/>
  <c r="L22" i="42"/>
  <c r="K22" i="42"/>
  <c r="J22" i="42"/>
  <c r="I22" i="42"/>
  <c r="H22" i="42"/>
  <c r="G22" i="42"/>
  <c r="F22" i="42"/>
  <c r="E22" i="42"/>
  <c r="D22" i="42"/>
  <c r="N22" i="42" s="1"/>
  <c r="O22" i="42" s="1"/>
  <c r="N21" i="42"/>
  <c r="O21" i="42" s="1"/>
  <c r="N20" i="42"/>
  <c r="O20" i="42" s="1"/>
  <c r="N19" i="42"/>
  <c r="O19" i="42" s="1"/>
  <c r="N18" i="42"/>
  <c r="O18" i="42" s="1"/>
  <c r="N17" i="42"/>
  <c r="O17" i="42"/>
  <c r="N16" i="42"/>
  <c r="O16" i="42" s="1"/>
  <c r="N15" i="42"/>
  <c r="O15" i="42" s="1"/>
  <c r="N14" i="42"/>
  <c r="O14" i="42" s="1"/>
  <c r="M13" i="42"/>
  <c r="L13" i="42"/>
  <c r="K13" i="42"/>
  <c r="K77" i="42" s="1"/>
  <c r="J13" i="42"/>
  <c r="I13" i="42"/>
  <c r="H13" i="42"/>
  <c r="G13" i="42"/>
  <c r="F13" i="42"/>
  <c r="E13" i="42"/>
  <c r="D13" i="42"/>
  <c r="N12" i="42"/>
  <c r="O12" i="42"/>
  <c r="N11" i="42"/>
  <c r="O11" i="42" s="1"/>
  <c r="N10" i="42"/>
  <c r="O10" i="42"/>
  <c r="N9" i="42"/>
  <c r="O9" i="42"/>
  <c r="N8" i="42"/>
  <c r="O8" i="42" s="1"/>
  <c r="N7" i="42"/>
  <c r="O7" i="42"/>
  <c r="N6" i="42"/>
  <c r="O6" i="42"/>
  <c r="M5" i="42"/>
  <c r="L5" i="42"/>
  <c r="K5" i="42"/>
  <c r="J5" i="42"/>
  <c r="I5" i="42"/>
  <c r="H5" i="42"/>
  <c r="G5" i="42"/>
  <c r="G77" i="42" s="1"/>
  <c r="F5" i="42"/>
  <c r="E5" i="42"/>
  <c r="D5" i="42"/>
  <c r="N74" i="41"/>
  <c r="O74" i="41" s="1"/>
  <c r="N73" i="41"/>
  <c r="O73" i="41" s="1"/>
  <c r="N72" i="41"/>
  <c r="O72" i="41"/>
  <c r="N71" i="41"/>
  <c r="O71" i="41"/>
  <c r="N70" i="41"/>
  <c r="O70" i="41" s="1"/>
  <c r="N69" i="41"/>
  <c r="O69" i="41"/>
  <c r="N68" i="41"/>
  <c r="O68" i="41" s="1"/>
  <c r="N67" i="41"/>
  <c r="O67" i="41" s="1"/>
  <c r="N66" i="41"/>
  <c r="O66" i="41"/>
  <c r="N65" i="41"/>
  <c r="O65" i="41"/>
  <c r="N64" i="41"/>
  <c r="O64" i="41" s="1"/>
  <c r="N63" i="41"/>
  <c r="O63" i="41" s="1"/>
  <c r="N62" i="41"/>
  <c r="O62" i="41" s="1"/>
  <c r="N61" i="41"/>
  <c r="O61" i="41" s="1"/>
  <c r="N60" i="41"/>
  <c r="O60" i="41"/>
  <c r="N59" i="41"/>
  <c r="O59" i="41"/>
  <c r="N58" i="41"/>
  <c r="O58" i="41" s="1"/>
  <c r="N57" i="41"/>
  <c r="O57" i="41"/>
  <c r="N56" i="41"/>
  <c r="O56" i="41" s="1"/>
  <c r="N55" i="41"/>
  <c r="O55" i="41" s="1"/>
  <c r="N54" i="41"/>
  <c r="O54" i="41"/>
  <c r="N53" i="41"/>
  <c r="O53" i="41"/>
  <c r="N52" i="41"/>
  <c r="O52" i="41" s="1"/>
  <c r="N51" i="41"/>
  <c r="O51" i="41"/>
  <c r="N50" i="41"/>
  <c r="O50" i="41" s="1"/>
  <c r="N49" i="41"/>
  <c r="O49" i="41" s="1"/>
  <c r="M48" i="41"/>
  <c r="L48" i="41"/>
  <c r="K48" i="41"/>
  <c r="J48" i="41"/>
  <c r="I48" i="41"/>
  <c r="H48" i="41"/>
  <c r="G48" i="41"/>
  <c r="F48" i="41"/>
  <c r="N48" i="41" s="1"/>
  <c r="O48" i="41" s="1"/>
  <c r="E48" i="41"/>
  <c r="D48" i="41"/>
  <c r="N47" i="41"/>
  <c r="O47" i="41" s="1"/>
  <c r="N46" i="41"/>
  <c r="O46" i="41"/>
  <c r="M45" i="41"/>
  <c r="L45" i="41"/>
  <c r="K45" i="41"/>
  <c r="K75" i="41" s="1"/>
  <c r="J45" i="41"/>
  <c r="I45" i="41"/>
  <c r="N45" i="41" s="1"/>
  <c r="O45" i="41" s="1"/>
  <c r="H45" i="41"/>
  <c r="G45" i="41"/>
  <c r="F45" i="41"/>
  <c r="E45" i="41"/>
  <c r="D45" i="41"/>
  <c r="N44" i="41"/>
  <c r="O44" i="41"/>
  <c r="N43" i="41"/>
  <c r="O43" i="41"/>
  <c r="N42" i="41"/>
  <c r="O42" i="41" s="1"/>
  <c r="M41" i="41"/>
  <c r="L41" i="41"/>
  <c r="K41" i="41"/>
  <c r="J41" i="41"/>
  <c r="I41" i="41"/>
  <c r="H41" i="41"/>
  <c r="G41" i="41"/>
  <c r="F41" i="41"/>
  <c r="E41" i="41"/>
  <c r="D41" i="41"/>
  <c r="N41" i="41" s="1"/>
  <c r="O41" i="41" s="1"/>
  <c r="N40" i="41"/>
  <c r="O40" i="41" s="1"/>
  <c r="N39" i="41"/>
  <c r="O39" i="41" s="1"/>
  <c r="N38" i="41"/>
  <c r="O38" i="41" s="1"/>
  <c r="N37" i="41"/>
  <c r="O37" i="41" s="1"/>
  <c r="M36" i="41"/>
  <c r="L36" i="41"/>
  <c r="K36" i="41"/>
  <c r="J36" i="41"/>
  <c r="I36" i="41"/>
  <c r="H36" i="41"/>
  <c r="G36" i="41"/>
  <c r="F36" i="41"/>
  <c r="E36" i="41"/>
  <c r="D36" i="41"/>
  <c r="N35" i="41"/>
  <c r="O35" i="41" s="1"/>
  <c r="N34" i="41"/>
  <c r="O34" i="41" s="1"/>
  <c r="N33" i="41"/>
  <c r="O33" i="41" s="1"/>
  <c r="M32" i="41"/>
  <c r="L32" i="41"/>
  <c r="K32" i="41"/>
  <c r="J32" i="41"/>
  <c r="I32" i="41"/>
  <c r="H32" i="41"/>
  <c r="G32" i="41"/>
  <c r="F32" i="41"/>
  <c r="E32" i="41"/>
  <c r="D32" i="41"/>
  <c r="N31" i="41"/>
  <c r="O31" i="41"/>
  <c r="N30" i="41"/>
  <c r="O30" i="41" s="1"/>
  <c r="M29" i="41"/>
  <c r="L29" i="41"/>
  <c r="K29" i="41"/>
  <c r="J29" i="41"/>
  <c r="I29" i="41"/>
  <c r="H29" i="41"/>
  <c r="G29" i="41"/>
  <c r="F29" i="41"/>
  <c r="E29" i="41"/>
  <c r="D29" i="41"/>
  <c r="N29" i="41" s="1"/>
  <c r="O29" i="41" s="1"/>
  <c r="N28" i="41"/>
  <c r="O28" i="41" s="1"/>
  <c r="N27" i="41"/>
  <c r="O27" i="41"/>
  <c r="N26" i="41"/>
  <c r="O26" i="41"/>
  <c r="N25" i="41"/>
  <c r="O25" i="41" s="1"/>
  <c r="N24" i="41"/>
  <c r="O24" i="41"/>
  <c r="M23" i="41"/>
  <c r="L23" i="41"/>
  <c r="K23" i="41"/>
  <c r="J23" i="41"/>
  <c r="I23" i="41"/>
  <c r="H23" i="41"/>
  <c r="H75" i="41" s="1"/>
  <c r="G23" i="41"/>
  <c r="G75" i="41" s="1"/>
  <c r="F23" i="41"/>
  <c r="E23" i="41"/>
  <c r="D23" i="41"/>
  <c r="N22" i="41"/>
  <c r="O22" i="41"/>
  <c r="N21" i="41"/>
  <c r="O21" i="41"/>
  <c r="N20" i="41"/>
  <c r="O20" i="41" s="1"/>
  <c r="N19" i="41"/>
  <c r="O19" i="41"/>
  <c r="N18" i="41"/>
  <c r="O18" i="41" s="1"/>
  <c r="N17" i="41"/>
  <c r="O17" i="41" s="1"/>
  <c r="N16" i="41"/>
  <c r="O16" i="41"/>
  <c r="N15" i="41"/>
  <c r="O15" i="41"/>
  <c r="M14" i="41"/>
  <c r="L14" i="41"/>
  <c r="L75" i="41" s="1"/>
  <c r="K14" i="41"/>
  <c r="J14" i="41"/>
  <c r="I14" i="41"/>
  <c r="H14" i="41"/>
  <c r="G14" i="41"/>
  <c r="F14" i="41"/>
  <c r="E14" i="41"/>
  <c r="D14" i="41"/>
  <c r="N13" i="41"/>
  <c r="O13" i="41" s="1"/>
  <c r="N12" i="41"/>
  <c r="O12" i="41" s="1"/>
  <c r="N11" i="41"/>
  <c r="O11" i="41" s="1"/>
  <c r="N10" i="41"/>
  <c r="O10" i="41"/>
  <c r="N9" i="41"/>
  <c r="O9" i="41" s="1"/>
  <c r="N8" i="41"/>
  <c r="O8" i="41"/>
  <c r="N7" i="41"/>
  <c r="O7" i="41"/>
  <c r="N6" i="41"/>
  <c r="O6" i="41" s="1"/>
  <c r="M5" i="41"/>
  <c r="M75" i="41" s="1"/>
  <c r="L5" i="41"/>
  <c r="K5" i="41"/>
  <c r="J5" i="41"/>
  <c r="I5" i="41"/>
  <c r="H5" i="41"/>
  <c r="G5" i="41"/>
  <c r="F5" i="41"/>
  <c r="E5" i="41"/>
  <c r="D5" i="41"/>
  <c r="N74" i="40"/>
  <c r="O74" i="40" s="1"/>
  <c r="N73" i="40"/>
  <c r="O73" i="40"/>
  <c r="N72" i="40"/>
  <c r="O72" i="40"/>
  <c r="N71" i="40"/>
  <c r="O71" i="40" s="1"/>
  <c r="N70" i="40"/>
  <c r="O70" i="40" s="1"/>
  <c r="N69" i="40"/>
  <c r="O69" i="40"/>
  <c r="N68" i="40"/>
  <c r="O68" i="40" s="1"/>
  <c r="N67" i="40"/>
  <c r="O67" i="40" s="1"/>
  <c r="N66" i="40"/>
  <c r="O66" i="40"/>
  <c r="N65" i="40"/>
  <c r="O65" i="40" s="1"/>
  <c r="N64" i="40"/>
  <c r="O64" i="40"/>
  <c r="N63" i="40"/>
  <c r="O63" i="40"/>
  <c r="N62" i="40"/>
  <c r="O62" i="40" s="1"/>
  <c r="N61" i="40"/>
  <c r="O61" i="40"/>
  <c r="N60" i="40"/>
  <c r="O60" i="40"/>
  <c r="N59" i="40"/>
  <c r="O59" i="40" s="1"/>
  <c r="N58" i="40"/>
  <c r="O58" i="40" s="1"/>
  <c r="N57" i="40"/>
  <c r="O57" i="40" s="1"/>
  <c r="N56" i="40"/>
  <c r="O56" i="40" s="1"/>
  <c r="N55" i="40"/>
  <c r="O55" i="40" s="1"/>
  <c r="N54" i="40"/>
  <c r="O54" i="40"/>
  <c r="N53" i="40"/>
  <c r="O53" i="40" s="1"/>
  <c r="N52" i="40"/>
  <c r="O52" i="40"/>
  <c r="N51" i="40"/>
  <c r="O51" i="40"/>
  <c r="N50" i="40"/>
  <c r="O50" i="40" s="1"/>
  <c r="M49" i="40"/>
  <c r="L49" i="40"/>
  <c r="K49" i="40"/>
  <c r="J49" i="40"/>
  <c r="I49" i="40"/>
  <c r="H49" i="40"/>
  <c r="G49" i="40"/>
  <c r="F49" i="40"/>
  <c r="E49" i="40"/>
  <c r="D49" i="40"/>
  <c r="N48" i="40"/>
  <c r="O48" i="40" s="1"/>
  <c r="N47" i="40"/>
  <c r="O47" i="40"/>
  <c r="N46" i="40"/>
  <c r="O46" i="40" s="1"/>
  <c r="M45" i="40"/>
  <c r="L45" i="40"/>
  <c r="K45" i="40"/>
  <c r="J45" i="40"/>
  <c r="I45" i="40"/>
  <c r="H45" i="40"/>
  <c r="G45" i="40"/>
  <c r="F45" i="40"/>
  <c r="E45" i="40"/>
  <c r="D45" i="40"/>
  <c r="N44" i="40"/>
  <c r="O44" i="40" s="1"/>
  <c r="N43" i="40"/>
  <c r="O43" i="40" s="1"/>
  <c r="N42" i="40"/>
  <c r="O42" i="40"/>
  <c r="N41" i="40"/>
  <c r="O41" i="40" s="1"/>
  <c r="M40" i="40"/>
  <c r="L40" i="40"/>
  <c r="K40" i="40"/>
  <c r="J40" i="40"/>
  <c r="I40" i="40"/>
  <c r="H40" i="40"/>
  <c r="G40" i="40"/>
  <c r="F40" i="40"/>
  <c r="E40" i="40"/>
  <c r="D40" i="40"/>
  <c r="N39" i="40"/>
  <c r="O39" i="40"/>
  <c r="N38" i="40"/>
  <c r="O38" i="40" s="1"/>
  <c r="N37" i="40"/>
  <c r="O37" i="40" s="1"/>
  <c r="N36" i="40"/>
  <c r="O36" i="40"/>
  <c r="M35" i="40"/>
  <c r="L35" i="40"/>
  <c r="K35" i="40"/>
  <c r="J35" i="40"/>
  <c r="I35" i="40"/>
  <c r="H35" i="40"/>
  <c r="G35" i="40"/>
  <c r="F35" i="40"/>
  <c r="E35" i="40"/>
  <c r="D35" i="40"/>
  <c r="N34" i="40"/>
  <c r="O34" i="40" s="1"/>
  <c r="N33" i="40"/>
  <c r="O33" i="40" s="1"/>
  <c r="N32" i="40"/>
  <c r="O32" i="40"/>
  <c r="M31" i="40"/>
  <c r="L31" i="40"/>
  <c r="K31" i="40"/>
  <c r="J31" i="40"/>
  <c r="J75" i="40" s="1"/>
  <c r="I31" i="40"/>
  <c r="H31" i="40"/>
  <c r="N31" i="40" s="1"/>
  <c r="O31" i="40" s="1"/>
  <c r="G31" i="40"/>
  <c r="F31" i="40"/>
  <c r="E31" i="40"/>
  <c r="D31" i="40"/>
  <c r="N30" i="40"/>
  <c r="O30" i="40"/>
  <c r="N29" i="40"/>
  <c r="O29" i="40" s="1"/>
  <c r="M28" i="40"/>
  <c r="L28" i="40"/>
  <c r="K28" i="40"/>
  <c r="J28" i="40"/>
  <c r="I28" i="40"/>
  <c r="H28" i="40"/>
  <c r="G28" i="40"/>
  <c r="F28" i="40"/>
  <c r="E28" i="40"/>
  <c r="D28" i="40"/>
  <c r="N28" i="40" s="1"/>
  <c r="O28" i="40" s="1"/>
  <c r="N27" i="40"/>
  <c r="O27" i="40"/>
  <c r="N26" i="40"/>
  <c r="O26" i="40" s="1"/>
  <c r="N25" i="40"/>
  <c r="O25" i="40"/>
  <c r="N24" i="40"/>
  <c r="O24" i="40" s="1"/>
  <c r="N23" i="40"/>
  <c r="O23" i="40" s="1"/>
  <c r="M22" i="40"/>
  <c r="L22" i="40"/>
  <c r="K22" i="40"/>
  <c r="J22" i="40"/>
  <c r="I22" i="40"/>
  <c r="H22" i="40"/>
  <c r="G22" i="40"/>
  <c r="F22" i="40"/>
  <c r="E22" i="40"/>
  <c r="D22" i="40"/>
  <c r="N22" i="40" s="1"/>
  <c r="O22" i="40" s="1"/>
  <c r="N21" i="40"/>
  <c r="O21" i="40" s="1"/>
  <c r="N20" i="40"/>
  <c r="O20" i="40" s="1"/>
  <c r="N19" i="40"/>
  <c r="O19" i="40" s="1"/>
  <c r="N18" i="40"/>
  <c r="O18" i="40" s="1"/>
  <c r="N17" i="40"/>
  <c r="O17" i="40"/>
  <c r="N16" i="40"/>
  <c r="O16" i="40"/>
  <c r="N15" i="40"/>
  <c r="O15" i="40" s="1"/>
  <c r="N14" i="40"/>
  <c r="O14" i="40"/>
  <c r="M13" i="40"/>
  <c r="L13" i="40"/>
  <c r="K13" i="40"/>
  <c r="J13" i="40"/>
  <c r="I13" i="40"/>
  <c r="H13" i="40"/>
  <c r="G13" i="40"/>
  <c r="F13" i="40"/>
  <c r="E13" i="40"/>
  <c r="D13" i="40"/>
  <c r="N12" i="40"/>
  <c r="O12" i="40" s="1"/>
  <c r="N11" i="40"/>
  <c r="O11" i="40" s="1"/>
  <c r="N10" i="40"/>
  <c r="O10" i="40" s="1"/>
  <c r="N9" i="40"/>
  <c r="O9" i="40"/>
  <c r="N8" i="40"/>
  <c r="O8" i="40" s="1"/>
  <c r="N7" i="40"/>
  <c r="O7" i="40" s="1"/>
  <c r="N6" i="40"/>
  <c r="O6" i="40" s="1"/>
  <c r="M5" i="40"/>
  <c r="L5" i="40"/>
  <c r="K5" i="40"/>
  <c r="J5" i="40"/>
  <c r="I5" i="40"/>
  <c r="H5" i="40"/>
  <c r="G5" i="40"/>
  <c r="G75" i="40" s="1"/>
  <c r="F5" i="40"/>
  <c r="E5" i="40"/>
  <c r="D5" i="40"/>
  <c r="N71" i="39"/>
  <c r="O71" i="39" s="1"/>
  <c r="N70" i="39"/>
  <c r="O70" i="39" s="1"/>
  <c r="N69" i="39"/>
  <c r="O69" i="39" s="1"/>
  <c r="N68" i="39"/>
  <c r="O68" i="39" s="1"/>
  <c r="N67" i="39"/>
  <c r="O67" i="39"/>
  <c r="N66" i="39"/>
  <c r="O66" i="39" s="1"/>
  <c r="N65" i="39"/>
  <c r="O65" i="39"/>
  <c r="N64" i="39"/>
  <c r="O64" i="39"/>
  <c r="N63" i="39"/>
  <c r="O63" i="39" s="1"/>
  <c r="N62" i="39"/>
  <c r="O62" i="39"/>
  <c r="N61" i="39"/>
  <c r="O61" i="39" s="1"/>
  <c r="N60" i="39"/>
  <c r="O60" i="39" s="1"/>
  <c r="N59" i="39"/>
  <c r="O59" i="39" s="1"/>
  <c r="N58" i="39"/>
  <c r="O58" i="39" s="1"/>
  <c r="N57" i="39"/>
  <c r="O57" i="39" s="1"/>
  <c r="N56" i="39"/>
  <c r="O56" i="39" s="1"/>
  <c r="N55" i="39"/>
  <c r="O55" i="39"/>
  <c r="N54" i="39"/>
  <c r="O54" i="39" s="1"/>
  <c r="N53" i="39"/>
  <c r="O53" i="39"/>
  <c r="N52" i="39"/>
  <c r="O52" i="39"/>
  <c r="N51" i="39"/>
  <c r="O51" i="39" s="1"/>
  <c r="N50" i="39"/>
  <c r="O50" i="39"/>
  <c r="N49" i="39"/>
  <c r="O49" i="39"/>
  <c r="N48" i="39"/>
  <c r="O48" i="39" s="1"/>
  <c r="N47" i="39"/>
  <c r="O47" i="39" s="1"/>
  <c r="M46" i="39"/>
  <c r="L46" i="39"/>
  <c r="K46" i="39"/>
  <c r="J46" i="39"/>
  <c r="I46" i="39"/>
  <c r="H46" i="39"/>
  <c r="G46" i="39"/>
  <c r="F46" i="39"/>
  <c r="E46" i="39"/>
  <c r="D46" i="39"/>
  <c r="N46" i="39" s="1"/>
  <c r="O46" i="39" s="1"/>
  <c r="N45" i="39"/>
  <c r="O45" i="39"/>
  <c r="N44" i="39"/>
  <c r="O44" i="39" s="1"/>
  <c r="N43" i="39"/>
  <c r="O43" i="39" s="1"/>
  <c r="M42" i="39"/>
  <c r="L42" i="39"/>
  <c r="K42" i="39"/>
  <c r="J42" i="39"/>
  <c r="I42" i="39"/>
  <c r="H42" i="39"/>
  <c r="G42" i="39"/>
  <c r="F42" i="39"/>
  <c r="E42" i="39"/>
  <c r="D42" i="39"/>
  <c r="N40" i="39"/>
  <c r="O40" i="39" s="1"/>
  <c r="N38" i="39"/>
  <c r="O38" i="39" s="1"/>
  <c r="N37" i="39"/>
  <c r="O37" i="39" s="1"/>
  <c r="N36" i="39"/>
  <c r="O36" i="39"/>
  <c r="N35" i="39"/>
  <c r="O35" i="39" s="1"/>
  <c r="M34" i="39"/>
  <c r="L34" i="39"/>
  <c r="K34" i="39"/>
  <c r="J34" i="39"/>
  <c r="I34" i="39"/>
  <c r="H34" i="39"/>
  <c r="G34" i="39"/>
  <c r="F34" i="39"/>
  <c r="E34" i="39"/>
  <c r="D34" i="39"/>
  <c r="N33" i="39"/>
  <c r="O33" i="39" s="1"/>
  <c r="N32" i="39"/>
  <c r="O32" i="39" s="1"/>
  <c r="N31" i="39"/>
  <c r="O31" i="39" s="1"/>
  <c r="M30" i="39"/>
  <c r="L30" i="39"/>
  <c r="K30" i="39"/>
  <c r="J30" i="39"/>
  <c r="I30" i="39"/>
  <c r="H30" i="39"/>
  <c r="G30" i="39"/>
  <c r="F30" i="39"/>
  <c r="F72" i="39" s="1"/>
  <c r="E30" i="39"/>
  <c r="D30" i="39"/>
  <c r="N29" i="39"/>
  <c r="O29" i="39"/>
  <c r="N28" i="39"/>
  <c r="O28" i="39" s="1"/>
  <c r="M27" i="39"/>
  <c r="L27" i="39"/>
  <c r="K27" i="39"/>
  <c r="J27" i="39"/>
  <c r="I27" i="39"/>
  <c r="H27" i="39"/>
  <c r="G27" i="39"/>
  <c r="F27" i="39"/>
  <c r="E27" i="39"/>
  <c r="E72" i="39" s="1"/>
  <c r="D27" i="39"/>
  <c r="N26" i="39"/>
  <c r="O26" i="39" s="1"/>
  <c r="N25" i="39"/>
  <c r="O25" i="39" s="1"/>
  <c r="N24" i="39"/>
  <c r="O24" i="39"/>
  <c r="M23" i="39"/>
  <c r="L23" i="39"/>
  <c r="K23" i="39"/>
  <c r="J23" i="39"/>
  <c r="I23" i="39"/>
  <c r="H23" i="39"/>
  <c r="G23" i="39"/>
  <c r="F23" i="39"/>
  <c r="E23" i="39"/>
  <c r="D23" i="39"/>
  <c r="N22" i="39"/>
  <c r="O22" i="39"/>
  <c r="N21" i="39"/>
  <c r="O21" i="39" s="1"/>
  <c r="N20" i="39"/>
  <c r="O20" i="39" s="1"/>
  <c r="N19" i="39"/>
  <c r="O19" i="39" s="1"/>
  <c r="N18" i="39"/>
  <c r="O18" i="39" s="1"/>
  <c r="N17" i="39"/>
  <c r="O17" i="39" s="1"/>
  <c r="N16" i="39"/>
  <c r="O16" i="39"/>
  <c r="N15" i="39"/>
  <c r="O15" i="39" s="1"/>
  <c r="M14" i="39"/>
  <c r="L14" i="39"/>
  <c r="K14" i="39"/>
  <c r="J14" i="39"/>
  <c r="I14" i="39"/>
  <c r="H14" i="39"/>
  <c r="G14" i="39"/>
  <c r="F14" i="39"/>
  <c r="E14" i="39"/>
  <c r="D14" i="39"/>
  <c r="N13" i="39"/>
  <c r="O13" i="39" s="1"/>
  <c r="N12" i="39"/>
  <c r="O12" i="39" s="1"/>
  <c r="N11" i="39"/>
  <c r="O11" i="39"/>
  <c r="N10" i="39"/>
  <c r="O10" i="39" s="1"/>
  <c r="N9" i="39"/>
  <c r="O9" i="39" s="1"/>
  <c r="N8" i="39"/>
  <c r="O8" i="39"/>
  <c r="N7" i="39"/>
  <c r="O7" i="39" s="1"/>
  <c r="N6" i="39"/>
  <c r="O6" i="39" s="1"/>
  <c r="M5" i="39"/>
  <c r="L5" i="39"/>
  <c r="L72" i="39" s="1"/>
  <c r="K5" i="39"/>
  <c r="K72" i="39" s="1"/>
  <c r="J5" i="39"/>
  <c r="I5" i="39"/>
  <c r="H5" i="39"/>
  <c r="G5" i="39"/>
  <c r="F5" i="39"/>
  <c r="E5" i="39"/>
  <c r="D5" i="39"/>
  <c r="N77" i="38"/>
  <c r="O77" i="38" s="1"/>
  <c r="N76" i="38"/>
  <c r="O76" i="38" s="1"/>
  <c r="N75" i="38"/>
  <c r="O75" i="38"/>
  <c r="N74" i="38"/>
  <c r="O74" i="38" s="1"/>
  <c r="N73" i="38"/>
  <c r="O73" i="38" s="1"/>
  <c r="N72" i="38"/>
  <c r="O72" i="38"/>
  <c r="N71" i="38"/>
  <c r="O71" i="38" s="1"/>
  <c r="N70" i="38"/>
  <c r="O70" i="38" s="1"/>
  <c r="N69" i="38"/>
  <c r="O69" i="38"/>
  <c r="N68" i="38"/>
  <c r="O68" i="38" s="1"/>
  <c r="N67" i="38"/>
  <c r="O67" i="38" s="1"/>
  <c r="N66" i="38"/>
  <c r="O66" i="38" s="1"/>
  <c r="N65" i="38"/>
  <c r="O65" i="38" s="1"/>
  <c r="N64" i="38"/>
  <c r="O64" i="38" s="1"/>
  <c r="N63" i="38"/>
  <c r="O63" i="38"/>
  <c r="N62" i="38"/>
  <c r="O62" i="38" s="1"/>
  <c r="N61" i="38"/>
  <c r="O61" i="38" s="1"/>
  <c r="N60" i="38"/>
  <c r="O60" i="38"/>
  <c r="N59" i="38"/>
  <c r="O59" i="38" s="1"/>
  <c r="N58" i="38"/>
  <c r="O58" i="38" s="1"/>
  <c r="N57" i="38"/>
  <c r="O57" i="38"/>
  <c r="N56" i="38"/>
  <c r="O56" i="38" s="1"/>
  <c r="N55" i="38"/>
  <c r="O55" i="38" s="1"/>
  <c r="N54" i="38"/>
  <c r="O54" i="38"/>
  <c r="N53" i="38"/>
  <c r="O53" i="38" s="1"/>
  <c r="N52" i="38"/>
  <c r="O52" i="38" s="1"/>
  <c r="N51" i="38"/>
  <c r="O51" i="38" s="1"/>
  <c r="M50" i="38"/>
  <c r="L50" i="38"/>
  <c r="K50" i="38"/>
  <c r="J50" i="38"/>
  <c r="I50" i="38"/>
  <c r="H50" i="38"/>
  <c r="G50" i="38"/>
  <c r="F50" i="38"/>
  <c r="E50" i="38"/>
  <c r="D50" i="38"/>
  <c r="N49" i="38"/>
  <c r="O49" i="38"/>
  <c r="N48" i="38"/>
  <c r="O48" i="38" s="1"/>
  <c r="N47" i="38"/>
  <c r="O47" i="38" s="1"/>
  <c r="M46" i="38"/>
  <c r="L46" i="38"/>
  <c r="L78" i="38" s="1"/>
  <c r="K46" i="38"/>
  <c r="J46" i="38"/>
  <c r="I46" i="38"/>
  <c r="H46" i="38"/>
  <c r="G46" i="38"/>
  <c r="F46" i="38"/>
  <c r="E46" i="38"/>
  <c r="D46" i="38"/>
  <c r="N45" i="38"/>
  <c r="O45" i="38" s="1"/>
  <c r="N44" i="38"/>
  <c r="O44" i="38"/>
  <c r="N43" i="38"/>
  <c r="O43" i="38" s="1"/>
  <c r="M42" i="38"/>
  <c r="L42" i="38"/>
  <c r="K42" i="38"/>
  <c r="J42" i="38"/>
  <c r="I42" i="38"/>
  <c r="H42" i="38"/>
  <c r="G42" i="38"/>
  <c r="F42" i="38"/>
  <c r="E42" i="38"/>
  <c r="D42" i="38"/>
  <c r="N42" i="38" s="1"/>
  <c r="O42" i="38" s="1"/>
  <c r="N41" i="38"/>
  <c r="O41" i="38" s="1"/>
  <c r="N40" i="38"/>
  <c r="O40" i="38" s="1"/>
  <c r="N39" i="38"/>
  <c r="O39" i="38"/>
  <c r="N38" i="38"/>
  <c r="O38" i="38" s="1"/>
  <c r="M37" i="38"/>
  <c r="L37" i="38"/>
  <c r="K37" i="38"/>
  <c r="J37" i="38"/>
  <c r="I37" i="38"/>
  <c r="H37" i="38"/>
  <c r="G37" i="38"/>
  <c r="F37" i="38"/>
  <c r="E37" i="38"/>
  <c r="D37" i="38"/>
  <c r="N37" i="38" s="1"/>
  <c r="O37" i="38" s="1"/>
  <c r="N36" i="38"/>
  <c r="O36" i="38" s="1"/>
  <c r="N35" i="38"/>
  <c r="O35" i="38" s="1"/>
  <c r="N34" i="38"/>
  <c r="O34" i="38"/>
  <c r="M33" i="38"/>
  <c r="M78" i="38" s="1"/>
  <c r="L33" i="38"/>
  <c r="K33" i="38"/>
  <c r="J33" i="38"/>
  <c r="I33" i="38"/>
  <c r="H33" i="38"/>
  <c r="G33" i="38"/>
  <c r="F33" i="38"/>
  <c r="E33" i="38"/>
  <c r="D33" i="38"/>
  <c r="N32" i="38"/>
  <c r="O32" i="38" s="1"/>
  <c r="N31" i="38"/>
  <c r="O31" i="38" s="1"/>
  <c r="N30" i="38"/>
  <c r="O30" i="38"/>
  <c r="M29" i="38"/>
  <c r="L29" i="38"/>
  <c r="K29" i="38"/>
  <c r="J29" i="38"/>
  <c r="I29" i="38"/>
  <c r="H29" i="38"/>
  <c r="G29" i="38"/>
  <c r="F29" i="38"/>
  <c r="E29" i="38"/>
  <c r="D29" i="38"/>
  <c r="N28" i="38"/>
  <c r="O28" i="38" s="1"/>
  <c r="N27" i="38"/>
  <c r="O27" i="38" s="1"/>
  <c r="N26" i="38"/>
  <c r="O26" i="38" s="1"/>
  <c r="N25" i="38"/>
  <c r="O25" i="38"/>
  <c r="N24" i="38"/>
  <c r="O24" i="38" s="1"/>
  <c r="M23" i="38"/>
  <c r="L23" i="38"/>
  <c r="K23" i="38"/>
  <c r="J23" i="38"/>
  <c r="I23" i="38"/>
  <c r="H23" i="38"/>
  <c r="G23" i="38"/>
  <c r="F23" i="38"/>
  <c r="E23" i="38"/>
  <c r="D23" i="38"/>
  <c r="N23" i="38" s="1"/>
  <c r="O23" i="38" s="1"/>
  <c r="N22" i="38"/>
  <c r="O22" i="38" s="1"/>
  <c r="N21" i="38"/>
  <c r="O21" i="38" s="1"/>
  <c r="N20" i="38"/>
  <c r="O20" i="38"/>
  <c r="N19" i="38"/>
  <c r="O19" i="38" s="1"/>
  <c r="N18" i="38"/>
  <c r="O18" i="38" s="1"/>
  <c r="N17" i="38"/>
  <c r="O17" i="38" s="1"/>
  <c r="N16" i="38"/>
  <c r="O16" i="38" s="1"/>
  <c r="N15" i="38"/>
  <c r="O15" i="38" s="1"/>
  <c r="M14" i="38"/>
  <c r="L14" i="38"/>
  <c r="K14" i="38"/>
  <c r="J14" i="38"/>
  <c r="I14" i="38"/>
  <c r="H14" i="38"/>
  <c r="G14" i="38"/>
  <c r="F14" i="38"/>
  <c r="E14" i="38"/>
  <c r="D14" i="38"/>
  <c r="N13" i="38"/>
  <c r="O13" i="38" s="1"/>
  <c r="N12" i="38"/>
  <c r="O12" i="38" s="1"/>
  <c r="N11" i="38"/>
  <c r="O11" i="38" s="1"/>
  <c r="N10" i="38"/>
  <c r="O10" i="38" s="1"/>
  <c r="N9" i="38"/>
  <c r="O9" i="38" s="1"/>
  <c r="N8" i="38"/>
  <c r="O8" i="38"/>
  <c r="N7" i="38"/>
  <c r="O7" i="38" s="1"/>
  <c r="N6" i="38"/>
  <c r="O6" i="38"/>
  <c r="M5" i="38"/>
  <c r="L5" i="38"/>
  <c r="K5" i="38"/>
  <c r="J5" i="38"/>
  <c r="I5" i="38"/>
  <c r="I78" i="38" s="1"/>
  <c r="H5" i="38"/>
  <c r="H78" i="38" s="1"/>
  <c r="G5" i="38"/>
  <c r="G78" i="38" s="1"/>
  <c r="F5" i="38"/>
  <c r="E5" i="38"/>
  <c r="D5" i="38"/>
  <c r="N74" i="37"/>
  <c r="O74" i="37"/>
  <c r="N73" i="37"/>
  <c r="O73" i="37"/>
  <c r="N72" i="37"/>
  <c r="O72" i="37" s="1"/>
  <c r="N71" i="37"/>
  <c r="O71" i="37"/>
  <c r="N70" i="37"/>
  <c r="O70" i="37" s="1"/>
  <c r="N69" i="37"/>
  <c r="O69" i="37" s="1"/>
  <c r="N68" i="37"/>
  <c r="O68" i="37"/>
  <c r="N67" i="37"/>
  <c r="O67" i="37"/>
  <c r="N66" i="37"/>
  <c r="O66" i="37" s="1"/>
  <c r="N65" i="37"/>
  <c r="O65" i="37"/>
  <c r="N64" i="37"/>
  <c r="O64" i="37" s="1"/>
  <c r="N63" i="37"/>
  <c r="O63" i="37" s="1"/>
  <c r="N62" i="37"/>
  <c r="O62" i="37"/>
  <c r="N61" i="37"/>
  <c r="O61" i="37"/>
  <c r="N60" i="37"/>
  <c r="O60" i="37" s="1"/>
  <c r="N59" i="37"/>
  <c r="O59" i="37"/>
  <c r="N58" i="37"/>
  <c r="O58" i="37" s="1"/>
  <c r="N57" i="37"/>
  <c r="O57" i="37" s="1"/>
  <c r="N56" i="37"/>
  <c r="O56" i="37"/>
  <c r="N55" i="37"/>
  <c r="O55" i="37"/>
  <c r="N54" i="37"/>
  <c r="O54" i="37" s="1"/>
  <c r="N53" i="37"/>
  <c r="O53" i="37" s="1"/>
  <c r="N52" i="37"/>
  <c r="O52" i="37"/>
  <c r="N51" i="37"/>
  <c r="O51" i="37" s="1"/>
  <c r="N50" i="37"/>
  <c r="O50" i="37" s="1"/>
  <c r="N49" i="37"/>
  <c r="O49" i="37" s="1"/>
  <c r="M48" i="37"/>
  <c r="L48" i="37"/>
  <c r="K48" i="37"/>
  <c r="J48" i="37"/>
  <c r="I48" i="37"/>
  <c r="H48" i="37"/>
  <c r="G48" i="37"/>
  <c r="F48" i="37"/>
  <c r="E48" i="37"/>
  <c r="D48" i="37"/>
  <c r="N47" i="37"/>
  <c r="O47" i="37" s="1"/>
  <c r="N46" i="37"/>
  <c r="O46" i="37" s="1"/>
  <c r="M45" i="37"/>
  <c r="L45" i="37"/>
  <c r="K45" i="37"/>
  <c r="J45" i="37"/>
  <c r="I45" i="37"/>
  <c r="H45" i="37"/>
  <c r="G45" i="37"/>
  <c r="F45" i="37"/>
  <c r="E45" i="37"/>
  <c r="D45" i="37"/>
  <c r="N44" i="37"/>
  <c r="O44" i="37" s="1"/>
  <c r="N43" i="37"/>
  <c r="O43" i="37"/>
  <c r="N42" i="37"/>
  <c r="O42" i="37" s="1"/>
  <c r="M41" i="37"/>
  <c r="L41" i="37"/>
  <c r="K41" i="37"/>
  <c r="J41" i="37"/>
  <c r="I41" i="37"/>
  <c r="H41" i="37"/>
  <c r="G41" i="37"/>
  <c r="F41" i="37"/>
  <c r="N41" i="37" s="1"/>
  <c r="O41" i="37" s="1"/>
  <c r="E41" i="37"/>
  <c r="D41" i="37"/>
  <c r="N40" i="37"/>
  <c r="O40" i="37" s="1"/>
  <c r="N39" i="37"/>
  <c r="O39" i="37"/>
  <c r="N38" i="37"/>
  <c r="O38" i="37"/>
  <c r="N37" i="37"/>
  <c r="O37" i="37" s="1"/>
  <c r="M36" i="37"/>
  <c r="L36" i="37"/>
  <c r="K36" i="37"/>
  <c r="J36" i="37"/>
  <c r="I36" i="37"/>
  <c r="H36" i="37"/>
  <c r="G36" i="37"/>
  <c r="F36" i="37"/>
  <c r="E36" i="37"/>
  <c r="D36" i="37"/>
  <c r="N36" i="37" s="1"/>
  <c r="O36" i="37" s="1"/>
  <c r="N35" i="37"/>
  <c r="O35" i="37" s="1"/>
  <c r="N34" i="37"/>
  <c r="O34" i="37" s="1"/>
  <c r="N33" i="37"/>
  <c r="O33" i="37" s="1"/>
  <c r="M32" i="37"/>
  <c r="L32" i="37"/>
  <c r="K32" i="37"/>
  <c r="J32" i="37"/>
  <c r="I32" i="37"/>
  <c r="H32" i="37"/>
  <c r="G32" i="37"/>
  <c r="F32" i="37"/>
  <c r="E32" i="37"/>
  <c r="D32" i="37"/>
  <c r="N31" i="37"/>
  <c r="O31" i="37"/>
  <c r="N30" i="37"/>
  <c r="O30" i="37" s="1"/>
  <c r="N29" i="37"/>
  <c r="O29" i="37" s="1"/>
  <c r="M28" i="37"/>
  <c r="L28" i="37"/>
  <c r="K28" i="37"/>
  <c r="J28" i="37"/>
  <c r="I28" i="37"/>
  <c r="H28" i="37"/>
  <c r="G28" i="37"/>
  <c r="F28" i="37"/>
  <c r="E28" i="37"/>
  <c r="D28" i="37"/>
  <c r="N27" i="37"/>
  <c r="O27" i="37"/>
  <c r="N26" i="37"/>
  <c r="O26" i="37" s="1"/>
  <c r="N25" i="37"/>
  <c r="O25" i="37" s="1"/>
  <c r="N24" i="37"/>
  <c r="O24" i="37" s="1"/>
  <c r="N23" i="37"/>
  <c r="O23" i="37"/>
  <c r="M22" i="37"/>
  <c r="L22" i="37"/>
  <c r="K22" i="37"/>
  <c r="J22" i="37"/>
  <c r="I22" i="37"/>
  <c r="I75" i="37" s="1"/>
  <c r="H22" i="37"/>
  <c r="G22" i="37"/>
  <c r="F22" i="37"/>
  <c r="E22" i="37"/>
  <c r="D22" i="37"/>
  <c r="N21" i="37"/>
  <c r="O21" i="37"/>
  <c r="N20" i="37"/>
  <c r="O20" i="37" s="1"/>
  <c r="N19" i="37"/>
  <c r="O19" i="37"/>
  <c r="N18" i="37"/>
  <c r="O18" i="37"/>
  <c r="N17" i="37"/>
  <c r="O17" i="37" s="1"/>
  <c r="N16" i="37"/>
  <c r="O16" i="37" s="1"/>
  <c r="N15" i="37"/>
  <c r="O15" i="37"/>
  <c r="N14" i="37"/>
  <c r="O14" i="37" s="1"/>
  <c r="M13" i="37"/>
  <c r="L13" i="37"/>
  <c r="K13" i="37"/>
  <c r="J13" i="37"/>
  <c r="I13" i="37"/>
  <c r="H13" i="37"/>
  <c r="G13" i="37"/>
  <c r="F13" i="37"/>
  <c r="E13" i="37"/>
  <c r="D13" i="37"/>
  <c r="N12" i="37"/>
  <c r="O12" i="37" s="1"/>
  <c r="N11" i="37"/>
  <c r="O11" i="37"/>
  <c r="N10" i="37"/>
  <c r="O10" i="37"/>
  <c r="N9" i="37"/>
  <c r="O9" i="37" s="1"/>
  <c r="N8" i="37"/>
  <c r="O8" i="37" s="1"/>
  <c r="N7" i="37"/>
  <c r="O7" i="37"/>
  <c r="N6" i="37"/>
  <c r="O6" i="37" s="1"/>
  <c r="M5" i="37"/>
  <c r="L5" i="37"/>
  <c r="K5" i="37"/>
  <c r="J5" i="37"/>
  <c r="I5" i="37"/>
  <c r="H5" i="37"/>
  <c r="G5" i="37"/>
  <c r="F5" i="37"/>
  <c r="E5" i="37"/>
  <c r="E75" i="37" s="1"/>
  <c r="D5" i="37"/>
  <c r="N5" i="37" s="1"/>
  <c r="O5" i="37" s="1"/>
  <c r="N75" i="36"/>
  <c r="O75" i="36" s="1"/>
  <c r="N74" i="36"/>
  <c r="O74" i="36"/>
  <c r="N73" i="36"/>
  <c r="O73" i="36"/>
  <c r="N72" i="36"/>
  <c r="O72" i="36" s="1"/>
  <c r="N71" i="36"/>
  <c r="O71" i="36" s="1"/>
  <c r="N70" i="36"/>
  <c r="O70" i="36"/>
  <c r="N69" i="36"/>
  <c r="O69" i="36" s="1"/>
  <c r="N68" i="36"/>
  <c r="O68" i="36" s="1"/>
  <c r="N67" i="36"/>
  <c r="O67" i="36" s="1"/>
  <c r="N66" i="36"/>
  <c r="O66" i="36" s="1"/>
  <c r="N65" i="36"/>
  <c r="O65" i="36" s="1"/>
  <c r="N64" i="36"/>
  <c r="O64" i="36" s="1"/>
  <c r="N63" i="36"/>
  <c r="O63" i="36" s="1"/>
  <c r="N62" i="36"/>
  <c r="O62" i="36" s="1"/>
  <c r="N61" i="36"/>
  <c r="O61" i="36"/>
  <c r="N60" i="36"/>
  <c r="O60" i="36" s="1"/>
  <c r="N59" i="36"/>
  <c r="O59" i="36" s="1"/>
  <c r="N58" i="36"/>
  <c r="O58" i="36"/>
  <c r="N57" i="36"/>
  <c r="O57" i="36" s="1"/>
  <c r="N56" i="36"/>
  <c r="O56" i="36" s="1"/>
  <c r="N55" i="36"/>
  <c r="O55" i="36"/>
  <c r="N54" i="36"/>
  <c r="O54" i="36" s="1"/>
  <c r="N53" i="36"/>
  <c r="O53" i="36" s="1"/>
  <c r="N52" i="36"/>
  <c r="O52" i="36" s="1"/>
  <c r="N51" i="36"/>
  <c r="O51" i="36" s="1"/>
  <c r="N50" i="36"/>
  <c r="O50" i="36"/>
  <c r="N49" i="36"/>
  <c r="O49" i="36" s="1"/>
  <c r="M48" i="36"/>
  <c r="L48" i="36"/>
  <c r="K48" i="36"/>
  <c r="J48" i="36"/>
  <c r="I48" i="36"/>
  <c r="H48" i="36"/>
  <c r="G48" i="36"/>
  <c r="F48" i="36"/>
  <c r="E48" i="36"/>
  <c r="D48" i="36"/>
  <c r="D76" i="36" s="1"/>
  <c r="N47" i="36"/>
  <c r="O47" i="36"/>
  <c r="N46" i="36"/>
  <c r="O46" i="36" s="1"/>
  <c r="M45" i="36"/>
  <c r="L45" i="36"/>
  <c r="K45" i="36"/>
  <c r="J45" i="36"/>
  <c r="I45" i="36"/>
  <c r="H45" i="36"/>
  <c r="G45" i="36"/>
  <c r="F45" i="36"/>
  <c r="E45" i="36"/>
  <c r="D45" i="36"/>
  <c r="N44" i="36"/>
  <c r="O44" i="36" s="1"/>
  <c r="N43" i="36"/>
  <c r="O43" i="36" s="1"/>
  <c r="N42" i="36"/>
  <c r="O42" i="36"/>
  <c r="M41" i="36"/>
  <c r="L41" i="36"/>
  <c r="K41" i="36"/>
  <c r="J41" i="36"/>
  <c r="I41" i="36"/>
  <c r="H41" i="36"/>
  <c r="G41" i="36"/>
  <c r="F41" i="36"/>
  <c r="E41" i="36"/>
  <c r="D41" i="36"/>
  <c r="N40" i="36"/>
  <c r="O40" i="36"/>
  <c r="N39" i="36"/>
  <c r="O39" i="36" s="1"/>
  <c r="N38" i="36"/>
  <c r="O38" i="36"/>
  <c r="N37" i="36"/>
  <c r="O37" i="36"/>
  <c r="M36" i="36"/>
  <c r="L36" i="36"/>
  <c r="K36" i="36"/>
  <c r="J36" i="36"/>
  <c r="I36" i="36"/>
  <c r="H36" i="36"/>
  <c r="G36" i="36"/>
  <c r="F36" i="36"/>
  <c r="E36" i="36"/>
  <c r="D36" i="36"/>
  <c r="N35" i="36"/>
  <c r="O35" i="36"/>
  <c r="N34" i="36"/>
  <c r="O34" i="36" s="1"/>
  <c r="N33" i="36"/>
  <c r="O33" i="36" s="1"/>
  <c r="M32" i="36"/>
  <c r="L32" i="36"/>
  <c r="K32" i="36"/>
  <c r="J32" i="36"/>
  <c r="I32" i="36"/>
  <c r="H32" i="36"/>
  <c r="G32" i="36"/>
  <c r="F32" i="36"/>
  <c r="E32" i="36"/>
  <c r="D32" i="36"/>
  <c r="N31" i="36"/>
  <c r="O31" i="36" s="1"/>
  <c r="N30" i="36"/>
  <c r="O30" i="36" s="1"/>
  <c r="N29" i="36"/>
  <c r="O29" i="36" s="1"/>
  <c r="M28" i="36"/>
  <c r="L28" i="36"/>
  <c r="K28" i="36"/>
  <c r="J28" i="36"/>
  <c r="I28" i="36"/>
  <c r="H28" i="36"/>
  <c r="G28" i="36"/>
  <c r="F28" i="36"/>
  <c r="E28" i="36"/>
  <c r="D28" i="36"/>
  <c r="N28" i="36" s="1"/>
  <c r="N27" i="36"/>
  <c r="O27" i="36" s="1"/>
  <c r="N26" i="36"/>
  <c r="O26" i="36"/>
  <c r="N25" i="36"/>
  <c r="O25" i="36"/>
  <c r="N24" i="36"/>
  <c r="O24" i="36" s="1"/>
  <c r="N23" i="36"/>
  <c r="O23" i="36" s="1"/>
  <c r="M22" i="36"/>
  <c r="L22" i="36"/>
  <c r="L76" i="36" s="1"/>
  <c r="K22" i="36"/>
  <c r="J22" i="36"/>
  <c r="I22" i="36"/>
  <c r="H22" i="36"/>
  <c r="G22" i="36"/>
  <c r="F22" i="36"/>
  <c r="E22" i="36"/>
  <c r="D22" i="36"/>
  <c r="N21" i="36"/>
  <c r="O21" i="36" s="1"/>
  <c r="N20" i="36"/>
  <c r="O20" i="36"/>
  <c r="N19" i="36"/>
  <c r="O19" i="36" s="1"/>
  <c r="N18" i="36"/>
  <c r="O18" i="36"/>
  <c r="N17" i="36"/>
  <c r="O17" i="36"/>
  <c r="N16" i="36"/>
  <c r="O16" i="36" s="1"/>
  <c r="N15" i="36"/>
  <c r="O15" i="36" s="1"/>
  <c r="N14" i="36"/>
  <c r="O14" i="36" s="1"/>
  <c r="M13" i="36"/>
  <c r="L13" i="36"/>
  <c r="K13" i="36"/>
  <c r="J13" i="36"/>
  <c r="I13" i="36"/>
  <c r="H13" i="36"/>
  <c r="G13" i="36"/>
  <c r="F13" i="36"/>
  <c r="E13" i="36"/>
  <c r="D13" i="36"/>
  <c r="N12" i="36"/>
  <c r="O12" i="36" s="1"/>
  <c r="N11" i="36"/>
  <c r="O11" i="36" s="1"/>
  <c r="N10" i="36"/>
  <c r="O10" i="36"/>
  <c r="N9" i="36"/>
  <c r="O9" i="36"/>
  <c r="N8" i="36"/>
  <c r="O8" i="36" s="1"/>
  <c r="N7" i="36"/>
  <c r="O7" i="36" s="1"/>
  <c r="N6" i="36"/>
  <c r="O6" i="36" s="1"/>
  <c r="M5" i="36"/>
  <c r="L5" i="36"/>
  <c r="K5" i="36"/>
  <c r="J5" i="36"/>
  <c r="I5" i="36"/>
  <c r="H5" i="36"/>
  <c r="G5" i="36"/>
  <c r="F5" i="36"/>
  <c r="E5" i="36"/>
  <c r="D5" i="36"/>
  <c r="N77" i="35"/>
  <c r="O77" i="35"/>
  <c r="N76" i="35"/>
  <c r="O76" i="35"/>
  <c r="N75" i="35"/>
  <c r="O75" i="35" s="1"/>
  <c r="N74" i="35"/>
  <c r="O74" i="35" s="1"/>
  <c r="N73" i="35"/>
  <c r="O73" i="35"/>
  <c r="N72" i="35"/>
  <c r="O72" i="35" s="1"/>
  <c r="N71" i="35"/>
  <c r="O71" i="35" s="1"/>
  <c r="N70" i="35"/>
  <c r="O70" i="35"/>
  <c r="N69" i="35"/>
  <c r="O69" i="35" s="1"/>
  <c r="N68" i="35"/>
  <c r="O68" i="35"/>
  <c r="N67" i="35"/>
  <c r="O67" i="35"/>
  <c r="N66" i="35"/>
  <c r="O66" i="35" s="1"/>
  <c r="N65" i="35"/>
  <c r="O65" i="35" s="1"/>
  <c r="N64" i="35"/>
  <c r="O64" i="35"/>
  <c r="N63" i="35"/>
  <c r="O63" i="35" s="1"/>
  <c r="N62" i="35"/>
  <c r="O62" i="35"/>
  <c r="N61" i="35"/>
  <c r="O61" i="35"/>
  <c r="N60" i="35"/>
  <c r="O60" i="35" s="1"/>
  <c r="N59" i="35"/>
  <c r="O59" i="35" s="1"/>
  <c r="N58" i="35"/>
  <c r="O58" i="35" s="1"/>
  <c r="N57" i="35"/>
  <c r="O57" i="35" s="1"/>
  <c r="N56" i="35"/>
  <c r="O56" i="35" s="1"/>
  <c r="N55" i="35"/>
  <c r="O55" i="35"/>
  <c r="N54" i="35"/>
  <c r="O54" i="35" s="1"/>
  <c r="N53" i="35"/>
  <c r="O53" i="35" s="1"/>
  <c r="N52" i="35"/>
  <c r="O52" i="35"/>
  <c r="M51" i="35"/>
  <c r="L51" i="35"/>
  <c r="K51" i="35"/>
  <c r="J51" i="35"/>
  <c r="I51" i="35"/>
  <c r="H51" i="35"/>
  <c r="G51" i="35"/>
  <c r="F51" i="35"/>
  <c r="E51" i="35"/>
  <c r="E78" i="35" s="1"/>
  <c r="D51" i="35"/>
  <c r="N51" i="35" s="1"/>
  <c r="O51" i="35" s="1"/>
  <c r="N50" i="35"/>
  <c r="O50" i="35" s="1"/>
  <c r="N49" i="35"/>
  <c r="O49" i="35" s="1"/>
  <c r="M48" i="35"/>
  <c r="L48" i="35"/>
  <c r="K48" i="35"/>
  <c r="J48" i="35"/>
  <c r="I48" i="35"/>
  <c r="H48" i="35"/>
  <c r="G48" i="35"/>
  <c r="F48" i="35"/>
  <c r="E48" i="35"/>
  <c r="D48" i="35"/>
  <c r="N47" i="35"/>
  <c r="O47" i="35" s="1"/>
  <c r="N46" i="35"/>
  <c r="O46" i="35" s="1"/>
  <c r="N45" i="35"/>
  <c r="O45" i="35" s="1"/>
  <c r="N44" i="35"/>
  <c r="O44" i="35" s="1"/>
  <c r="M43" i="35"/>
  <c r="L43" i="35"/>
  <c r="K43" i="35"/>
  <c r="J43" i="35"/>
  <c r="I43" i="35"/>
  <c r="H43" i="35"/>
  <c r="G43" i="35"/>
  <c r="F43" i="35"/>
  <c r="E43" i="35"/>
  <c r="D43" i="35"/>
  <c r="N42" i="35"/>
  <c r="O42" i="35"/>
  <c r="N41" i="35"/>
  <c r="O41" i="35"/>
  <c r="N40" i="35"/>
  <c r="O40" i="35" s="1"/>
  <c r="N39" i="35"/>
  <c r="O39" i="35" s="1"/>
  <c r="M38" i="35"/>
  <c r="L38" i="35"/>
  <c r="K38" i="35"/>
  <c r="J38" i="35"/>
  <c r="I38" i="35"/>
  <c r="H38" i="35"/>
  <c r="G38" i="35"/>
  <c r="F38" i="35"/>
  <c r="E38" i="35"/>
  <c r="D38" i="35"/>
  <c r="N37" i="35"/>
  <c r="O37" i="35" s="1"/>
  <c r="N36" i="35"/>
  <c r="O36" i="35" s="1"/>
  <c r="N35" i="35"/>
  <c r="O35" i="35" s="1"/>
  <c r="M34" i="35"/>
  <c r="L34" i="35"/>
  <c r="K34" i="35"/>
  <c r="J34" i="35"/>
  <c r="I34" i="35"/>
  <c r="H34" i="35"/>
  <c r="G34" i="35"/>
  <c r="F34" i="35"/>
  <c r="E34" i="35"/>
  <c r="D34" i="35"/>
  <c r="N33" i="35"/>
  <c r="O33" i="35" s="1"/>
  <c r="N32" i="35"/>
  <c r="O32" i="35" s="1"/>
  <c r="N31" i="35"/>
  <c r="O31" i="35" s="1"/>
  <c r="M30" i="35"/>
  <c r="L30" i="35"/>
  <c r="K30" i="35"/>
  <c r="J30" i="35"/>
  <c r="I30" i="35"/>
  <c r="H30" i="35"/>
  <c r="G30" i="35"/>
  <c r="F30" i="35"/>
  <c r="N30" i="35" s="1"/>
  <c r="O30" i="35" s="1"/>
  <c r="E30" i="35"/>
  <c r="D30" i="35"/>
  <c r="N29" i="35"/>
  <c r="O29" i="35" s="1"/>
  <c r="N28" i="35"/>
  <c r="O28" i="35"/>
  <c r="N27" i="35"/>
  <c r="O27" i="35" s="1"/>
  <c r="N26" i="35"/>
  <c r="O26" i="35" s="1"/>
  <c r="N25" i="35"/>
  <c r="O25" i="35"/>
  <c r="N24" i="35"/>
  <c r="O24" i="35" s="1"/>
  <c r="M23" i="35"/>
  <c r="L23" i="35"/>
  <c r="K23" i="35"/>
  <c r="J23" i="35"/>
  <c r="I23" i="35"/>
  <c r="H23" i="35"/>
  <c r="G23" i="35"/>
  <c r="F23" i="35"/>
  <c r="E23" i="35"/>
  <c r="D23" i="35"/>
  <c r="N22" i="35"/>
  <c r="O22" i="35"/>
  <c r="N21" i="35"/>
  <c r="O21" i="35"/>
  <c r="N20" i="35"/>
  <c r="O20" i="35" s="1"/>
  <c r="N19" i="35"/>
  <c r="O19" i="35" s="1"/>
  <c r="N18" i="35"/>
  <c r="O18" i="35"/>
  <c r="N17" i="35"/>
  <c r="O17" i="35" s="1"/>
  <c r="N16" i="35"/>
  <c r="O16" i="35" s="1"/>
  <c r="N15" i="35"/>
  <c r="O15" i="35" s="1"/>
  <c r="M14" i="35"/>
  <c r="L14" i="35"/>
  <c r="K14" i="35"/>
  <c r="J14" i="35"/>
  <c r="I14" i="35"/>
  <c r="H14" i="35"/>
  <c r="H78" i="35" s="1"/>
  <c r="G14" i="35"/>
  <c r="F14" i="35"/>
  <c r="E14" i="35"/>
  <c r="D14" i="35"/>
  <c r="N13" i="35"/>
  <c r="O13" i="35"/>
  <c r="N12" i="35"/>
  <c r="O12" i="35" s="1"/>
  <c r="N11" i="35"/>
  <c r="O11" i="35"/>
  <c r="N10" i="35"/>
  <c r="O10" i="35"/>
  <c r="N9" i="35"/>
  <c r="O9" i="35" s="1"/>
  <c r="N8" i="35"/>
  <c r="O8" i="35" s="1"/>
  <c r="N7" i="35"/>
  <c r="O7" i="35"/>
  <c r="N6" i="35"/>
  <c r="O6" i="35" s="1"/>
  <c r="M5" i="35"/>
  <c r="L5" i="35"/>
  <c r="K5" i="35"/>
  <c r="J5" i="35"/>
  <c r="I5" i="35"/>
  <c r="H5" i="35"/>
  <c r="G5" i="35"/>
  <c r="F5" i="35"/>
  <c r="E5" i="35"/>
  <c r="D5" i="35"/>
  <c r="N5" i="35" s="1"/>
  <c r="O5" i="35" s="1"/>
  <c r="N75" i="34"/>
  <c r="O75" i="34" s="1"/>
  <c r="N74" i="34"/>
  <c r="O74" i="34" s="1"/>
  <c r="N73" i="34"/>
  <c r="O73" i="34" s="1"/>
  <c r="N72" i="34"/>
  <c r="O72" i="34" s="1"/>
  <c r="N71" i="34"/>
  <c r="O71" i="34" s="1"/>
  <c r="N70" i="34"/>
  <c r="O70" i="34"/>
  <c r="N69" i="34"/>
  <c r="O69" i="34" s="1"/>
  <c r="N68" i="34"/>
  <c r="O68" i="34" s="1"/>
  <c r="N67" i="34"/>
  <c r="O67" i="34" s="1"/>
  <c r="N66" i="34"/>
  <c r="O66" i="34"/>
  <c r="N65" i="34"/>
  <c r="O65" i="34" s="1"/>
  <c r="N64" i="34"/>
  <c r="O64" i="34" s="1"/>
  <c r="N63" i="34"/>
  <c r="O63" i="34"/>
  <c r="N62" i="34"/>
  <c r="O62" i="34" s="1"/>
  <c r="N61" i="34"/>
  <c r="O61" i="34" s="1"/>
  <c r="N60" i="34"/>
  <c r="O60" i="34" s="1"/>
  <c r="N59" i="34"/>
  <c r="O59" i="34" s="1"/>
  <c r="N58" i="34"/>
  <c r="O58" i="34"/>
  <c r="N57" i="34"/>
  <c r="O57" i="34"/>
  <c r="N56" i="34"/>
  <c r="O56" i="34" s="1"/>
  <c r="N55" i="34"/>
  <c r="O55" i="34"/>
  <c r="N54" i="34"/>
  <c r="O54" i="34" s="1"/>
  <c r="N53" i="34"/>
  <c r="O53" i="34" s="1"/>
  <c r="N52" i="34"/>
  <c r="O52" i="34"/>
  <c r="N51" i="34"/>
  <c r="O51" i="34"/>
  <c r="N50" i="34"/>
  <c r="O50" i="34" s="1"/>
  <c r="M49" i="34"/>
  <c r="L49" i="34"/>
  <c r="K49" i="34"/>
  <c r="J49" i="34"/>
  <c r="I49" i="34"/>
  <c r="H49" i="34"/>
  <c r="G49" i="34"/>
  <c r="F49" i="34"/>
  <c r="E49" i="34"/>
  <c r="D49" i="34"/>
  <c r="N48" i="34"/>
  <c r="O48" i="34" s="1"/>
  <c r="N47" i="34"/>
  <c r="O47" i="34"/>
  <c r="M46" i="34"/>
  <c r="L46" i="34"/>
  <c r="K46" i="34"/>
  <c r="J46" i="34"/>
  <c r="I46" i="34"/>
  <c r="H46" i="34"/>
  <c r="G46" i="34"/>
  <c r="F46" i="34"/>
  <c r="E46" i="34"/>
  <c r="D46" i="34"/>
  <c r="N45" i="34"/>
  <c r="O45" i="34" s="1"/>
  <c r="N44" i="34"/>
  <c r="O44" i="34" s="1"/>
  <c r="N43" i="34"/>
  <c r="O43" i="34" s="1"/>
  <c r="M42" i="34"/>
  <c r="L42" i="34"/>
  <c r="K42" i="34"/>
  <c r="J42" i="34"/>
  <c r="I42" i="34"/>
  <c r="H42" i="34"/>
  <c r="G42" i="34"/>
  <c r="F42" i="34"/>
  <c r="E42" i="34"/>
  <c r="D42" i="34"/>
  <c r="N42" i="34" s="1"/>
  <c r="O42" i="34" s="1"/>
  <c r="N41" i="34"/>
  <c r="O41" i="34" s="1"/>
  <c r="N40" i="34"/>
  <c r="O40" i="34" s="1"/>
  <c r="N39" i="34"/>
  <c r="O39" i="34"/>
  <c r="N38" i="34"/>
  <c r="O38" i="34" s="1"/>
  <c r="M37" i="34"/>
  <c r="L37" i="34"/>
  <c r="K37" i="34"/>
  <c r="J37" i="34"/>
  <c r="I37" i="34"/>
  <c r="H37" i="34"/>
  <c r="G37" i="34"/>
  <c r="F37" i="34"/>
  <c r="E37" i="34"/>
  <c r="D37" i="34"/>
  <c r="N36" i="34"/>
  <c r="O36" i="34"/>
  <c r="N35" i="34"/>
  <c r="O35" i="34" s="1"/>
  <c r="N34" i="34"/>
  <c r="O34" i="34" s="1"/>
  <c r="M33" i="34"/>
  <c r="L33" i="34"/>
  <c r="K33" i="34"/>
  <c r="J33" i="34"/>
  <c r="I33" i="34"/>
  <c r="H33" i="34"/>
  <c r="G33" i="34"/>
  <c r="F33" i="34"/>
  <c r="E33" i="34"/>
  <c r="D33" i="34"/>
  <c r="N32" i="34"/>
  <c r="O32" i="34" s="1"/>
  <c r="N31" i="34"/>
  <c r="O31" i="34" s="1"/>
  <c r="N30" i="34"/>
  <c r="O30" i="34" s="1"/>
  <c r="M29" i="34"/>
  <c r="L29" i="34"/>
  <c r="K29" i="34"/>
  <c r="J29" i="34"/>
  <c r="I29" i="34"/>
  <c r="H29" i="34"/>
  <c r="G29" i="34"/>
  <c r="F29" i="34"/>
  <c r="E29" i="34"/>
  <c r="N29" i="34" s="1"/>
  <c r="O29" i="34" s="1"/>
  <c r="D29" i="34"/>
  <c r="N28" i="34"/>
  <c r="O28" i="34"/>
  <c r="N27" i="34"/>
  <c r="O27" i="34" s="1"/>
  <c r="N26" i="34"/>
  <c r="O26" i="34" s="1"/>
  <c r="N25" i="34"/>
  <c r="O25" i="34" s="1"/>
  <c r="N24" i="34"/>
  <c r="O24" i="34"/>
  <c r="M23" i="34"/>
  <c r="L23" i="34"/>
  <c r="K23" i="34"/>
  <c r="J23" i="34"/>
  <c r="I23" i="34"/>
  <c r="H23" i="34"/>
  <c r="G23" i="34"/>
  <c r="F23" i="34"/>
  <c r="E23" i="34"/>
  <c r="D23" i="34"/>
  <c r="N22" i="34"/>
  <c r="O22" i="34" s="1"/>
  <c r="N21" i="34"/>
  <c r="O21" i="34" s="1"/>
  <c r="N20" i="34"/>
  <c r="O20" i="34"/>
  <c r="N19" i="34"/>
  <c r="O19" i="34" s="1"/>
  <c r="N18" i="34"/>
  <c r="O18" i="34"/>
  <c r="N17" i="34"/>
  <c r="O17" i="34" s="1"/>
  <c r="N16" i="34"/>
  <c r="O16" i="34" s="1"/>
  <c r="N15" i="34"/>
  <c r="O15" i="34" s="1"/>
  <c r="M14" i="34"/>
  <c r="L14" i="34"/>
  <c r="K14" i="34"/>
  <c r="J14" i="34"/>
  <c r="I14" i="34"/>
  <c r="H14" i="34"/>
  <c r="G14" i="34"/>
  <c r="F14" i="34"/>
  <c r="E14" i="34"/>
  <c r="D14" i="34"/>
  <c r="N13" i="34"/>
  <c r="O13" i="34"/>
  <c r="N12" i="34"/>
  <c r="O12" i="34" s="1"/>
  <c r="N11" i="34"/>
  <c r="O11" i="34"/>
  <c r="N10" i="34"/>
  <c r="O10" i="34" s="1"/>
  <c r="N9" i="34"/>
  <c r="O9" i="34" s="1"/>
  <c r="N8" i="34"/>
  <c r="O8" i="34" s="1"/>
  <c r="N7" i="34"/>
  <c r="O7" i="34"/>
  <c r="N6" i="34"/>
  <c r="O6" i="34" s="1"/>
  <c r="M5" i="34"/>
  <c r="L5" i="34"/>
  <c r="K5" i="34"/>
  <c r="J5" i="34"/>
  <c r="I5" i="34"/>
  <c r="I76" i="34" s="1"/>
  <c r="H5" i="34"/>
  <c r="G5" i="34"/>
  <c r="F5" i="34"/>
  <c r="E5" i="34"/>
  <c r="D5" i="34"/>
  <c r="E49" i="33"/>
  <c r="F49" i="33"/>
  <c r="G49" i="33"/>
  <c r="H49" i="33"/>
  <c r="I49" i="33"/>
  <c r="J49" i="33"/>
  <c r="K49" i="33"/>
  <c r="L49" i="33"/>
  <c r="M49" i="33"/>
  <c r="D49" i="33"/>
  <c r="N74" i="33"/>
  <c r="O74" i="33"/>
  <c r="N75" i="33"/>
  <c r="O75" i="33" s="1"/>
  <c r="N76" i="33"/>
  <c r="O76" i="33" s="1"/>
  <c r="E46" i="33"/>
  <c r="F46" i="33"/>
  <c r="G46" i="33"/>
  <c r="H46" i="33"/>
  <c r="I46" i="33"/>
  <c r="J46" i="33"/>
  <c r="K46" i="33"/>
  <c r="L46" i="33"/>
  <c r="M46" i="33"/>
  <c r="D46" i="33"/>
  <c r="N65" i="33"/>
  <c r="O65" i="33"/>
  <c r="N66" i="33"/>
  <c r="O66" i="33"/>
  <c r="N67" i="33"/>
  <c r="O67" i="33" s="1"/>
  <c r="N68" i="33"/>
  <c r="O68" i="33" s="1"/>
  <c r="N69" i="33"/>
  <c r="O69" i="33"/>
  <c r="N70" i="33"/>
  <c r="O70" i="33" s="1"/>
  <c r="N71" i="33"/>
  <c r="O71" i="33" s="1"/>
  <c r="N72" i="33"/>
  <c r="O72" i="33"/>
  <c r="N73" i="33"/>
  <c r="O73" i="33" s="1"/>
  <c r="N57" i="33"/>
  <c r="O57" i="33" s="1"/>
  <c r="N58" i="33"/>
  <c r="O58" i="33"/>
  <c r="N59" i="33"/>
  <c r="O59" i="33" s="1"/>
  <c r="N60" i="33"/>
  <c r="O60" i="33"/>
  <c r="N61" i="33"/>
  <c r="O61" i="33"/>
  <c r="N62" i="33"/>
  <c r="O62" i="33" s="1"/>
  <c r="N63" i="33"/>
  <c r="O63" i="33" s="1"/>
  <c r="N64" i="33"/>
  <c r="O64" i="33"/>
  <c r="E42" i="33"/>
  <c r="F42" i="33"/>
  <c r="G42" i="33"/>
  <c r="H42" i="33"/>
  <c r="I42" i="33"/>
  <c r="J42" i="33"/>
  <c r="K42" i="33"/>
  <c r="L42" i="33"/>
  <c r="M42" i="33"/>
  <c r="E37" i="33"/>
  <c r="F37" i="33"/>
  <c r="G37" i="33"/>
  <c r="H37" i="33"/>
  <c r="I37" i="33"/>
  <c r="J37" i="33"/>
  <c r="K37" i="33"/>
  <c r="L37" i="33"/>
  <c r="M37" i="33"/>
  <c r="E33" i="33"/>
  <c r="F33" i="33"/>
  <c r="G33" i="33"/>
  <c r="H33" i="33"/>
  <c r="I33" i="33"/>
  <c r="J33" i="33"/>
  <c r="K33" i="33"/>
  <c r="L33" i="33"/>
  <c r="M33" i="33"/>
  <c r="E29" i="33"/>
  <c r="F29" i="33"/>
  <c r="G29" i="33"/>
  <c r="H29" i="33"/>
  <c r="I29" i="33"/>
  <c r="J29" i="33"/>
  <c r="K29" i="33"/>
  <c r="L29" i="33"/>
  <c r="M29" i="33"/>
  <c r="E23" i="33"/>
  <c r="F23" i="33"/>
  <c r="G23" i="33"/>
  <c r="H23" i="33"/>
  <c r="I23" i="33"/>
  <c r="J23" i="33"/>
  <c r="K23" i="33"/>
  <c r="L23" i="33"/>
  <c r="M23" i="33"/>
  <c r="E14" i="33"/>
  <c r="F14" i="33"/>
  <c r="G14" i="33"/>
  <c r="H14" i="33"/>
  <c r="I14" i="33"/>
  <c r="J14" i="33"/>
  <c r="K14" i="33"/>
  <c r="L14" i="33"/>
  <c r="M14" i="33"/>
  <c r="E5" i="33"/>
  <c r="F5" i="33"/>
  <c r="G5" i="33"/>
  <c r="H5" i="33"/>
  <c r="I5" i="33"/>
  <c r="J5" i="33"/>
  <c r="K5" i="33"/>
  <c r="L5" i="33"/>
  <c r="M5" i="33"/>
  <c r="D42" i="33"/>
  <c r="D37" i="33"/>
  <c r="D29" i="33"/>
  <c r="D23" i="33"/>
  <c r="D14" i="33"/>
  <c r="D5" i="33"/>
  <c r="N52" i="33"/>
  <c r="O52" i="33"/>
  <c r="N53" i="33"/>
  <c r="O53" i="33" s="1"/>
  <c r="N54" i="33"/>
  <c r="O54" i="33" s="1"/>
  <c r="N55" i="33"/>
  <c r="O55" i="33"/>
  <c r="N56" i="33"/>
  <c r="O56" i="33" s="1"/>
  <c r="N48" i="33"/>
  <c r="O48" i="33" s="1"/>
  <c r="N50" i="33"/>
  <c r="O50" i="33"/>
  <c r="N51" i="33"/>
  <c r="O51" i="33" s="1"/>
  <c r="N47" i="33"/>
  <c r="O47" i="33" s="1"/>
  <c r="N38" i="33"/>
  <c r="O38" i="33" s="1"/>
  <c r="N39" i="33"/>
  <c r="O39" i="33" s="1"/>
  <c r="N40" i="33"/>
  <c r="O40" i="33" s="1"/>
  <c r="N41" i="33"/>
  <c r="O41" i="33" s="1"/>
  <c r="N43" i="33"/>
  <c r="O43" i="33" s="1"/>
  <c r="N44" i="33"/>
  <c r="O44" i="33" s="1"/>
  <c r="N45" i="33"/>
  <c r="O45" i="33"/>
  <c r="D33" i="33"/>
  <c r="N34" i="33"/>
  <c r="O34" i="33"/>
  <c r="N35" i="33"/>
  <c r="O35" i="33"/>
  <c r="N36" i="33"/>
  <c r="O36" i="33" s="1"/>
  <c r="N31" i="33"/>
  <c r="O31" i="33" s="1"/>
  <c r="N32" i="33"/>
  <c r="O32" i="33"/>
  <c r="N30" i="33"/>
  <c r="O30" i="33" s="1"/>
  <c r="N16" i="33"/>
  <c r="O16" i="33" s="1"/>
  <c r="N17" i="33"/>
  <c r="O17" i="33" s="1"/>
  <c r="N18" i="33"/>
  <c r="O18" i="33"/>
  <c r="N19" i="33"/>
  <c r="O19" i="33" s="1"/>
  <c r="N20" i="33"/>
  <c r="O20" i="33"/>
  <c r="N21" i="33"/>
  <c r="O21" i="33" s="1"/>
  <c r="N22" i="33"/>
  <c r="O22" i="33" s="1"/>
  <c r="N7" i="33"/>
  <c r="O7" i="33" s="1"/>
  <c r="N8" i="33"/>
  <c r="O8" i="33"/>
  <c r="N9" i="33"/>
  <c r="O9" i="33" s="1"/>
  <c r="N10" i="33"/>
  <c r="O10" i="33"/>
  <c r="N11" i="33"/>
  <c r="O11" i="33" s="1"/>
  <c r="N12" i="33"/>
  <c r="O12" i="33" s="1"/>
  <c r="N13" i="33"/>
  <c r="O13" i="33"/>
  <c r="N6" i="33"/>
  <c r="O6" i="33" s="1"/>
  <c r="N25" i="33"/>
  <c r="O25" i="33"/>
  <c r="N26" i="33"/>
  <c r="O26" i="33"/>
  <c r="N27" i="33"/>
  <c r="O27" i="33" s="1"/>
  <c r="N28" i="33"/>
  <c r="O28" i="33" s="1"/>
  <c r="N24" i="33"/>
  <c r="O24" i="33"/>
  <c r="N15" i="33"/>
  <c r="O15" i="33"/>
  <c r="O28" i="36"/>
  <c r="E76" i="36"/>
  <c r="K75" i="37"/>
  <c r="K75" i="40"/>
  <c r="N45" i="40"/>
  <c r="O45" i="40" s="1"/>
  <c r="D75" i="37"/>
  <c r="N48" i="35"/>
  <c r="O48" i="35"/>
  <c r="N14" i="35"/>
  <c r="O14" i="35" s="1"/>
  <c r="N5" i="42"/>
  <c r="O5" i="42" s="1"/>
  <c r="N5" i="41"/>
  <c r="O5" i="41" s="1"/>
  <c r="J77" i="43"/>
  <c r="K77" i="43"/>
  <c r="N29" i="43"/>
  <c r="O29" i="43" s="1"/>
  <c r="N14" i="43"/>
  <c r="O14" i="43" s="1"/>
  <c r="N5" i="33"/>
  <c r="O5" i="33" s="1"/>
  <c r="K78" i="35"/>
  <c r="N32" i="36"/>
  <c r="O32" i="36" s="1"/>
  <c r="N49" i="44"/>
  <c r="O49" i="44" s="1"/>
  <c r="G76" i="44"/>
  <c r="H76" i="44"/>
  <c r="D75" i="45"/>
  <c r="J75" i="45"/>
  <c r="K75" i="45"/>
  <c r="N31" i="46"/>
  <c r="O31" i="46" s="1"/>
  <c r="O28" i="46"/>
  <c r="K75" i="46"/>
  <c r="M75" i="46"/>
  <c r="O40" i="47"/>
  <c r="N32" i="47"/>
  <c r="O32" i="47" s="1"/>
  <c r="N29" i="47"/>
  <c r="O29" i="47"/>
  <c r="N41" i="48"/>
  <c r="O41" i="48"/>
  <c r="N36" i="48"/>
  <c r="O36" i="48" s="1"/>
  <c r="N29" i="48"/>
  <c r="O29" i="48" s="1"/>
  <c r="P41" i="50"/>
  <c r="Q41" i="50" s="1"/>
  <c r="P36" i="50"/>
  <c r="Q36" i="50" s="1"/>
  <c r="P5" i="50"/>
  <c r="Q5" i="50" s="1"/>
  <c r="G72" i="51"/>
  <c r="P74" i="54" l="1"/>
  <c r="Q74" i="54" s="1"/>
  <c r="E77" i="50"/>
  <c r="F77" i="50"/>
  <c r="P23" i="50"/>
  <c r="Q23" i="50" s="1"/>
  <c r="O77" i="50"/>
  <c r="P47" i="50"/>
  <c r="Q47" i="50" s="1"/>
  <c r="J77" i="50"/>
  <c r="G77" i="50"/>
  <c r="D77" i="50"/>
  <c r="F72" i="51"/>
  <c r="P45" i="51"/>
  <c r="Q45" i="51" s="1"/>
  <c r="P31" i="51"/>
  <c r="Q31" i="51" s="1"/>
  <c r="J72" i="51"/>
  <c r="O72" i="51"/>
  <c r="P35" i="51"/>
  <c r="Q35" i="51" s="1"/>
  <c r="E72" i="51"/>
  <c r="P74" i="53"/>
  <c r="Q74" i="53" s="1"/>
  <c r="N22" i="36"/>
  <c r="O22" i="36" s="1"/>
  <c r="N36" i="36"/>
  <c r="O36" i="36" s="1"/>
  <c r="N14" i="39"/>
  <c r="O14" i="39" s="1"/>
  <c r="J75" i="46"/>
  <c r="N14" i="46"/>
  <c r="O14" i="46" s="1"/>
  <c r="N30" i="39"/>
  <c r="O30" i="39" s="1"/>
  <c r="D72" i="39"/>
  <c r="N72" i="39" s="1"/>
  <c r="O72" i="39" s="1"/>
  <c r="E75" i="41"/>
  <c r="N75" i="45"/>
  <c r="O75" i="45" s="1"/>
  <c r="I75" i="45"/>
  <c r="P28" i="51"/>
  <c r="Q28" i="51" s="1"/>
  <c r="P38" i="51"/>
  <c r="Q38" i="51" s="1"/>
  <c r="E76" i="44"/>
  <c r="N46" i="38"/>
  <c r="O46" i="38" s="1"/>
  <c r="F76" i="44"/>
  <c r="P23" i="51"/>
  <c r="Q23" i="51" s="1"/>
  <c r="H72" i="51"/>
  <c r="D77" i="42"/>
  <c r="N39" i="39"/>
  <c r="O39" i="39" s="1"/>
  <c r="I72" i="51"/>
  <c r="E76" i="34"/>
  <c r="E78" i="38"/>
  <c r="E77" i="42"/>
  <c r="N40" i="44"/>
  <c r="O40" i="44" s="1"/>
  <c r="L76" i="47"/>
  <c r="M72" i="51"/>
  <c r="N14" i="33"/>
  <c r="O14" i="33" s="1"/>
  <c r="G76" i="34"/>
  <c r="F76" i="34"/>
  <c r="N5" i="38"/>
  <c r="O5" i="38" s="1"/>
  <c r="F77" i="42"/>
  <c r="N35" i="44"/>
  <c r="O35" i="44" s="1"/>
  <c r="G76" i="47"/>
  <c r="D76" i="48"/>
  <c r="N76" i="48" s="1"/>
  <c r="O76" i="48" s="1"/>
  <c r="I77" i="50"/>
  <c r="N5" i="44"/>
  <c r="O5" i="44" s="1"/>
  <c r="L76" i="44"/>
  <c r="J76" i="44"/>
  <c r="K76" i="34"/>
  <c r="E75" i="40"/>
  <c r="N5" i="40"/>
  <c r="O5" i="40" s="1"/>
  <c r="J77" i="42"/>
  <c r="K76" i="44"/>
  <c r="N48" i="45"/>
  <c r="O48" i="45" s="1"/>
  <c r="G76" i="48"/>
  <c r="N5" i="48"/>
  <c r="O5" i="48" s="1"/>
  <c r="I77" i="33"/>
  <c r="K78" i="38"/>
  <c r="F75" i="40"/>
  <c r="N23" i="41"/>
  <c r="O23" i="41" s="1"/>
  <c r="N46" i="46"/>
  <c r="O46" i="46" s="1"/>
  <c r="H76" i="48"/>
  <c r="L77" i="33"/>
  <c r="K77" i="33"/>
  <c r="N31" i="45"/>
  <c r="O31" i="45" s="1"/>
  <c r="N40" i="46"/>
  <c r="O40" i="46" s="1"/>
  <c r="M77" i="50"/>
  <c r="I75" i="40"/>
  <c r="I75" i="41"/>
  <c r="D75" i="41"/>
  <c r="F75" i="46"/>
  <c r="K76" i="48"/>
  <c r="N31" i="42"/>
  <c r="O31" i="42" s="1"/>
  <c r="G75" i="46"/>
  <c r="H76" i="47"/>
  <c r="N13" i="40"/>
  <c r="O13" i="40" s="1"/>
  <c r="D75" i="40"/>
  <c r="M75" i="40"/>
  <c r="P5" i="51"/>
  <c r="Q5" i="51" s="1"/>
  <c r="H77" i="42"/>
  <c r="I76" i="48"/>
  <c r="N5" i="45"/>
  <c r="O5" i="45" s="1"/>
  <c r="N34" i="39"/>
  <c r="O34" i="39" s="1"/>
  <c r="N42" i="39"/>
  <c r="O42" i="39" s="1"/>
  <c r="N32" i="43"/>
  <c r="O32" i="43" s="1"/>
  <c r="D77" i="43"/>
  <c r="N77" i="43" s="1"/>
  <c r="O77" i="43" s="1"/>
  <c r="N23" i="46"/>
  <c r="O23" i="46" s="1"/>
  <c r="D75" i="46"/>
  <c r="N75" i="46" s="1"/>
  <c r="O75" i="46" s="1"/>
  <c r="H75" i="40"/>
  <c r="N13" i="42"/>
  <c r="O13" i="42" s="1"/>
  <c r="N42" i="33"/>
  <c r="O42" i="33" s="1"/>
  <c r="N34" i="35"/>
  <c r="O34" i="35" s="1"/>
  <c r="F75" i="41"/>
  <c r="N37" i="34"/>
  <c r="O37" i="34" s="1"/>
  <c r="N32" i="37"/>
  <c r="O32" i="37" s="1"/>
  <c r="L75" i="40"/>
  <c r="N5" i="43"/>
  <c r="O5" i="43" s="1"/>
  <c r="N23" i="33"/>
  <c r="O23" i="33" s="1"/>
  <c r="L76" i="34"/>
  <c r="N35" i="46"/>
  <c r="O35" i="46" s="1"/>
  <c r="N33" i="33"/>
  <c r="O33" i="33" s="1"/>
  <c r="J76" i="47"/>
  <c r="N36" i="41"/>
  <c r="O36" i="41" s="1"/>
  <c r="N45" i="36"/>
  <c r="O45" i="36" s="1"/>
  <c r="N27" i="39"/>
  <c r="O27" i="39" s="1"/>
  <c r="H76" i="34"/>
  <c r="L77" i="43"/>
  <c r="D76" i="47"/>
  <c r="N76" i="47" s="1"/>
  <c r="O76" i="47" s="1"/>
  <c r="J76" i="34"/>
  <c r="F77" i="33"/>
  <c r="K76" i="36"/>
  <c r="M72" i="39"/>
  <c r="N35" i="40"/>
  <c r="O35" i="40" s="1"/>
  <c r="N46" i="33"/>
  <c r="O46" i="33" s="1"/>
  <c r="F78" i="35"/>
  <c r="N50" i="38"/>
  <c r="O50" i="38" s="1"/>
  <c r="G78" i="35"/>
  <c r="N5" i="39"/>
  <c r="O5" i="39" s="1"/>
  <c r="M78" i="35"/>
  <c r="G76" i="36"/>
  <c r="N40" i="40"/>
  <c r="O40" i="40" s="1"/>
  <c r="D76" i="44"/>
  <c r="J77" i="33"/>
  <c r="N49" i="33"/>
  <c r="O49" i="33" s="1"/>
  <c r="I78" i="35"/>
  <c r="I76" i="36"/>
  <c r="N32" i="41"/>
  <c r="O32" i="41" s="1"/>
  <c r="P14" i="50"/>
  <c r="Q14" i="50" s="1"/>
  <c r="J78" i="35"/>
  <c r="J76" i="36"/>
  <c r="N41" i="36"/>
  <c r="O41" i="36" s="1"/>
  <c r="N28" i="37"/>
  <c r="O28" i="37" s="1"/>
  <c r="H77" i="43"/>
  <c r="L75" i="46"/>
  <c r="N46" i="47"/>
  <c r="O46" i="47" s="1"/>
  <c r="M76" i="34"/>
  <c r="N45" i="37"/>
  <c r="O45" i="37" s="1"/>
  <c r="H76" i="36"/>
  <c r="L78" i="35"/>
  <c r="G75" i="37"/>
  <c r="N43" i="35"/>
  <c r="O43" i="35" s="1"/>
  <c r="D78" i="35"/>
  <c r="N78" i="35" s="1"/>
  <c r="O78" i="35" s="1"/>
  <c r="N38" i="35"/>
  <c r="O38" i="35" s="1"/>
  <c r="N14" i="34"/>
  <c r="O14" i="34" s="1"/>
  <c r="M76" i="36"/>
  <c r="J75" i="37"/>
  <c r="I72" i="39"/>
  <c r="H72" i="39"/>
  <c r="P74" i="52"/>
  <c r="Q74" i="52" s="1"/>
  <c r="N14" i="48"/>
  <c r="O14" i="48" s="1"/>
  <c r="N5" i="47"/>
  <c r="O5" i="47" s="1"/>
  <c r="D77" i="33"/>
  <c r="N5" i="36"/>
  <c r="O5" i="36" s="1"/>
  <c r="J78" i="38"/>
  <c r="N29" i="38"/>
  <c r="O29" i="38" s="1"/>
  <c r="N14" i="41"/>
  <c r="O14" i="41" s="1"/>
  <c r="J75" i="41"/>
  <c r="N75" i="41" s="1"/>
  <c r="O75" i="41" s="1"/>
  <c r="N36" i="43"/>
  <c r="O36" i="43" s="1"/>
  <c r="D76" i="34"/>
  <c r="H77" i="33"/>
  <c r="F76" i="36"/>
  <c r="F78" i="38"/>
  <c r="N33" i="34"/>
  <c r="O33" i="34" s="1"/>
  <c r="N48" i="36"/>
  <c r="O48" i="36" s="1"/>
  <c r="N33" i="38"/>
  <c r="O33" i="38" s="1"/>
  <c r="N40" i="42"/>
  <c r="O40" i="42" s="1"/>
  <c r="I77" i="42"/>
  <c r="J72" i="39"/>
  <c r="N46" i="34"/>
  <c r="O46" i="34" s="1"/>
  <c r="N23" i="35"/>
  <c r="O23" i="35" s="1"/>
  <c r="F75" i="37"/>
  <c r="N23" i="34"/>
  <c r="O23" i="34" s="1"/>
  <c r="H75" i="37"/>
  <c r="G77" i="33"/>
  <c r="M75" i="37"/>
  <c r="N48" i="37"/>
  <c r="O48" i="37" s="1"/>
  <c r="N23" i="39"/>
  <c r="O23" i="39" s="1"/>
  <c r="G72" i="39"/>
  <c r="N5" i="34"/>
  <c r="O5" i="34" s="1"/>
  <c r="N49" i="40"/>
  <c r="O49" i="40" s="1"/>
  <c r="E77" i="33"/>
  <c r="N37" i="33"/>
  <c r="O37" i="33" s="1"/>
  <c r="N49" i="34"/>
  <c r="O49" i="34" s="1"/>
  <c r="N13" i="36"/>
  <c r="O13" i="36" s="1"/>
  <c r="N22" i="37"/>
  <c r="O22" i="37" s="1"/>
  <c r="N75" i="40"/>
  <c r="O75" i="40" s="1"/>
  <c r="M77" i="33"/>
  <c r="N29" i="33"/>
  <c r="O29" i="33" s="1"/>
  <c r="L75" i="37"/>
  <c r="N13" i="37"/>
  <c r="O13" i="37" s="1"/>
  <c r="D78" i="38"/>
  <c r="N14" i="38"/>
  <c r="O14" i="38" s="1"/>
  <c r="P77" i="50" l="1"/>
  <c r="Q77" i="50" s="1"/>
  <c r="P72" i="51"/>
  <c r="Q72" i="51" s="1"/>
  <c r="N76" i="36"/>
  <c r="O76" i="36" s="1"/>
  <c r="N76" i="44"/>
  <c r="O76" i="44" s="1"/>
  <c r="N78" i="38"/>
  <c r="O78" i="38" s="1"/>
  <c r="N75" i="37"/>
  <c r="O75" i="37" s="1"/>
  <c r="N76" i="34"/>
  <c r="O76" i="34" s="1"/>
  <c r="N77" i="42"/>
  <c r="O77" i="42" s="1"/>
  <c r="N77" i="33"/>
  <c r="O77" i="33" s="1"/>
</calcChain>
</file>

<file path=xl/sharedStrings.xml><?xml version="1.0" encoding="utf-8"?>
<sst xmlns="http://schemas.openxmlformats.org/spreadsheetml/2006/main" count="1931" uniqueCount="197">
  <si>
    <t>General</t>
  </si>
  <si>
    <t>Permanent</t>
  </si>
  <si>
    <t>Enterprise</t>
  </si>
  <si>
    <t>Pension</t>
  </si>
  <si>
    <t>Trust</t>
  </si>
  <si>
    <t>Component Units</t>
  </si>
  <si>
    <t>Governmental Funds</t>
  </si>
  <si>
    <t>Proprietary Funds</t>
  </si>
  <si>
    <t>Account Total</t>
  </si>
  <si>
    <t>Fiduciary Funds</t>
  </si>
  <si>
    <t>Total - All Account Codes</t>
  </si>
  <si>
    <t>Local Fiscal Year Ended September 30, 2009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</si>
  <si>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</si>
  <si>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</si>
  <si>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</si>
  <si>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</si>
  <si>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</si>
  <si>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</si>
  <si>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</si>
  <si>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General Government Services (Not Court-Related)</t>
  </si>
  <si>
    <t>Legislative</t>
  </si>
  <si>
    <t>Executive</t>
  </si>
  <si>
    <t>Financial and Administrative</t>
  </si>
  <si>
    <t>Legal Counsel</t>
  </si>
  <si>
    <t>Comprehensive Planning</t>
  </si>
  <si>
    <t>Non-Court Information Systems</t>
  </si>
  <si>
    <t>Debt Service Payments</t>
  </si>
  <si>
    <t>Other General Government Services</t>
  </si>
  <si>
    <t>Public Safety</t>
  </si>
  <si>
    <t>Law Enforcement</t>
  </si>
  <si>
    <t>Fire Control</t>
  </si>
  <si>
    <t>Detention and/or Correction</t>
  </si>
  <si>
    <t>Protective Inspections</t>
  </si>
  <si>
    <t>Emergency and Disaster Relief Services</t>
  </si>
  <si>
    <t>Ambulance and Rescue Services</t>
  </si>
  <si>
    <t>Medical Examiners</t>
  </si>
  <si>
    <t>Other Public Safety</t>
  </si>
  <si>
    <t>Physical Environment</t>
  </si>
  <si>
    <t>Electric Utility Services</t>
  </si>
  <si>
    <t>Garbage / Solid Waste Control Services</t>
  </si>
  <si>
    <t>Conservation and Resource Management</t>
  </si>
  <si>
    <t>Flood Control / Stormwater Management</t>
  </si>
  <si>
    <t>Other Physical Environment</t>
  </si>
  <si>
    <t>Transportation</t>
  </si>
  <si>
    <t>Road and Street Facilities</t>
  </si>
  <si>
    <t>Mass Transit Systems</t>
  </si>
  <si>
    <t>Other Transportation Systems / Services</t>
  </si>
  <si>
    <t>Economic Environment</t>
  </si>
  <si>
    <t>Industry Development</t>
  </si>
  <si>
    <t>Housing and Urban Development</t>
  </si>
  <si>
    <t>Other Economic Environment</t>
  </si>
  <si>
    <t>Human Services</t>
  </si>
  <si>
    <t>Health Services</t>
  </si>
  <si>
    <t>Mental Health Services</t>
  </si>
  <si>
    <t>Public Assistance Services</t>
  </si>
  <si>
    <t>Other Human Services</t>
  </si>
  <si>
    <t>Culture / Recreation</t>
  </si>
  <si>
    <t>Parks and Recreation</t>
  </si>
  <si>
    <t>Special Events</t>
  </si>
  <si>
    <t>Special Recreation Facilities</t>
  </si>
  <si>
    <t>Inter-Fund Group Transfers Out</t>
  </si>
  <si>
    <t>Clerk of Court Excess Remittance</t>
  </si>
  <si>
    <t>Court-Related Expenditures</t>
  </si>
  <si>
    <t>General Administration - Court Administration</t>
  </si>
  <si>
    <t>General Administration - State Attorney Administration</t>
  </si>
  <si>
    <t>General Administration - Public Defender Administration</t>
  </si>
  <si>
    <t>General Administration - Clerk of Court Administration</t>
  </si>
  <si>
    <t>General Administration - Judicial Support</t>
  </si>
  <si>
    <t>General Administration - Appeals</t>
  </si>
  <si>
    <t>General Administration - Jury Management</t>
  </si>
  <si>
    <t>Circuit Court - Criminal - Clerk of Court Administration</t>
  </si>
  <si>
    <t>Circuit Court - Criminal - Drug Court</t>
  </si>
  <si>
    <t>Circuit Court - Civil - Clerk of Court Administration</t>
  </si>
  <si>
    <t>Circuit Court - Family (Excluding Juvenile) - Clerk of Court Administration</t>
  </si>
  <si>
    <t>Circuit Court - Family (Excluding Juvenile) - Domestic Violence Court</t>
  </si>
  <si>
    <t>Circuit Court - Juvenile - Clerk of Court Administration</t>
  </si>
  <si>
    <t>Circuit Court - Juvenile - Other Costs</t>
  </si>
  <si>
    <t>Circuit Court - Probate - Clerk of Court Administration</t>
  </si>
  <si>
    <t>General Court-Related Operations - Courthouse Security</t>
  </si>
  <si>
    <t>General Court-Related Operations - Courthouse Facilities</t>
  </si>
  <si>
    <t>General Court-Related Operations - Information Systems</t>
  </si>
  <si>
    <t>General Court-Related Operations - Public Law Library</t>
  </si>
  <si>
    <t>General Court-Related Operations - Legal Aid</t>
  </si>
  <si>
    <t>General Court-Related Operations - Clerk of Court-Related Technology</t>
  </si>
  <si>
    <t>General Court-Related Operations - Other Costs</t>
  </si>
  <si>
    <t>County Court - Criminal - Clerk of Court Administration</t>
  </si>
  <si>
    <t>Other Uses and Non-Operating</t>
  </si>
  <si>
    <t>County Court - Civil - Clerk of Court Administration</t>
  </si>
  <si>
    <t>County Court - Civil - Alternative Dispute Resolution</t>
  </si>
  <si>
    <t>County Court - Traffic - Clerk of Court Administration</t>
  </si>
  <si>
    <t>County Court - Traffic - Hearing Officer</t>
  </si>
  <si>
    <t>Escambia County Government Expenditures Reported by Account Code and Fund Type</t>
  </si>
  <si>
    <t>Local Fiscal Year Ended September 30, 2010</t>
  </si>
  <si>
    <t>2010 Countywide Census Population:</t>
  </si>
  <si>
    <t>Local Fiscal Year Ended September 30, 2011</t>
  </si>
  <si>
    <t>Gas Utility Services</t>
  </si>
  <si>
    <t>Libraries</t>
  </si>
  <si>
    <t>2011 Countywide Population:</t>
  </si>
  <si>
    <t>Compiled from data obtained from the Florida Department of Financial Services, Division of Accounting and Auditing, Bureau of Local Government.</t>
  </si>
  <si>
    <t>Local Fiscal Year Ended September 30, 2008</t>
  </si>
  <si>
    <t>Other Culture / Recreation</t>
  </si>
  <si>
    <t>Circuit Court - Criminal - State Attorney Administration</t>
  </si>
  <si>
    <t>2008 Countywide Population:</t>
  </si>
  <si>
    <t>Local Fiscal Year Ended September 30, 2007</t>
  </si>
  <si>
    <t>2007 Countywide Population:</t>
  </si>
  <si>
    <t>Local Fiscal Year Ended September 30, 2012</t>
  </si>
  <si>
    <t>Payment to Refunded Bond Escrow Agent</t>
  </si>
  <si>
    <t>2012 Countywide Population:</t>
  </si>
  <si>
    <t>Local Fiscal Year Ended September 30, 2013</t>
  </si>
  <si>
    <t>Detention and/or Corrections</t>
  </si>
  <si>
    <t>Circuit Court - Family - Clerk of Court Administration</t>
  </si>
  <si>
    <t>Circuit Court - Family - Domestic Violence Court</t>
  </si>
  <si>
    <t>Circuit Court - Juvenile - Other</t>
  </si>
  <si>
    <t>General Court Operations - Courthouse Security</t>
  </si>
  <si>
    <t>General Court Operations - Courthouse Facilities</t>
  </si>
  <si>
    <t>General Court Operations - Information Systems and Technology</t>
  </si>
  <si>
    <t>General Court Operations - Legal Aid</t>
  </si>
  <si>
    <t>General Court Operations - Other Costs</t>
  </si>
  <si>
    <t>2013 Countywide Population:</t>
  </si>
  <si>
    <t>Local Fiscal Year Ended September 30, 2006</t>
  </si>
  <si>
    <t>Intragovernmental Transfers Out from Constitutional Fee Officers</t>
  </si>
  <si>
    <t>2006 Countywide Population:</t>
  </si>
  <si>
    <t>Local Fiscal Year Ended September 30, 2014</t>
  </si>
  <si>
    <t>Other General Government</t>
  </si>
  <si>
    <t>Detention / Corrections</t>
  </si>
  <si>
    <t>Garbage / Solid Waste</t>
  </si>
  <si>
    <t>Water / Sewer Services</t>
  </si>
  <si>
    <t>Conservation / Resource Management</t>
  </si>
  <si>
    <t>Flood Control / Stormwater Control</t>
  </si>
  <si>
    <t>Road / Street Facilities</t>
  </si>
  <si>
    <t>Mass Transit</t>
  </si>
  <si>
    <t>Health</t>
  </si>
  <si>
    <t>Mental Health</t>
  </si>
  <si>
    <t>Public Assistance</t>
  </si>
  <si>
    <t>Parks / Recreation</t>
  </si>
  <si>
    <t>Special Facilities</t>
  </si>
  <si>
    <t>Other Uses</t>
  </si>
  <si>
    <t>Interfund Transfers Out</t>
  </si>
  <si>
    <t>Clerk of Court Excess Fee Functions</t>
  </si>
  <si>
    <t>General Court Administration - Court Administration</t>
  </si>
  <si>
    <t>General Court Administration - State Attorney Administration</t>
  </si>
  <si>
    <t>General Court Administration - Public Defender Administration</t>
  </si>
  <si>
    <t>General Court Administration - Clerk of Court Administration</t>
  </si>
  <si>
    <t>General Court Administration - Judicial Support</t>
  </si>
  <si>
    <t>General Court Administration - Appeals</t>
  </si>
  <si>
    <t>General Court Administration - Jury Management</t>
  </si>
  <si>
    <t>Circuit Court - Criminal - Clerk of Court</t>
  </si>
  <si>
    <t>Circuit Court - Civil - Clerk of Court</t>
  </si>
  <si>
    <t>Circuit Court - Family - Clerk of Court</t>
  </si>
  <si>
    <t>Circuit Court - Juvenile - Clerk of Court</t>
  </si>
  <si>
    <t>Circuit Court - Probate - Clerk of Court</t>
  </si>
  <si>
    <t>General Court Operations - Information Systems</t>
  </si>
  <si>
    <t>General Court Operations - Public Law Library</t>
  </si>
  <si>
    <t>General Court Operations - Clerk of Court-Related Technology</t>
  </si>
  <si>
    <t>County Court - Criminal - Clerk of Court</t>
  </si>
  <si>
    <t>County Court - Civil - Clerk of Court</t>
  </si>
  <si>
    <t>County Court - Civil - Alternative Dispute Resolutions</t>
  </si>
  <si>
    <t>County Court - Traffic - Clerk of Court</t>
  </si>
  <si>
    <t>2014 Countywide Population:</t>
  </si>
  <si>
    <t>Local Fiscal Year Ended September 30, 2005</t>
  </si>
  <si>
    <t>Circuit Court - Criminal - Public Defender Conflicts</t>
  </si>
  <si>
    <t>Circuit Court - Family (Excluding Juvenile) - Masters / Hearing Officers</t>
  </si>
  <si>
    <t>County Court - Criminal - State Attorney Administration</t>
  </si>
  <si>
    <t>2005 Countywide Population:</t>
  </si>
  <si>
    <t>Local Fiscal Year Ended September 30, 2015</t>
  </si>
  <si>
    <t>Cultural Services</t>
  </si>
  <si>
    <t>2015 Countywide Population:</t>
  </si>
  <si>
    <t>Local Fiscal Year Ended September 30, 2016</t>
  </si>
  <si>
    <t>Special Items (Loss)</t>
  </si>
  <si>
    <t>2016 Countywide Population:</t>
  </si>
  <si>
    <t>Local Fiscal Year Ended September 30, 2017</t>
  </si>
  <si>
    <t>2017 Countywide Population:</t>
  </si>
  <si>
    <t>Local Fiscal Year Ended September 30, 2018</t>
  </si>
  <si>
    <t>2018 Countywide Population:</t>
  </si>
  <si>
    <t>Local Fiscal Year Ended September 30, 2019</t>
  </si>
  <si>
    <t>Other Non-Operating Disbursements</t>
  </si>
  <si>
    <t>2019 Countywide Population:</t>
  </si>
  <si>
    <t>Local Fiscal Year Ended September 30, 2020</t>
  </si>
  <si>
    <t>2020 Countywide Population:</t>
  </si>
  <si>
    <t>Local Fiscal Year Ended September 30, 2021</t>
  </si>
  <si>
    <t>Circuit Court - Criminal - Other Costs</t>
  </si>
  <si>
    <t>2021 Countywide Population:</t>
  </si>
  <si>
    <t>Custodial</t>
  </si>
  <si>
    <t>Per Capita Account</t>
  </si>
  <si>
    <t>Total Account</t>
  </si>
  <si>
    <t>Water-Sewer Combination Services</t>
  </si>
  <si>
    <t>Inter-fund Group Transfers Out</t>
  </si>
  <si>
    <t>Local Fiscal Year Ended September 30, 2022</t>
  </si>
  <si>
    <t>2022 Countywide Population:</t>
  </si>
  <si>
    <t>Local Fiscal Year Ended September 30, 2023</t>
  </si>
  <si>
    <t>2023 Countywide Population:</t>
  </si>
  <si>
    <t>Local Fiscal Year Ended September 30, 2024</t>
  </si>
  <si>
    <t>2024 Countywide Population:</t>
  </si>
  <si>
    <t>Private Purpose</t>
  </si>
  <si>
    <t>Local Fiscal Year Ended September 30, 2025</t>
  </si>
  <si>
    <t>Water Utility Services</t>
  </si>
  <si>
    <t>2025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</si>
</sst>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0" fontId="1" fillId="2" borderId="8" xfId="0" applyFont="1" applyFill="1" applyBorder="1" applyAlignment="1" applyProtection="1">
      <alignment vertical="center"/>
    </xf>
    <xf numFmtId="42" fontId="1" fillId="2" borderId="9" xfId="0" applyNumberFormat="1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1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2" xfId="0" applyNumberFormat="1" applyFont="1" applyFill="1" applyBorder="1" applyAlignment="1" applyProtection="1">
      <alignment horizontal="center" vertical="center" wrapText="1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/>
    </xf>
    <xf numFmtId="0" fontId="9" fillId="2" borderId="15" xfId="0" applyFont="1" applyFill="1" applyBorder="1" applyAlignment="1" applyProtection="1">
      <alignment horizontal="center" vertical="center"/>
    </xf>
    <xf numFmtId="44" fontId="1" fillId="2" borderId="16" xfId="0" applyNumberFormat="1" applyFont="1" applyFill="1" applyBorder="1" applyAlignment="1" applyProtection="1">
      <alignment vertical="center"/>
    </xf>
    <xf numFmtId="0" fontId="3" fillId="0" borderId="17" xfId="0" applyFont="1" applyBorder="1" applyAlignment="1" applyProtection="1">
      <alignment vertical="center"/>
    </xf>
    <xf numFmtId="0" fontId="3" fillId="0" borderId="18" xfId="0" applyFont="1" applyBorder="1" applyAlignment="1" applyProtection="1">
      <alignment vertical="center"/>
    </xf>
    <xf numFmtId="37" fontId="3" fillId="0" borderId="18" xfId="0" applyNumberFormat="1" applyFont="1" applyBorder="1" applyAlignment="1" applyProtection="1">
      <alignment vertical="center"/>
    </xf>
    <xf numFmtId="41" fontId="3" fillId="0" borderId="19" xfId="0" applyNumberFormat="1" applyFont="1" applyBorder="1" applyAlignment="1" applyProtection="1">
      <alignment vertical="center"/>
    </xf>
    <xf numFmtId="42" fontId="1" fillId="2" borderId="20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1" fontId="3" fillId="0" borderId="20" xfId="0" applyNumberFormat="1" applyFont="1" applyBorder="1" applyAlignment="1" applyProtection="1">
      <alignment horizontal="center" vertical="center"/>
    </xf>
    <xf numFmtId="1" fontId="7" fillId="0" borderId="20" xfId="0" applyNumberFormat="1" applyFont="1" applyBorder="1" applyAlignment="1" applyProtection="1">
      <alignment horizontal="center" vertical="center"/>
    </xf>
    <xf numFmtId="42" fontId="3" fillId="0" borderId="11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" fillId="0" borderId="0" xfId="0" applyFont="1"/>
    <xf numFmtId="37" fontId="8" fillId="2" borderId="12" xfId="0" applyNumberFormat="1" applyFont="1" applyFill="1" applyBorder="1" applyAlignment="1">
      <alignment horizontal="center" vertical="center" wrapText="1"/>
    </xf>
    <xf numFmtId="37" fontId="8" fillId="2" borderId="1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42" fontId="1" fillId="2" borderId="9" xfId="0" applyNumberFormat="1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" fontId="3" fillId="0" borderId="2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1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2" fontId="1" fillId="2" borderId="20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" fontId="7" fillId="0" borderId="20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6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37" fontId="3" fillId="0" borderId="18" xfId="0" applyNumberFormat="1" applyFont="1" applyBorder="1" applyAlignment="1">
      <alignment vertical="center"/>
    </xf>
    <xf numFmtId="41" fontId="3" fillId="0" borderId="19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8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8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4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ECB64-2F63-41F8-9D72-AA38DA9B8559}">
  <sheetPr>
    <pageSetUpPr fitToPage="1"/>
  </sheetPr>
  <dimension ref="A1:EE78"/>
  <sheetViews>
    <sheetView tabSelected="1" workbookViewId="0">
      <selection sqref="A1:Q1"/>
    </sheetView>
  </sheetViews>
  <sheetFormatPr defaultColWidth="9.77734375" defaultRowHeight="15"/>
  <cols>
    <col min="1" max="1" width="1.77734375" style="62" customWidth="1"/>
    <col min="2" max="2" width="6.6640625" style="62" customWidth="1"/>
    <col min="3" max="3" width="52.77734375" style="62" customWidth="1"/>
    <col min="4" max="10" width="14.77734375" style="93" customWidth="1"/>
    <col min="11" max="15" width="13.77734375" style="93" customWidth="1"/>
    <col min="16" max="16" width="16.6640625" style="93" customWidth="1"/>
    <col min="17" max="17" width="13.77734375" style="62" customWidth="1"/>
    <col min="18" max="19" width="9.77734375" style="62"/>
  </cols>
  <sheetData>
    <row r="1" spans="1:135" ht="27.75">
      <c r="A1" s="101" t="s">
        <v>91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194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183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182</v>
      </c>
      <c r="L4" s="53" t="s">
        <v>3</v>
      </c>
      <c r="M4" s="53" t="s">
        <v>4</v>
      </c>
      <c r="N4" s="53" t="s">
        <v>193</v>
      </c>
      <c r="O4" s="53" t="s">
        <v>5</v>
      </c>
      <c r="P4" s="53" t="s">
        <v>184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>SUM(D6:D13)</f>
        <v>85673667</v>
      </c>
      <c r="E5" s="58">
        <f>SUM(E6:E13)</f>
        <v>88600170</v>
      </c>
      <c r="F5" s="58">
        <f>SUM(F6:F13)</f>
        <v>12179294</v>
      </c>
      <c r="G5" s="58">
        <f>SUM(G6:G13)</f>
        <v>4633679</v>
      </c>
      <c r="H5" s="58">
        <f>SUM(H6:H13)</f>
        <v>0</v>
      </c>
      <c r="I5" s="58">
        <f>SUM(I6:I13)</f>
        <v>1456263</v>
      </c>
      <c r="J5" s="58">
        <f>SUM(J6:J13)</f>
        <v>62864914</v>
      </c>
      <c r="K5" s="58">
        <f>SUM(K6:K13)</f>
        <v>492574057</v>
      </c>
      <c r="L5" s="58">
        <f>SUM(L6:L13)</f>
        <v>0</v>
      </c>
      <c r="M5" s="58">
        <f>SUM(M6:M13)</f>
        <v>0</v>
      </c>
      <c r="N5" s="58">
        <f>SUM(N6:N13)</f>
        <v>0</v>
      </c>
      <c r="O5" s="58">
        <f>SUM(O6:O13)</f>
        <v>0</v>
      </c>
      <c r="P5" s="59">
        <f>SUM(D5:O5)</f>
        <v>747982044</v>
      </c>
      <c r="Q5" s="60">
        <f>(P5/Q$76)</f>
        <v>2214.7469087549744</v>
      </c>
      <c r="R5" s="61"/>
    </row>
    <row r="6" spans="1:135">
      <c r="A6" s="63"/>
      <c r="B6" s="64">
        <v>511</v>
      </c>
      <c r="C6" s="65" t="s">
        <v>20</v>
      </c>
      <c r="D6" s="66">
        <v>1848656</v>
      </c>
      <c r="E6" s="66">
        <v>0</v>
      </c>
      <c r="F6" s="66">
        <v>0</v>
      </c>
      <c r="G6" s="66">
        <v>3246791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5095447</v>
      </c>
      <c r="Q6" s="67">
        <f>(P6/Q$76)</f>
        <v>15.087428344703429</v>
      </c>
      <c r="R6" s="68"/>
    </row>
    <row r="7" spans="1:135">
      <c r="A7" s="63"/>
      <c r="B7" s="64">
        <v>512</v>
      </c>
      <c r="C7" s="65" t="s">
        <v>21</v>
      </c>
      <c r="D7" s="66">
        <v>28743265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3" si="0">SUM(D7:O7)</f>
        <v>28743265</v>
      </c>
      <c r="Q7" s="67">
        <f>(P7/Q$76)</f>
        <v>85.107734626681832</v>
      </c>
      <c r="R7" s="68"/>
    </row>
    <row r="8" spans="1:135">
      <c r="A8" s="63"/>
      <c r="B8" s="64">
        <v>513</v>
      </c>
      <c r="C8" s="65" t="s">
        <v>22</v>
      </c>
      <c r="D8" s="66">
        <v>38040561</v>
      </c>
      <c r="E8" s="66">
        <v>81141869</v>
      </c>
      <c r="F8" s="66">
        <v>0</v>
      </c>
      <c r="G8" s="66">
        <v>0</v>
      </c>
      <c r="H8" s="66">
        <v>0</v>
      </c>
      <c r="I8" s="66">
        <v>0</v>
      </c>
      <c r="J8" s="66">
        <v>57420872</v>
      </c>
      <c r="K8" s="66">
        <v>492574057</v>
      </c>
      <c r="L8" s="66">
        <v>0</v>
      </c>
      <c r="M8" s="66">
        <v>0</v>
      </c>
      <c r="N8" s="66">
        <v>0</v>
      </c>
      <c r="O8" s="66">
        <v>0</v>
      </c>
      <c r="P8" s="66">
        <f t="shared" si="0"/>
        <v>669177359</v>
      </c>
      <c r="Q8" s="67">
        <f>(P8/Q$76)</f>
        <v>1981.4091783920787</v>
      </c>
      <c r="R8" s="68"/>
    </row>
    <row r="9" spans="1:135">
      <c r="A9" s="63"/>
      <c r="B9" s="64">
        <v>514</v>
      </c>
      <c r="C9" s="65" t="s">
        <v>23</v>
      </c>
      <c r="D9" s="66">
        <v>3025436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0"/>
        <v>3025436</v>
      </c>
      <c r="Q9" s="67">
        <f>(P9/Q$76)</f>
        <v>8.9582030509759338</v>
      </c>
      <c r="R9" s="68"/>
    </row>
    <row r="10" spans="1:135">
      <c r="A10" s="63"/>
      <c r="B10" s="64">
        <v>515</v>
      </c>
      <c r="C10" s="65" t="s">
        <v>24</v>
      </c>
      <c r="D10" s="66">
        <v>1547949</v>
      </c>
      <c r="E10" s="66">
        <v>983911</v>
      </c>
      <c r="F10" s="66">
        <v>0</v>
      </c>
      <c r="G10" s="66">
        <v>0</v>
      </c>
      <c r="H10" s="66">
        <v>0</v>
      </c>
      <c r="I10" s="66">
        <v>1111973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0"/>
        <v>3643833</v>
      </c>
      <c r="Q10" s="67">
        <f>(P10/Q$76)</f>
        <v>10.789253482092098</v>
      </c>
      <c r="R10" s="68"/>
    </row>
    <row r="11" spans="1:135">
      <c r="A11" s="63"/>
      <c r="B11" s="64">
        <v>516</v>
      </c>
      <c r="C11" s="65" t="s">
        <v>25</v>
      </c>
      <c r="D11" s="66">
        <v>970672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0"/>
        <v>970672</v>
      </c>
      <c r="Q11" s="67">
        <f>(P11/Q$76)</f>
        <v>2.8741235550502178</v>
      </c>
      <c r="R11" s="68"/>
    </row>
    <row r="12" spans="1:135">
      <c r="A12" s="63"/>
      <c r="B12" s="64">
        <v>517</v>
      </c>
      <c r="C12" s="65" t="s">
        <v>26</v>
      </c>
      <c r="D12" s="66">
        <v>1896288</v>
      </c>
      <c r="E12" s="66">
        <v>131169</v>
      </c>
      <c r="F12" s="66">
        <v>12179294</v>
      </c>
      <c r="G12" s="66">
        <v>0</v>
      </c>
      <c r="H12" s="66">
        <v>0</v>
      </c>
      <c r="I12" s="66">
        <v>344290</v>
      </c>
      <c r="J12" s="66">
        <v>0</v>
      </c>
      <c r="K12" s="66">
        <v>0</v>
      </c>
      <c r="L12" s="66">
        <v>0</v>
      </c>
      <c r="M12" s="66">
        <v>0</v>
      </c>
      <c r="N12" s="66">
        <v>0</v>
      </c>
      <c r="O12" s="66">
        <v>0</v>
      </c>
      <c r="P12" s="66">
        <f t="shared" si="0"/>
        <v>14551041</v>
      </c>
      <c r="Q12" s="67">
        <f>(P12/Q$76)</f>
        <v>43.085089184195567</v>
      </c>
      <c r="R12" s="68"/>
    </row>
    <row r="13" spans="1:135">
      <c r="A13" s="63"/>
      <c r="B13" s="64">
        <v>519</v>
      </c>
      <c r="C13" s="65" t="s">
        <v>27</v>
      </c>
      <c r="D13" s="66">
        <v>9600840</v>
      </c>
      <c r="E13" s="66">
        <v>6343221</v>
      </c>
      <c r="F13" s="66">
        <v>0</v>
      </c>
      <c r="G13" s="66">
        <v>1386888</v>
      </c>
      <c r="H13" s="66">
        <v>0</v>
      </c>
      <c r="I13" s="66">
        <v>0</v>
      </c>
      <c r="J13" s="66">
        <v>5444042</v>
      </c>
      <c r="K13" s="66">
        <v>0</v>
      </c>
      <c r="L13" s="66">
        <v>0</v>
      </c>
      <c r="M13" s="66">
        <v>0</v>
      </c>
      <c r="N13" s="66">
        <v>0</v>
      </c>
      <c r="O13" s="66">
        <v>0</v>
      </c>
      <c r="P13" s="66">
        <f t="shared" si="0"/>
        <v>22774991</v>
      </c>
      <c r="Q13" s="67">
        <f>(P13/Q$76)</f>
        <v>67.435898119196509</v>
      </c>
      <c r="R13" s="68"/>
    </row>
    <row r="14" spans="1:135" ht="15.75">
      <c r="A14" s="69" t="s">
        <v>28</v>
      </c>
      <c r="B14" s="70"/>
      <c r="C14" s="71"/>
      <c r="D14" s="72">
        <f>SUM(D15:D22)</f>
        <v>161134210</v>
      </c>
      <c r="E14" s="72">
        <f>SUM(E15:E22)</f>
        <v>43048561</v>
      </c>
      <c r="F14" s="72">
        <f>SUM(F15:F22)</f>
        <v>0</v>
      </c>
      <c r="G14" s="72">
        <f>SUM(G15:G22)</f>
        <v>10692697</v>
      </c>
      <c r="H14" s="72">
        <f>SUM(H15:H22)</f>
        <v>0</v>
      </c>
      <c r="I14" s="72">
        <f>SUM(I15:I22)</f>
        <v>29441741</v>
      </c>
      <c r="J14" s="72">
        <f>SUM(J15:J22)</f>
        <v>0</v>
      </c>
      <c r="K14" s="72">
        <f>SUM(K15:K22)</f>
        <v>5371864</v>
      </c>
      <c r="L14" s="72">
        <f>SUM(L15:L22)</f>
        <v>0</v>
      </c>
      <c r="M14" s="72">
        <f>SUM(M15:M22)</f>
        <v>0</v>
      </c>
      <c r="N14" s="72">
        <f>SUM(N15:N22)</f>
        <v>0</v>
      </c>
      <c r="O14" s="72">
        <f>SUM(O15:O22)</f>
        <v>0</v>
      </c>
      <c r="P14" s="73">
        <f>SUM(D14:O14)</f>
        <v>249689073</v>
      </c>
      <c r="Q14" s="74">
        <f>(P14/Q$76)</f>
        <v>739.32002380613983</v>
      </c>
      <c r="R14" s="75"/>
    </row>
    <row r="15" spans="1:135">
      <c r="A15" s="63"/>
      <c r="B15" s="64">
        <v>521</v>
      </c>
      <c r="C15" s="65" t="s">
        <v>29</v>
      </c>
      <c r="D15" s="66">
        <v>87353707</v>
      </c>
      <c r="E15" s="66">
        <v>2577154</v>
      </c>
      <c r="F15" s="66">
        <v>0</v>
      </c>
      <c r="G15" s="66">
        <v>5511722</v>
      </c>
      <c r="H15" s="66">
        <v>0</v>
      </c>
      <c r="I15" s="66">
        <v>0</v>
      </c>
      <c r="J15" s="66">
        <v>0</v>
      </c>
      <c r="K15" s="66">
        <v>968048</v>
      </c>
      <c r="L15" s="66">
        <v>0</v>
      </c>
      <c r="M15" s="66">
        <v>0</v>
      </c>
      <c r="N15" s="66">
        <v>0</v>
      </c>
      <c r="O15" s="66">
        <v>0</v>
      </c>
      <c r="P15" s="66">
        <f>SUM(D15:O15)</f>
        <v>96410631</v>
      </c>
      <c r="Q15" s="67">
        <f>(P15/Q$76)</f>
        <v>285.46827920693573</v>
      </c>
      <c r="R15" s="68"/>
    </row>
    <row r="16" spans="1:135">
      <c r="A16" s="63"/>
      <c r="B16" s="64">
        <v>522</v>
      </c>
      <c r="C16" s="65" t="s">
        <v>30</v>
      </c>
      <c r="D16" s="66">
        <v>0</v>
      </c>
      <c r="E16" s="66">
        <v>28448986</v>
      </c>
      <c r="F16" s="66">
        <v>0</v>
      </c>
      <c r="G16" s="66">
        <v>333881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ref="P16:P22" si="1">SUM(D16:O16)</f>
        <v>28782867</v>
      </c>
      <c r="Q16" s="67">
        <f>(P16/Q$76)</f>
        <v>85.224994670267193</v>
      </c>
      <c r="R16" s="68"/>
    </row>
    <row r="17" spans="1:18">
      <c r="A17" s="63"/>
      <c r="B17" s="64">
        <v>523</v>
      </c>
      <c r="C17" s="65" t="s">
        <v>31</v>
      </c>
      <c r="D17" s="66">
        <v>64549327</v>
      </c>
      <c r="E17" s="66">
        <v>5767900</v>
      </c>
      <c r="F17" s="66">
        <v>0</v>
      </c>
      <c r="G17" s="66">
        <v>340392</v>
      </c>
      <c r="H17" s="66">
        <v>0</v>
      </c>
      <c r="I17" s="66">
        <v>0</v>
      </c>
      <c r="J17" s="66">
        <v>0</v>
      </c>
      <c r="K17" s="66">
        <v>4403816</v>
      </c>
      <c r="L17" s="66">
        <v>0</v>
      </c>
      <c r="M17" s="66">
        <v>0</v>
      </c>
      <c r="N17" s="66">
        <v>0</v>
      </c>
      <c r="O17" s="66">
        <v>0</v>
      </c>
      <c r="P17" s="66">
        <f t="shared" si="1"/>
        <v>75061435</v>
      </c>
      <c r="Q17" s="67">
        <f>(P17/Q$76)</f>
        <v>222.25410685522078</v>
      </c>
      <c r="R17" s="68"/>
    </row>
    <row r="18" spans="1:18">
      <c r="A18" s="63"/>
      <c r="B18" s="64">
        <v>524</v>
      </c>
      <c r="C18" s="65" t="s">
        <v>32</v>
      </c>
      <c r="D18" s="66">
        <v>0</v>
      </c>
      <c r="E18" s="66">
        <v>2912114</v>
      </c>
      <c r="F18" s="66">
        <v>0</v>
      </c>
      <c r="G18" s="66">
        <v>0</v>
      </c>
      <c r="H18" s="66">
        <v>0</v>
      </c>
      <c r="I18" s="66">
        <v>3445764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1"/>
        <v>6357878</v>
      </c>
      <c r="Q18" s="67">
        <f>(P18/Q$76)</f>
        <v>18.825439406859957</v>
      </c>
      <c r="R18" s="68"/>
    </row>
    <row r="19" spans="1:18">
      <c r="A19" s="63"/>
      <c r="B19" s="64">
        <v>525</v>
      </c>
      <c r="C19" s="65" t="s">
        <v>33</v>
      </c>
      <c r="D19" s="66">
        <v>5439209</v>
      </c>
      <c r="E19" s="66">
        <v>1713322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1"/>
        <v>7152531</v>
      </c>
      <c r="Q19" s="67">
        <f>(P19/Q$76)</f>
        <v>21.178377274019329</v>
      </c>
      <c r="R19" s="68"/>
    </row>
    <row r="20" spans="1:18">
      <c r="A20" s="63"/>
      <c r="B20" s="64">
        <v>526</v>
      </c>
      <c r="C20" s="65" t="s">
        <v>34</v>
      </c>
      <c r="D20" s="66">
        <v>0</v>
      </c>
      <c r="E20" s="66">
        <v>248951</v>
      </c>
      <c r="F20" s="66">
        <v>0</v>
      </c>
      <c r="G20" s="66">
        <v>4506702</v>
      </c>
      <c r="H20" s="66">
        <v>0</v>
      </c>
      <c r="I20" s="66">
        <v>25995977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1"/>
        <v>30751630</v>
      </c>
      <c r="Q20" s="67">
        <f>(P20/Q$76)</f>
        <v>91.054428415766537</v>
      </c>
      <c r="R20" s="68"/>
    </row>
    <row r="21" spans="1:18">
      <c r="A21" s="63"/>
      <c r="B21" s="64">
        <v>527</v>
      </c>
      <c r="C21" s="65" t="s">
        <v>35</v>
      </c>
      <c r="D21" s="66">
        <v>2813667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f t="shared" si="1"/>
        <v>2813667</v>
      </c>
      <c r="Q21" s="67">
        <f>(P21/Q$76)</f>
        <v>8.3311629476975551</v>
      </c>
      <c r="R21" s="68"/>
    </row>
    <row r="22" spans="1:18">
      <c r="A22" s="63"/>
      <c r="B22" s="64">
        <v>529</v>
      </c>
      <c r="C22" s="65" t="s">
        <v>36</v>
      </c>
      <c r="D22" s="66">
        <v>978300</v>
      </c>
      <c r="E22" s="66">
        <v>1380134</v>
      </c>
      <c r="F22" s="66">
        <v>0</v>
      </c>
      <c r="G22" s="66">
        <v>0</v>
      </c>
      <c r="H22" s="66">
        <v>0</v>
      </c>
      <c r="I22" s="66">
        <v>0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si="1"/>
        <v>2358434</v>
      </c>
      <c r="Q22" s="67">
        <f>(P22/Q$76)</f>
        <v>6.9832350293727501</v>
      </c>
      <c r="R22" s="68"/>
    </row>
    <row r="23" spans="1:18" ht="15.75">
      <c r="A23" s="69" t="s">
        <v>37</v>
      </c>
      <c r="B23" s="70"/>
      <c r="C23" s="71"/>
      <c r="D23" s="72">
        <f>SUM(D24:D28)</f>
        <v>3323636</v>
      </c>
      <c r="E23" s="72">
        <f>SUM(E24:E28)</f>
        <v>19077255</v>
      </c>
      <c r="F23" s="72">
        <f>SUM(F24:F28)</f>
        <v>0</v>
      </c>
      <c r="G23" s="72">
        <f>SUM(G24:G28)</f>
        <v>4579205</v>
      </c>
      <c r="H23" s="72">
        <f>SUM(H24:H28)</f>
        <v>0</v>
      </c>
      <c r="I23" s="72">
        <f>SUM(I24:I28)</f>
        <v>19403218</v>
      </c>
      <c r="J23" s="72">
        <f>SUM(J24:J28)</f>
        <v>0</v>
      </c>
      <c r="K23" s="72">
        <f>SUM(K24:K28)</f>
        <v>0</v>
      </c>
      <c r="L23" s="72">
        <f>SUM(L24:L28)</f>
        <v>0</v>
      </c>
      <c r="M23" s="72">
        <f>SUM(M24:M28)</f>
        <v>0</v>
      </c>
      <c r="N23" s="72">
        <f>SUM(N24:N28)</f>
        <v>0</v>
      </c>
      <c r="O23" s="72">
        <f>SUM(O24:O28)</f>
        <v>0</v>
      </c>
      <c r="P23" s="73">
        <f>SUM(D23:O23)</f>
        <v>46383314</v>
      </c>
      <c r="Q23" s="74">
        <f>(P23/Q$76)</f>
        <v>137.33926118059503</v>
      </c>
      <c r="R23" s="75"/>
    </row>
    <row r="24" spans="1:18">
      <c r="A24" s="63"/>
      <c r="B24" s="64">
        <v>533</v>
      </c>
      <c r="C24" s="65" t="s">
        <v>195</v>
      </c>
      <c r="D24" s="66">
        <v>0</v>
      </c>
      <c r="E24" s="66">
        <v>218738</v>
      </c>
      <c r="F24" s="66">
        <v>0</v>
      </c>
      <c r="G24" s="66">
        <v>0</v>
      </c>
      <c r="H24" s="66">
        <v>0</v>
      </c>
      <c r="I24" s="66">
        <v>0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ref="P24:P43" si="2">SUM(D24:O24)</f>
        <v>218738</v>
      </c>
      <c r="Q24" s="67">
        <f>(P24/Q$76)</f>
        <v>0.64767505211294296</v>
      </c>
      <c r="R24" s="68"/>
    </row>
    <row r="25" spans="1:18">
      <c r="A25" s="63"/>
      <c r="B25" s="64">
        <v>534</v>
      </c>
      <c r="C25" s="65" t="s">
        <v>39</v>
      </c>
      <c r="D25" s="66">
        <v>0</v>
      </c>
      <c r="E25" s="66">
        <v>0</v>
      </c>
      <c r="F25" s="66">
        <v>0</v>
      </c>
      <c r="G25" s="66">
        <v>0</v>
      </c>
      <c r="H25" s="66">
        <v>0</v>
      </c>
      <c r="I25" s="66">
        <v>19396253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2"/>
        <v>19396253</v>
      </c>
      <c r="Q25" s="67">
        <f>(P25/Q$76)</f>
        <v>57.431581035626301</v>
      </c>
      <c r="R25" s="68"/>
    </row>
    <row r="26" spans="1:18">
      <c r="A26" s="63"/>
      <c r="B26" s="64">
        <v>537</v>
      </c>
      <c r="C26" s="65" t="s">
        <v>40</v>
      </c>
      <c r="D26" s="66">
        <v>3323636</v>
      </c>
      <c r="E26" s="66">
        <v>18384244</v>
      </c>
      <c r="F26" s="66">
        <v>0</v>
      </c>
      <c r="G26" s="66">
        <v>0</v>
      </c>
      <c r="H26" s="66">
        <v>0</v>
      </c>
      <c r="I26" s="66">
        <v>6965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2"/>
        <v>21714845</v>
      </c>
      <c r="Q26" s="67">
        <f>(P26/Q$76)</f>
        <v>64.296845390373321</v>
      </c>
      <c r="R26" s="68"/>
    </row>
    <row r="27" spans="1:18">
      <c r="A27" s="63"/>
      <c r="B27" s="64">
        <v>538</v>
      </c>
      <c r="C27" s="65" t="s">
        <v>41</v>
      </c>
      <c r="D27" s="66">
        <v>0</v>
      </c>
      <c r="E27" s="66">
        <v>372002</v>
      </c>
      <c r="F27" s="66">
        <v>0</v>
      </c>
      <c r="G27" s="66">
        <v>3816551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2"/>
        <v>4188553</v>
      </c>
      <c r="Q27" s="67">
        <f>(P27/Q$76)</f>
        <v>12.402149066704567</v>
      </c>
      <c r="R27" s="68"/>
    </row>
    <row r="28" spans="1:18">
      <c r="A28" s="63"/>
      <c r="B28" s="64">
        <v>539</v>
      </c>
      <c r="C28" s="65" t="s">
        <v>42</v>
      </c>
      <c r="D28" s="66">
        <v>0</v>
      </c>
      <c r="E28" s="66">
        <v>102271</v>
      </c>
      <c r="F28" s="66">
        <v>0</v>
      </c>
      <c r="G28" s="66">
        <v>762654</v>
      </c>
      <c r="H28" s="66">
        <v>0</v>
      </c>
      <c r="I28" s="66">
        <v>0</v>
      </c>
      <c r="J28" s="66">
        <v>0</v>
      </c>
      <c r="K28" s="66">
        <v>0</v>
      </c>
      <c r="L28" s="66">
        <v>0</v>
      </c>
      <c r="M28" s="66">
        <v>0</v>
      </c>
      <c r="N28" s="66">
        <v>0</v>
      </c>
      <c r="O28" s="66">
        <v>0</v>
      </c>
      <c r="P28" s="66">
        <f t="shared" si="2"/>
        <v>864925</v>
      </c>
      <c r="Q28" s="67">
        <f>(P28/Q$76)</f>
        <v>2.5610106357779041</v>
      </c>
      <c r="R28" s="68"/>
    </row>
    <row r="29" spans="1:18" ht="15.75">
      <c r="A29" s="69" t="s">
        <v>43</v>
      </c>
      <c r="B29" s="70"/>
      <c r="C29" s="71"/>
      <c r="D29" s="72">
        <f>SUM(D30:D31)</f>
        <v>3419456</v>
      </c>
      <c r="E29" s="72">
        <f>SUM(E30:E31)</f>
        <v>47776513</v>
      </c>
      <c r="F29" s="72">
        <f>SUM(F30:F31)</f>
        <v>0</v>
      </c>
      <c r="G29" s="72">
        <f>SUM(G30:G31)</f>
        <v>29463210</v>
      </c>
      <c r="H29" s="72">
        <f>SUM(H30:H31)</f>
        <v>0</v>
      </c>
      <c r="I29" s="72">
        <f>SUM(I30:I31)</f>
        <v>0</v>
      </c>
      <c r="J29" s="72">
        <f>SUM(J30:J31)</f>
        <v>0</v>
      </c>
      <c r="K29" s="72">
        <f>SUM(K30:K31)</f>
        <v>0</v>
      </c>
      <c r="L29" s="72">
        <f>SUM(L30:L31)</f>
        <v>0</v>
      </c>
      <c r="M29" s="72">
        <f>SUM(M30:M31)</f>
        <v>0</v>
      </c>
      <c r="N29" s="72">
        <f>SUM(N30:N31)</f>
        <v>0</v>
      </c>
      <c r="O29" s="72">
        <f>SUM(O30:O31)</f>
        <v>0</v>
      </c>
      <c r="P29" s="72">
        <f t="shared" si="2"/>
        <v>80659179</v>
      </c>
      <c r="Q29" s="74">
        <f>(P29/Q$76)</f>
        <v>238.82881786526434</v>
      </c>
      <c r="R29" s="75"/>
    </row>
    <row r="30" spans="1:18">
      <c r="A30" s="63"/>
      <c r="B30" s="64">
        <v>541</v>
      </c>
      <c r="C30" s="65" t="s">
        <v>44</v>
      </c>
      <c r="D30" s="66">
        <v>3419456</v>
      </c>
      <c r="E30" s="66">
        <v>33295453</v>
      </c>
      <c r="F30" s="66">
        <v>0</v>
      </c>
      <c r="G30" s="66">
        <v>26472984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2"/>
        <v>63187893</v>
      </c>
      <c r="Q30" s="67">
        <f>(P30/Q$76)</f>
        <v>187.09699225412166</v>
      </c>
      <c r="R30" s="68"/>
    </row>
    <row r="31" spans="1:18">
      <c r="A31" s="63"/>
      <c r="B31" s="64">
        <v>544</v>
      </c>
      <c r="C31" s="65" t="s">
        <v>45</v>
      </c>
      <c r="D31" s="66">
        <v>0</v>
      </c>
      <c r="E31" s="66">
        <v>14481060</v>
      </c>
      <c r="F31" s="66">
        <v>0</v>
      </c>
      <c r="G31" s="66">
        <v>2990226</v>
      </c>
      <c r="H31" s="66">
        <v>0</v>
      </c>
      <c r="I31" s="66">
        <v>0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f t="shared" si="2"/>
        <v>17471286</v>
      </c>
      <c r="Q31" s="67">
        <f>(P31/Q$76)</f>
        <v>51.731825611142696</v>
      </c>
      <c r="R31" s="68"/>
    </row>
    <row r="32" spans="1:18" ht="15.75">
      <c r="A32" s="69" t="s">
        <v>47</v>
      </c>
      <c r="B32" s="70"/>
      <c r="C32" s="71"/>
      <c r="D32" s="72">
        <f>SUM(D33:D35)</f>
        <v>0</v>
      </c>
      <c r="E32" s="72">
        <f>SUM(E33:E35)</f>
        <v>18860850</v>
      </c>
      <c r="F32" s="72">
        <f>SUM(F33:F35)</f>
        <v>0</v>
      </c>
      <c r="G32" s="72">
        <f>SUM(G33:G35)</f>
        <v>1196262</v>
      </c>
      <c r="H32" s="72">
        <f>SUM(H33:H35)</f>
        <v>0</v>
      </c>
      <c r="I32" s="72">
        <f>SUM(I33:I35)</f>
        <v>0</v>
      </c>
      <c r="J32" s="72">
        <f>SUM(J33:J35)</f>
        <v>0</v>
      </c>
      <c r="K32" s="72">
        <f>SUM(K33:K35)</f>
        <v>0</v>
      </c>
      <c r="L32" s="72">
        <f>SUM(L33:L35)</f>
        <v>0</v>
      </c>
      <c r="M32" s="72">
        <f>SUM(M33:M35)</f>
        <v>0</v>
      </c>
      <c r="N32" s="72">
        <f>SUM(N33:N35)</f>
        <v>0</v>
      </c>
      <c r="O32" s="72">
        <f>SUM(O33:O35)</f>
        <v>4687197</v>
      </c>
      <c r="P32" s="72">
        <f t="shared" si="2"/>
        <v>24744309</v>
      </c>
      <c r="Q32" s="74">
        <f>(P32/Q$76)</f>
        <v>73.266975198976695</v>
      </c>
      <c r="R32" s="75"/>
    </row>
    <row r="33" spans="1:18">
      <c r="A33" s="76"/>
      <c r="B33" s="77">
        <v>552</v>
      </c>
      <c r="C33" s="78" t="s">
        <v>48</v>
      </c>
      <c r="D33" s="66">
        <v>0</v>
      </c>
      <c r="E33" s="66">
        <v>8200</v>
      </c>
      <c r="F33" s="66">
        <v>0</v>
      </c>
      <c r="G33" s="66">
        <v>1196262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2"/>
        <v>1204462</v>
      </c>
      <c r="Q33" s="67">
        <f>(P33/Q$76)</f>
        <v>3.5663670172446467</v>
      </c>
      <c r="R33" s="68"/>
    </row>
    <row r="34" spans="1:18">
      <c r="A34" s="76"/>
      <c r="B34" s="77">
        <v>554</v>
      </c>
      <c r="C34" s="78" t="s">
        <v>49</v>
      </c>
      <c r="D34" s="66">
        <v>0</v>
      </c>
      <c r="E34" s="66">
        <v>3831848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2"/>
        <v>3831848</v>
      </c>
      <c r="Q34" s="67">
        <f>(P34/Q$76)</f>
        <v>11.345958878150464</v>
      </c>
      <c r="R34" s="68"/>
    </row>
    <row r="35" spans="1:18">
      <c r="A35" s="76"/>
      <c r="B35" s="77">
        <v>559</v>
      </c>
      <c r="C35" s="78" t="s">
        <v>50</v>
      </c>
      <c r="D35" s="66">
        <v>0</v>
      </c>
      <c r="E35" s="66">
        <v>15020802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4687197</v>
      </c>
      <c r="P35" s="66">
        <f t="shared" si="2"/>
        <v>19707999</v>
      </c>
      <c r="Q35" s="67">
        <f>(P35/Q$76)</f>
        <v>58.354649303581581</v>
      </c>
      <c r="R35" s="68"/>
    </row>
    <row r="36" spans="1:18" ht="15.75">
      <c r="A36" s="69" t="s">
        <v>51</v>
      </c>
      <c r="B36" s="70"/>
      <c r="C36" s="71"/>
      <c r="D36" s="72">
        <f>SUM(D37:D38)</f>
        <v>6865087</v>
      </c>
      <c r="E36" s="72">
        <f>SUM(E37:E38)</f>
        <v>26858288</v>
      </c>
      <c r="F36" s="72">
        <f>SUM(F37:F38)</f>
        <v>0</v>
      </c>
      <c r="G36" s="72">
        <f>SUM(G37:G38)</f>
        <v>190106</v>
      </c>
      <c r="H36" s="72">
        <f>SUM(H37:H38)</f>
        <v>0</v>
      </c>
      <c r="I36" s="72">
        <f>SUM(I37:I38)</f>
        <v>0</v>
      </c>
      <c r="J36" s="72">
        <f>SUM(J37:J38)</f>
        <v>0</v>
      </c>
      <c r="K36" s="72">
        <f>SUM(K37:K38)</f>
        <v>0</v>
      </c>
      <c r="L36" s="72">
        <f>SUM(L37:L38)</f>
        <v>0</v>
      </c>
      <c r="M36" s="72">
        <f>SUM(M37:M38)</f>
        <v>0</v>
      </c>
      <c r="N36" s="72">
        <f>SUM(N37:N38)</f>
        <v>0</v>
      </c>
      <c r="O36" s="72">
        <f>SUM(O37:O38)</f>
        <v>0</v>
      </c>
      <c r="P36" s="72">
        <f t="shared" si="2"/>
        <v>33913481</v>
      </c>
      <c r="Q36" s="74">
        <f>(P36/Q$76)</f>
        <v>100.41655118912261</v>
      </c>
      <c r="R36" s="75"/>
    </row>
    <row r="37" spans="1:18">
      <c r="A37" s="63"/>
      <c r="B37" s="64">
        <v>562</v>
      </c>
      <c r="C37" s="65" t="s">
        <v>52</v>
      </c>
      <c r="D37" s="66">
        <v>5266121</v>
      </c>
      <c r="E37" s="66">
        <v>26849546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2"/>
        <v>32115667</v>
      </c>
      <c r="Q37" s="67">
        <f>(P37/Q$76)</f>
        <v>95.093291050786434</v>
      </c>
      <c r="R37" s="68"/>
    </row>
    <row r="38" spans="1:18">
      <c r="A38" s="63"/>
      <c r="B38" s="64">
        <v>569</v>
      </c>
      <c r="C38" s="65" t="s">
        <v>55</v>
      </c>
      <c r="D38" s="66">
        <v>1598966</v>
      </c>
      <c r="E38" s="66">
        <v>8742</v>
      </c>
      <c r="F38" s="66">
        <v>0</v>
      </c>
      <c r="G38" s="66">
        <v>190106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2"/>
        <v>1797814</v>
      </c>
      <c r="Q38" s="67">
        <f>(P38/Q$76)</f>
        <v>5.3232601383361757</v>
      </c>
      <c r="R38" s="68"/>
    </row>
    <row r="39" spans="1:18" ht="15.75">
      <c r="A39" s="69" t="s">
        <v>56</v>
      </c>
      <c r="B39" s="70"/>
      <c r="C39" s="71"/>
      <c r="D39" s="72">
        <f>SUM(D40:D43)</f>
        <v>2057606</v>
      </c>
      <c r="E39" s="72">
        <f>SUM(E40:E43)</f>
        <v>10037326</v>
      </c>
      <c r="F39" s="72">
        <f>SUM(F40:F43)</f>
        <v>0</v>
      </c>
      <c r="G39" s="72">
        <f>SUM(G40:G43)</f>
        <v>4022091</v>
      </c>
      <c r="H39" s="72">
        <f>SUM(H40:H43)</f>
        <v>0</v>
      </c>
      <c r="I39" s="72">
        <f>SUM(I40:I43)</f>
        <v>10532974</v>
      </c>
      <c r="J39" s="72">
        <f>SUM(J40:J43)</f>
        <v>0</v>
      </c>
      <c r="K39" s="72">
        <f>SUM(K40:K43)</f>
        <v>0</v>
      </c>
      <c r="L39" s="72">
        <f>SUM(L40:L43)</f>
        <v>0</v>
      </c>
      <c r="M39" s="72">
        <f>SUM(M40:M43)</f>
        <v>0</v>
      </c>
      <c r="N39" s="72">
        <f>SUM(N40:N43)</f>
        <v>0</v>
      </c>
      <c r="O39" s="72">
        <f>SUM(O40:O43)</f>
        <v>0</v>
      </c>
      <c r="P39" s="72">
        <f>SUM(D39:O39)</f>
        <v>26649997</v>
      </c>
      <c r="Q39" s="74">
        <f>(P39/Q$76)</f>
        <v>78.909646224180406</v>
      </c>
      <c r="R39" s="68"/>
    </row>
    <row r="40" spans="1:18">
      <c r="A40" s="63"/>
      <c r="B40" s="64">
        <v>571</v>
      </c>
      <c r="C40" s="65" t="s">
        <v>96</v>
      </c>
      <c r="D40" s="66">
        <v>0</v>
      </c>
      <c r="E40" s="66">
        <v>9718933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 t="shared" si="2"/>
        <v>9718933</v>
      </c>
      <c r="Q40" s="67">
        <f>(P40/Q$76)</f>
        <v>28.777397787568695</v>
      </c>
      <c r="R40" s="68"/>
    </row>
    <row r="41" spans="1:18">
      <c r="A41" s="63"/>
      <c r="B41" s="64">
        <v>572</v>
      </c>
      <c r="C41" s="65" t="s">
        <v>57</v>
      </c>
      <c r="D41" s="66">
        <v>2057606</v>
      </c>
      <c r="E41" s="66">
        <v>303019</v>
      </c>
      <c r="F41" s="66">
        <v>0</v>
      </c>
      <c r="G41" s="66">
        <v>4022091</v>
      </c>
      <c r="H41" s="66"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f t="shared" si="2"/>
        <v>6382716</v>
      </c>
      <c r="Q41" s="67">
        <f>(P41/Q$76)</f>
        <v>18.898983797612281</v>
      </c>
      <c r="R41" s="68"/>
    </row>
    <row r="42" spans="1:18">
      <c r="A42" s="63"/>
      <c r="B42" s="64">
        <v>573</v>
      </c>
      <c r="C42" s="65" t="s">
        <v>165</v>
      </c>
      <c r="D42" s="66">
        <v>0</v>
      </c>
      <c r="E42" s="66">
        <v>15374</v>
      </c>
      <c r="F42" s="66">
        <v>0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 t="shared" si="2"/>
        <v>15374</v>
      </c>
      <c r="Q42" s="67">
        <f>(P42/Q$76)</f>
        <v>4.5521840060640514E-2</v>
      </c>
      <c r="R42" s="68"/>
    </row>
    <row r="43" spans="1:18">
      <c r="A43" s="63"/>
      <c r="B43" s="64">
        <v>575</v>
      </c>
      <c r="C43" s="65" t="s">
        <v>59</v>
      </c>
      <c r="D43" s="66">
        <v>0</v>
      </c>
      <c r="E43" s="66">
        <v>0</v>
      </c>
      <c r="F43" s="66">
        <v>0</v>
      </c>
      <c r="G43" s="66">
        <v>0</v>
      </c>
      <c r="H43" s="66">
        <v>0</v>
      </c>
      <c r="I43" s="66">
        <v>10532974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 t="shared" si="2"/>
        <v>10532974</v>
      </c>
      <c r="Q43" s="67">
        <f>(P43/Q$76)</f>
        <v>31.187742798938793</v>
      </c>
      <c r="R43" s="68"/>
    </row>
    <row r="44" spans="1:18" ht="15.75">
      <c r="A44" s="69" t="s">
        <v>86</v>
      </c>
      <c r="B44" s="70"/>
      <c r="C44" s="71"/>
      <c r="D44" s="72">
        <f>SUM(D45:D45)</f>
        <v>22977789</v>
      </c>
      <c r="E44" s="72">
        <f>SUM(E45:E45)</f>
        <v>8491978</v>
      </c>
      <c r="F44" s="72">
        <f>SUM(F45:F45)</f>
        <v>0</v>
      </c>
      <c r="G44" s="72">
        <f>SUM(G45:G45)</f>
        <v>7985649</v>
      </c>
      <c r="H44" s="72">
        <f>SUM(H45:H45)</f>
        <v>0</v>
      </c>
      <c r="I44" s="72">
        <f>SUM(I45:I45)</f>
        <v>2339924</v>
      </c>
      <c r="J44" s="72">
        <f>SUM(J45:J45)</f>
        <v>0</v>
      </c>
      <c r="K44" s="72">
        <f>SUM(K45:K45)</f>
        <v>0</v>
      </c>
      <c r="L44" s="72">
        <f>SUM(L45:L45)</f>
        <v>0</v>
      </c>
      <c r="M44" s="72">
        <f>SUM(M45:M45)</f>
        <v>0</v>
      </c>
      <c r="N44" s="72">
        <f>SUM(N45:N45)</f>
        <v>0</v>
      </c>
      <c r="O44" s="72">
        <f>SUM(O45:O45)</f>
        <v>0</v>
      </c>
      <c r="P44" s="72">
        <f>SUM(D44:O44)</f>
        <v>41795340</v>
      </c>
      <c r="Q44" s="74">
        <f>(P44/Q$76)</f>
        <v>123.75444144400227</v>
      </c>
      <c r="R44" s="68"/>
    </row>
    <row r="45" spans="1:18">
      <c r="A45" s="63"/>
      <c r="B45" s="64">
        <v>581</v>
      </c>
      <c r="C45" s="65" t="s">
        <v>186</v>
      </c>
      <c r="D45" s="66">
        <v>22977789</v>
      </c>
      <c r="E45" s="66">
        <v>8491978</v>
      </c>
      <c r="F45" s="66">
        <v>0</v>
      </c>
      <c r="G45" s="66">
        <v>7985649</v>
      </c>
      <c r="H45" s="66">
        <v>0</v>
      </c>
      <c r="I45" s="66">
        <v>2339924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>SUM(D45:O45)</f>
        <v>41795340</v>
      </c>
      <c r="Q45" s="67">
        <f>(P45/Q$76)</f>
        <v>123.75444144400227</v>
      </c>
      <c r="R45" s="68"/>
    </row>
    <row r="46" spans="1:18" ht="15.75">
      <c r="A46" s="69" t="s">
        <v>62</v>
      </c>
      <c r="B46" s="70"/>
      <c r="C46" s="71"/>
      <c r="D46" s="72">
        <f>SUM(D47:D73)</f>
        <v>14039495</v>
      </c>
      <c r="E46" s="72">
        <f>SUM(E47:E73)</f>
        <v>6370761</v>
      </c>
      <c r="F46" s="72">
        <f>SUM(F47:F73)</f>
        <v>0</v>
      </c>
      <c r="G46" s="72">
        <f>SUM(G47:G73)</f>
        <v>68086</v>
      </c>
      <c r="H46" s="72">
        <f>SUM(H47:H73)</f>
        <v>0</v>
      </c>
      <c r="I46" s="72">
        <f>SUM(I47:I73)</f>
        <v>0</v>
      </c>
      <c r="J46" s="72">
        <f>SUM(J47:J73)</f>
        <v>0</v>
      </c>
      <c r="K46" s="72">
        <f>SUM(K47:K73)</f>
        <v>27455566</v>
      </c>
      <c r="L46" s="72">
        <f>SUM(L47:L73)</f>
        <v>0</v>
      </c>
      <c r="M46" s="72">
        <f>SUM(M47:M73)</f>
        <v>0</v>
      </c>
      <c r="N46" s="72">
        <f>SUM(N47:N73)</f>
        <v>0</v>
      </c>
      <c r="O46" s="72">
        <f>SUM(O47:O73)</f>
        <v>0</v>
      </c>
      <c r="P46" s="72">
        <f>SUM(D46:O46)</f>
        <v>47933908</v>
      </c>
      <c r="Q46" s="74">
        <f>(P46/Q$76)</f>
        <v>141.93051212810309</v>
      </c>
      <c r="R46" s="68"/>
    </row>
    <row r="47" spans="1:18">
      <c r="A47" s="63"/>
      <c r="B47" s="64">
        <v>601</v>
      </c>
      <c r="C47" s="65" t="s">
        <v>63</v>
      </c>
      <c r="D47" s="66">
        <v>0</v>
      </c>
      <c r="E47" s="66">
        <v>237719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ref="P47:P53" si="3">SUM(D47:O47)</f>
        <v>237719</v>
      </c>
      <c r="Q47" s="67">
        <f>(P47/Q$76)</f>
        <v>0.70387708451771835</v>
      </c>
      <c r="R47" s="68"/>
    </row>
    <row r="48" spans="1:18">
      <c r="A48" s="63"/>
      <c r="B48" s="64">
        <v>602</v>
      </c>
      <c r="C48" s="65" t="s">
        <v>64</v>
      </c>
      <c r="D48" s="66">
        <v>0</v>
      </c>
      <c r="E48" s="66">
        <v>874179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 t="shared" si="3"/>
        <v>874179</v>
      </c>
      <c r="Q48" s="67">
        <f>(P48/Q$76)</f>
        <v>2.5884113843092664</v>
      </c>
      <c r="R48" s="68"/>
    </row>
    <row r="49" spans="1:18">
      <c r="A49" s="63"/>
      <c r="B49" s="64">
        <v>603</v>
      </c>
      <c r="C49" s="65" t="s">
        <v>65</v>
      </c>
      <c r="D49" s="66">
        <v>0</v>
      </c>
      <c r="E49" s="66">
        <v>262500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si="3"/>
        <v>262500</v>
      </c>
      <c r="Q49" s="67">
        <f>(P49/Q$76)</f>
        <v>0.77725270039795336</v>
      </c>
      <c r="R49" s="68"/>
    </row>
    <row r="50" spans="1:18">
      <c r="A50" s="63"/>
      <c r="B50" s="64">
        <v>604</v>
      </c>
      <c r="C50" s="65" t="s">
        <v>66</v>
      </c>
      <c r="D50" s="66">
        <v>2263349</v>
      </c>
      <c r="E50" s="66">
        <v>0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f t="shared" si="3"/>
        <v>2263349</v>
      </c>
      <c r="Q50" s="67">
        <f>(P50/Q$76)</f>
        <v>6.7016918940685999</v>
      </c>
      <c r="R50" s="68"/>
    </row>
    <row r="51" spans="1:18">
      <c r="A51" s="63"/>
      <c r="B51" s="64">
        <v>605</v>
      </c>
      <c r="C51" s="65" t="s">
        <v>67</v>
      </c>
      <c r="D51" s="66">
        <v>0</v>
      </c>
      <c r="E51" s="66">
        <v>57192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si="3"/>
        <v>57192</v>
      </c>
      <c r="Q51" s="67">
        <f>(P51/Q$76)</f>
        <v>0.1693433769187038</v>
      </c>
      <c r="R51" s="68"/>
    </row>
    <row r="52" spans="1:18">
      <c r="A52" s="63"/>
      <c r="B52" s="64">
        <v>607</v>
      </c>
      <c r="C52" s="65" t="s">
        <v>68</v>
      </c>
      <c r="D52" s="66">
        <v>121780</v>
      </c>
      <c r="E52" s="66">
        <v>0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si="3"/>
        <v>121780</v>
      </c>
      <c r="Q52" s="67">
        <f>(P52/Q$76)</f>
        <v>0.36058603373128673</v>
      </c>
      <c r="R52" s="68"/>
    </row>
    <row r="53" spans="1:18">
      <c r="A53" s="63"/>
      <c r="B53" s="64">
        <v>608</v>
      </c>
      <c r="C53" s="65" t="s">
        <v>69</v>
      </c>
      <c r="D53" s="66">
        <v>317378</v>
      </c>
      <c r="E53" s="66">
        <v>0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87891</v>
      </c>
      <c r="L53" s="66">
        <v>0</v>
      </c>
      <c r="M53" s="66">
        <v>0</v>
      </c>
      <c r="N53" s="66">
        <v>0</v>
      </c>
      <c r="O53" s="66">
        <v>0</v>
      </c>
      <c r="P53" s="66">
        <f t="shared" si="3"/>
        <v>405269</v>
      </c>
      <c r="Q53" s="67">
        <f>(P53/Q$76)</f>
        <v>1.1999863795717263</v>
      </c>
      <c r="R53" s="68"/>
    </row>
    <row r="54" spans="1:18">
      <c r="A54" s="63"/>
      <c r="B54" s="64">
        <v>614</v>
      </c>
      <c r="C54" s="65" t="s">
        <v>70</v>
      </c>
      <c r="D54" s="66">
        <v>856872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 t="shared" ref="P54:P66" si="4">SUM(D54:O54)</f>
        <v>856872</v>
      </c>
      <c r="Q54" s="67">
        <f>(P54/Q$76)</f>
        <v>2.5371660034110288</v>
      </c>
      <c r="R54" s="68"/>
    </row>
    <row r="55" spans="1:18">
      <c r="A55" s="63"/>
      <c r="B55" s="64">
        <v>622</v>
      </c>
      <c r="C55" s="65" t="s">
        <v>71</v>
      </c>
      <c r="D55" s="66">
        <v>0</v>
      </c>
      <c r="E55" s="66">
        <v>3897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 t="shared" si="4"/>
        <v>3897</v>
      </c>
      <c r="Q55" s="67">
        <f>(P55/Q$76)</f>
        <v>1.1538871517907901E-2</v>
      </c>
      <c r="R55" s="68"/>
    </row>
    <row r="56" spans="1:18">
      <c r="A56" s="63"/>
      <c r="B56" s="64">
        <v>629</v>
      </c>
      <c r="C56" s="65" t="s">
        <v>180</v>
      </c>
      <c r="D56" s="66">
        <v>0</v>
      </c>
      <c r="E56" s="66">
        <v>0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2082519</v>
      </c>
      <c r="L56" s="66">
        <v>0</v>
      </c>
      <c r="M56" s="66">
        <v>0</v>
      </c>
      <c r="N56" s="66">
        <v>0</v>
      </c>
      <c r="O56" s="66">
        <v>0</v>
      </c>
      <c r="P56" s="66">
        <f t="shared" si="4"/>
        <v>2082519</v>
      </c>
      <c r="Q56" s="67">
        <f>(P56/Q$76)</f>
        <v>6.1662610147811252</v>
      </c>
      <c r="R56" s="68"/>
    </row>
    <row r="57" spans="1:18">
      <c r="A57" s="63"/>
      <c r="B57" s="64">
        <v>634</v>
      </c>
      <c r="C57" s="65" t="s">
        <v>72</v>
      </c>
      <c r="D57" s="66">
        <v>389184</v>
      </c>
      <c r="E57" s="66">
        <v>0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3976870</v>
      </c>
      <c r="L57" s="66">
        <v>0</v>
      </c>
      <c r="M57" s="66">
        <v>0</v>
      </c>
      <c r="N57" s="66">
        <v>0</v>
      </c>
      <c r="O57" s="66">
        <v>0</v>
      </c>
      <c r="P57" s="66">
        <f t="shared" si="4"/>
        <v>4366054</v>
      </c>
      <c r="Q57" s="67">
        <f>(P57/Q$76)</f>
        <v>12.927722901269661</v>
      </c>
      <c r="R57" s="68"/>
    </row>
    <row r="58" spans="1:18">
      <c r="A58" s="63"/>
      <c r="B58" s="64">
        <v>654</v>
      </c>
      <c r="C58" s="65" t="s">
        <v>110</v>
      </c>
      <c r="D58" s="66">
        <v>451841</v>
      </c>
      <c r="E58" s="66">
        <v>0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si="4"/>
        <v>451841</v>
      </c>
      <c r="Q58" s="67">
        <f>(P58/Q$76)</f>
        <v>1.3378843329543302</v>
      </c>
      <c r="R58" s="68"/>
    </row>
    <row r="59" spans="1:18">
      <c r="A59" s="63"/>
      <c r="B59" s="64">
        <v>664</v>
      </c>
      <c r="C59" s="65" t="s">
        <v>111</v>
      </c>
      <c r="D59" s="66">
        <v>204717</v>
      </c>
      <c r="E59" s="66">
        <v>0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 t="shared" si="4"/>
        <v>204717</v>
      </c>
      <c r="Q59" s="67">
        <f>(P59/Q$76)</f>
        <v>0.60615939454235357</v>
      </c>
      <c r="R59" s="68"/>
    </row>
    <row r="60" spans="1:18">
      <c r="A60" s="63"/>
      <c r="B60" s="64">
        <v>674</v>
      </c>
      <c r="C60" s="65" t="s">
        <v>75</v>
      </c>
      <c r="D60" s="66">
        <v>490705</v>
      </c>
      <c r="E60" s="66">
        <v>396841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f t="shared" si="4"/>
        <v>887546</v>
      </c>
      <c r="Q60" s="67">
        <f>(P60/Q$76)</f>
        <v>2.6279905722948644</v>
      </c>
      <c r="R60" s="68"/>
    </row>
    <row r="61" spans="1:18">
      <c r="A61" s="63"/>
      <c r="B61" s="64">
        <v>689</v>
      </c>
      <c r="C61" s="65" t="s">
        <v>112</v>
      </c>
      <c r="D61" s="66">
        <v>0</v>
      </c>
      <c r="E61" s="66">
        <v>142574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f t="shared" si="4"/>
        <v>142574</v>
      </c>
      <c r="Q61" s="67">
        <f>(P61/Q$76)</f>
        <v>0.42215629145347733</v>
      </c>
      <c r="R61" s="68"/>
    </row>
    <row r="62" spans="1:18">
      <c r="A62" s="63"/>
      <c r="B62" s="64">
        <v>694</v>
      </c>
      <c r="C62" s="65" t="s">
        <v>77</v>
      </c>
      <c r="D62" s="66">
        <v>163566</v>
      </c>
      <c r="E62" s="66">
        <v>0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0</v>
      </c>
      <c r="N62" s="66">
        <v>0</v>
      </c>
      <c r="O62" s="66">
        <v>0</v>
      </c>
      <c r="P62" s="66">
        <f t="shared" si="4"/>
        <v>163566</v>
      </c>
      <c r="Q62" s="67">
        <f>(P62/Q$76)</f>
        <v>0.48431281978396817</v>
      </c>
      <c r="R62" s="68"/>
    </row>
    <row r="63" spans="1:18">
      <c r="A63" s="63"/>
      <c r="B63" s="64">
        <v>711</v>
      </c>
      <c r="C63" s="65" t="s">
        <v>78</v>
      </c>
      <c r="D63" s="66">
        <v>4729641</v>
      </c>
      <c r="E63" s="66">
        <v>1799683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f t="shared" si="4"/>
        <v>6529324</v>
      </c>
      <c r="Q63" s="67">
        <f>(P63/Q$76)</f>
        <v>19.333084612469207</v>
      </c>
      <c r="R63" s="68"/>
    </row>
    <row r="64" spans="1:18">
      <c r="A64" s="63"/>
      <c r="B64" s="64">
        <v>712</v>
      </c>
      <c r="C64" s="65" t="s">
        <v>79</v>
      </c>
      <c r="D64" s="66">
        <v>0</v>
      </c>
      <c r="E64" s="66">
        <v>0</v>
      </c>
      <c r="F64" s="66">
        <v>0</v>
      </c>
      <c r="G64" s="66">
        <v>68086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f t="shared" si="4"/>
        <v>68086</v>
      </c>
      <c r="Q64" s="67">
        <f>(P64/Q$76)</f>
        <v>0.20160010422588592</v>
      </c>
      <c r="R64" s="68"/>
    </row>
    <row r="65" spans="1:121">
      <c r="A65" s="63"/>
      <c r="B65" s="64">
        <v>713</v>
      </c>
      <c r="C65" s="65" t="s">
        <v>80</v>
      </c>
      <c r="D65" s="66">
        <v>1146729</v>
      </c>
      <c r="E65" s="66">
        <v>1915036</v>
      </c>
      <c r="F65" s="66">
        <v>0</v>
      </c>
      <c r="G65" s="66">
        <v>0</v>
      </c>
      <c r="H65" s="66">
        <v>0</v>
      </c>
      <c r="I65" s="66">
        <v>0</v>
      </c>
      <c r="J65" s="66">
        <v>0</v>
      </c>
      <c r="K65" s="66">
        <v>0</v>
      </c>
      <c r="L65" s="66">
        <v>0</v>
      </c>
      <c r="M65" s="66">
        <v>0</v>
      </c>
      <c r="N65" s="66">
        <v>0</v>
      </c>
      <c r="O65" s="66">
        <v>0</v>
      </c>
      <c r="P65" s="66">
        <f t="shared" si="4"/>
        <v>3061765</v>
      </c>
      <c r="Q65" s="67">
        <f>(P65/Q$76)</f>
        <v>9.065771863748342</v>
      </c>
      <c r="R65" s="68"/>
    </row>
    <row r="66" spans="1:121">
      <c r="A66" s="63"/>
      <c r="B66" s="64">
        <v>714</v>
      </c>
      <c r="C66" s="65" t="s">
        <v>81</v>
      </c>
      <c r="D66" s="66">
        <v>0</v>
      </c>
      <c r="E66" s="66">
        <v>95619</v>
      </c>
      <c r="F66" s="66">
        <v>0</v>
      </c>
      <c r="G66" s="66">
        <v>0</v>
      </c>
      <c r="H66" s="66">
        <v>0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66">
        <v>0</v>
      </c>
      <c r="O66" s="66">
        <v>0</v>
      </c>
      <c r="P66" s="66">
        <f t="shared" si="4"/>
        <v>95619</v>
      </c>
      <c r="Q66" s="67">
        <f>(P66/Q$76)</f>
        <v>0.28312428936895961</v>
      </c>
      <c r="R66" s="68"/>
    </row>
    <row r="67" spans="1:121">
      <c r="A67" s="63"/>
      <c r="B67" s="64">
        <v>715</v>
      </c>
      <c r="C67" s="65" t="s">
        <v>82</v>
      </c>
      <c r="D67" s="66">
        <v>0</v>
      </c>
      <c r="E67" s="66">
        <v>124688</v>
      </c>
      <c r="F67" s="66">
        <v>0</v>
      </c>
      <c r="G67" s="66">
        <v>0</v>
      </c>
      <c r="H67" s="66">
        <v>0</v>
      </c>
      <c r="I67" s="66">
        <v>0</v>
      </c>
      <c r="J67" s="66">
        <v>0</v>
      </c>
      <c r="K67" s="66">
        <v>0</v>
      </c>
      <c r="L67" s="66">
        <v>0</v>
      </c>
      <c r="M67" s="66">
        <v>0</v>
      </c>
      <c r="N67" s="66">
        <v>0</v>
      </c>
      <c r="O67" s="66">
        <v>0</v>
      </c>
      <c r="P67" s="66">
        <f t="shared" ref="P67:P73" si="5">SUM(D67:O67)</f>
        <v>124688</v>
      </c>
      <c r="Q67" s="67">
        <f>(P67/Q$76)</f>
        <v>0.36919651317036195</v>
      </c>
      <c r="R67" s="68"/>
    </row>
    <row r="68" spans="1:121">
      <c r="A68" s="63"/>
      <c r="B68" s="64">
        <v>716</v>
      </c>
      <c r="C68" s="65" t="s">
        <v>83</v>
      </c>
      <c r="D68" s="66">
        <v>0</v>
      </c>
      <c r="E68" s="66">
        <v>376020</v>
      </c>
      <c r="F68" s="66">
        <v>0</v>
      </c>
      <c r="G68" s="66">
        <v>0</v>
      </c>
      <c r="H68" s="66">
        <v>0</v>
      </c>
      <c r="I68" s="66">
        <v>0</v>
      </c>
      <c r="J68" s="66">
        <v>0</v>
      </c>
      <c r="K68" s="66">
        <v>0</v>
      </c>
      <c r="L68" s="66">
        <v>0</v>
      </c>
      <c r="M68" s="66">
        <v>0</v>
      </c>
      <c r="N68" s="66">
        <v>0</v>
      </c>
      <c r="O68" s="66">
        <v>0</v>
      </c>
      <c r="P68" s="66">
        <f t="shared" si="5"/>
        <v>376020</v>
      </c>
      <c r="Q68" s="67">
        <f>(P68/Q$76)</f>
        <v>1.1133811824900512</v>
      </c>
      <c r="R68" s="68"/>
    </row>
    <row r="69" spans="1:121">
      <c r="A69" s="63"/>
      <c r="B69" s="64">
        <v>719</v>
      </c>
      <c r="C69" s="65" t="s">
        <v>84</v>
      </c>
      <c r="D69" s="66">
        <v>532477</v>
      </c>
      <c r="E69" s="66">
        <v>84138</v>
      </c>
      <c r="F69" s="66">
        <v>0</v>
      </c>
      <c r="G69" s="66">
        <v>0</v>
      </c>
      <c r="H69" s="66">
        <v>0</v>
      </c>
      <c r="I69" s="66">
        <v>0</v>
      </c>
      <c r="J69" s="66">
        <v>0</v>
      </c>
      <c r="K69" s="66">
        <v>21308286</v>
      </c>
      <c r="L69" s="66">
        <v>0</v>
      </c>
      <c r="M69" s="66">
        <v>0</v>
      </c>
      <c r="N69" s="66">
        <v>0</v>
      </c>
      <c r="O69" s="66">
        <v>0</v>
      </c>
      <c r="P69" s="66">
        <f t="shared" si="5"/>
        <v>21924901</v>
      </c>
      <c r="Q69" s="67">
        <f>(P69/Q$76)</f>
        <v>64.918813364601093</v>
      </c>
      <c r="R69" s="68"/>
    </row>
    <row r="70" spans="1:121">
      <c r="A70" s="63"/>
      <c r="B70" s="64">
        <v>724</v>
      </c>
      <c r="C70" s="65" t="s">
        <v>85</v>
      </c>
      <c r="D70" s="66">
        <v>1111827</v>
      </c>
      <c r="E70" s="66">
        <v>0</v>
      </c>
      <c r="F70" s="66">
        <v>0</v>
      </c>
      <c r="G70" s="66">
        <v>0</v>
      </c>
      <c r="H70" s="66">
        <v>0</v>
      </c>
      <c r="I70" s="66">
        <v>0</v>
      </c>
      <c r="J70" s="66">
        <v>0</v>
      </c>
      <c r="K70" s="66">
        <v>0</v>
      </c>
      <c r="L70" s="66">
        <v>0</v>
      </c>
      <c r="M70" s="66">
        <v>0</v>
      </c>
      <c r="N70" s="66">
        <v>0</v>
      </c>
      <c r="O70" s="66">
        <v>0</v>
      </c>
      <c r="P70" s="66">
        <f t="shared" si="5"/>
        <v>1111827</v>
      </c>
      <c r="Q70" s="67">
        <f>(P70/Q$76)</f>
        <v>3.2920782404775442</v>
      </c>
      <c r="R70" s="68"/>
    </row>
    <row r="71" spans="1:121">
      <c r="A71" s="63"/>
      <c r="B71" s="64">
        <v>744</v>
      </c>
      <c r="C71" s="65" t="s">
        <v>87</v>
      </c>
      <c r="D71" s="66">
        <v>359805</v>
      </c>
      <c r="E71" s="66">
        <v>0</v>
      </c>
      <c r="F71" s="66">
        <v>0</v>
      </c>
      <c r="G71" s="66">
        <v>0</v>
      </c>
      <c r="H71" s="66">
        <v>0</v>
      </c>
      <c r="I71" s="66">
        <v>0</v>
      </c>
      <c r="J71" s="66">
        <v>0</v>
      </c>
      <c r="K71" s="66">
        <v>0</v>
      </c>
      <c r="L71" s="66">
        <v>0</v>
      </c>
      <c r="M71" s="66">
        <v>0</v>
      </c>
      <c r="N71" s="66">
        <v>0</v>
      </c>
      <c r="O71" s="66">
        <v>0</v>
      </c>
      <c r="P71" s="66">
        <f t="shared" si="5"/>
        <v>359805</v>
      </c>
      <c r="Q71" s="67">
        <f>(P71/Q$76)</f>
        <v>1.0653691728254691</v>
      </c>
      <c r="R71" s="68"/>
    </row>
    <row r="72" spans="1:121">
      <c r="A72" s="63"/>
      <c r="B72" s="64">
        <v>752</v>
      </c>
      <c r="C72" s="65" t="s">
        <v>88</v>
      </c>
      <c r="D72" s="66">
        <v>0</v>
      </c>
      <c r="E72" s="66">
        <v>675</v>
      </c>
      <c r="F72" s="66">
        <v>0</v>
      </c>
      <c r="G72" s="66">
        <v>0</v>
      </c>
      <c r="H72" s="66">
        <v>0</v>
      </c>
      <c r="I72" s="66">
        <v>0</v>
      </c>
      <c r="J72" s="66">
        <v>0</v>
      </c>
      <c r="K72" s="66">
        <v>0</v>
      </c>
      <c r="L72" s="66">
        <v>0</v>
      </c>
      <c r="M72" s="66">
        <v>0</v>
      </c>
      <c r="N72" s="66">
        <v>0</v>
      </c>
      <c r="O72" s="66">
        <v>0</v>
      </c>
      <c r="P72" s="66">
        <f t="shared" si="5"/>
        <v>675</v>
      </c>
      <c r="Q72" s="67">
        <f>(P72/Q$76)</f>
        <v>1.9986498010233088E-3</v>
      </c>
      <c r="R72" s="68"/>
    </row>
    <row r="73" spans="1:121" ht="15.75" thickBot="1">
      <c r="A73" s="63"/>
      <c r="B73" s="64">
        <v>764</v>
      </c>
      <c r="C73" s="65" t="s">
        <v>89</v>
      </c>
      <c r="D73" s="66">
        <v>899624</v>
      </c>
      <c r="E73" s="66">
        <v>0</v>
      </c>
      <c r="F73" s="66">
        <v>0</v>
      </c>
      <c r="G73" s="66">
        <v>0</v>
      </c>
      <c r="H73" s="66">
        <v>0</v>
      </c>
      <c r="I73" s="66">
        <v>0</v>
      </c>
      <c r="J73" s="66">
        <v>0</v>
      </c>
      <c r="K73" s="66">
        <v>0</v>
      </c>
      <c r="L73" s="66">
        <v>0</v>
      </c>
      <c r="M73" s="66">
        <v>0</v>
      </c>
      <c r="N73" s="66">
        <v>0</v>
      </c>
      <c r="O73" s="66">
        <v>0</v>
      </c>
      <c r="P73" s="66">
        <f t="shared" si="5"/>
        <v>899624</v>
      </c>
      <c r="Q73" s="67">
        <f>(P73/Q$76)</f>
        <v>2.6637530794011748</v>
      </c>
      <c r="R73" s="68"/>
    </row>
    <row r="74" spans="1:121" ht="16.5" thickBot="1">
      <c r="A74" s="79" t="s">
        <v>10</v>
      </c>
      <c r="B74" s="80"/>
      <c r="C74" s="81"/>
      <c r="D74" s="82">
        <f>SUM(D5,D14,D23,D29,D32,D36,D39,D44,D46)</f>
        <v>299490946</v>
      </c>
      <c r="E74" s="82">
        <f>SUM(E5,E14,E23,E29,E32,E36,E39,E44,E46)</f>
        <v>269121702</v>
      </c>
      <c r="F74" s="82">
        <f>SUM(F5,F14,F23,F29,F32,F36,F39,F44,F46)</f>
        <v>12179294</v>
      </c>
      <c r="G74" s="82">
        <f>SUM(G5,G14,G23,G29,G32,G36,G39,G44,G46)</f>
        <v>62830985</v>
      </c>
      <c r="H74" s="82">
        <f>SUM(H5,H14,H23,H29,H32,H36,H39,H44,H46)</f>
        <v>0</v>
      </c>
      <c r="I74" s="82">
        <f>SUM(I5,I14,I23,I29,I32,I36,I39,I44,I46)</f>
        <v>63174120</v>
      </c>
      <c r="J74" s="82">
        <f>SUM(J5,J14,J23,J29,J32,J36,J39,J44,J46)</f>
        <v>62864914</v>
      </c>
      <c r="K74" s="82">
        <f>SUM(K5,K14,K23,K29,K32,K36,K39,K44,K46)</f>
        <v>525401487</v>
      </c>
      <c r="L74" s="82">
        <f>SUM(L5,L14,L23,L29,L32,L36,L39,L44,L46)</f>
        <v>0</v>
      </c>
      <c r="M74" s="82">
        <f>SUM(M5,M14,M23,M29,M32,M36,M39,M44,M46)</f>
        <v>0</v>
      </c>
      <c r="N74" s="82">
        <f>SUM(N5,N14,N23,N29,N32,N36,N39,N44,N46)</f>
        <v>0</v>
      </c>
      <c r="O74" s="82">
        <f>SUM(O5,O14,O23,O29,O32,O36,O39,O44,O46)</f>
        <v>4687197</v>
      </c>
      <c r="P74" s="82">
        <f>SUM(D74:O74)</f>
        <v>1299750645</v>
      </c>
      <c r="Q74" s="83">
        <f>(P74/Q$76)</f>
        <v>3848.5131377913585</v>
      </c>
      <c r="R74" s="61"/>
      <c r="S74" s="84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 s="51"/>
      <c r="AJ74" s="51"/>
      <c r="AK74" s="51"/>
      <c r="AL74" s="51"/>
      <c r="AM74" s="51"/>
      <c r="AN74" s="51"/>
      <c r="AO74" s="51"/>
      <c r="AP74" s="51"/>
      <c r="AQ74" s="51"/>
      <c r="AR74" s="51"/>
      <c r="AS74" s="51"/>
      <c r="AT74" s="51"/>
      <c r="AU74" s="51"/>
      <c r="AV74" s="51"/>
      <c r="AW74" s="51"/>
      <c r="AX74" s="51"/>
      <c r="AY74" s="51"/>
      <c r="AZ74" s="51"/>
      <c r="BA74" s="51"/>
      <c r="BB74" s="51"/>
      <c r="BC74" s="51"/>
      <c r="BD74" s="51"/>
      <c r="BE74" s="51"/>
      <c r="BF74" s="51"/>
      <c r="BG74" s="51"/>
      <c r="BH74" s="51"/>
      <c r="BI74" s="51"/>
      <c r="BJ74" s="51"/>
      <c r="BK74" s="51"/>
      <c r="BL74" s="51"/>
      <c r="BM74" s="51"/>
      <c r="BN74" s="51"/>
      <c r="BO74" s="51"/>
      <c r="BP74" s="51"/>
      <c r="BQ74" s="51"/>
      <c r="BR74" s="51"/>
      <c r="BS74" s="51"/>
      <c r="BT74" s="51"/>
      <c r="BU74" s="51"/>
      <c r="BV74" s="51"/>
      <c r="BW74" s="51"/>
      <c r="BX74" s="51"/>
      <c r="BY74" s="51"/>
      <c r="BZ74" s="51"/>
      <c r="CA74" s="51"/>
      <c r="CB74" s="51"/>
      <c r="CC74" s="51"/>
      <c r="CD74" s="51"/>
      <c r="CE74" s="51"/>
      <c r="CF74" s="51"/>
      <c r="CG74" s="51"/>
      <c r="CH74" s="51"/>
      <c r="CI74" s="51"/>
      <c r="CJ74" s="51"/>
      <c r="CK74" s="51"/>
      <c r="CL74" s="51"/>
      <c r="CM74" s="51"/>
      <c r="CN74" s="51"/>
      <c r="CO74" s="51"/>
      <c r="CP74" s="51"/>
      <c r="CQ74" s="51"/>
      <c r="CR74" s="51"/>
      <c r="CS74" s="51"/>
      <c r="CT74" s="51"/>
      <c r="CU74" s="51"/>
      <c r="CV74" s="51"/>
      <c r="CW74" s="51"/>
      <c r="CX74" s="51"/>
      <c r="CY74" s="51"/>
      <c r="CZ74" s="51"/>
      <c r="DA74" s="51"/>
      <c r="DB74" s="51"/>
      <c r="DC74" s="51"/>
      <c r="DD74" s="51"/>
      <c r="DE74" s="51"/>
      <c r="DF74" s="51"/>
      <c r="DG74" s="51"/>
      <c r="DH74" s="51"/>
      <c r="DI74" s="51"/>
      <c r="DJ74" s="51"/>
      <c r="DK74" s="51"/>
      <c r="DL74" s="51"/>
      <c r="DM74" s="51"/>
      <c r="DN74" s="51"/>
      <c r="DO74" s="51"/>
      <c r="DP74" s="51"/>
      <c r="DQ74" s="51"/>
    </row>
    <row r="75" spans="1:121">
      <c r="A75" s="85"/>
      <c r="B75" s="86"/>
      <c r="C75" s="86"/>
      <c r="D75" s="87"/>
      <c r="E75" s="87"/>
      <c r="F75" s="87"/>
      <c r="G75" s="87"/>
      <c r="H75" s="87"/>
      <c r="I75" s="87"/>
      <c r="J75" s="87"/>
      <c r="K75" s="87"/>
      <c r="L75" s="87"/>
      <c r="M75" s="87"/>
      <c r="N75" s="87"/>
      <c r="O75" s="87"/>
      <c r="P75" s="87"/>
      <c r="Q75" s="88"/>
    </row>
    <row r="76" spans="1:121">
      <c r="A76" s="89"/>
      <c r="B76" s="90"/>
      <c r="C76" s="90"/>
      <c r="D76" s="91"/>
      <c r="E76" s="91"/>
      <c r="F76" s="91"/>
      <c r="G76" s="91"/>
      <c r="H76" s="91"/>
      <c r="I76" s="91"/>
      <c r="J76" s="91"/>
      <c r="K76" s="91"/>
      <c r="L76" s="91"/>
      <c r="M76" s="91"/>
      <c r="N76" s="94" t="s">
        <v>196</v>
      </c>
      <c r="O76" s="94"/>
      <c r="P76" s="94"/>
      <c r="Q76" s="92">
        <v>337728</v>
      </c>
    </row>
    <row r="77" spans="1:121">
      <c r="A77" s="95"/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6"/>
      <c r="P77" s="96"/>
      <c r="Q77" s="97"/>
    </row>
    <row r="78" spans="1:121" ht="15.75" customHeight="1" thickBot="1">
      <c r="A78" s="98" t="s">
        <v>98</v>
      </c>
      <c r="B78" s="99"/>
      <c r="C78" s="99"/>
      <c r="D78" s="99"/>
      <c r="E78" s="99"/>
      <c r="F78" s="99"/>
      <c r="G78" s="99"/>
      <c r="H78" s="99"/>
      <c r="I78" s="99"/>
      <c r="J78" s="99"/>
      <c r="K78" s="99"/>
      <c r="L78" s="99"/>
      <c r="M78" s="99"/>
      <c r="N78" s="99"/>
      <c r="O78" s="99"/>
      <c r="P78" s="99"/>
      <c r="Q78" s="100"/>
    </row>
  </sheetData>
  <mergeCells count="10">
    <mergeCell ref="N76:P76"/>
    <mergeCell ref="A77:Q77"/>
    <mergeCell ref="A78:Q78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8EB27-56B2-456F-8F6D-6C8DFABE87DA}">
  <sheetPr>
    <pageSetUpPr fitToPage="1"/>
  </sheetPr>
  <dimension ref="A1:EE78"/>
  <sheetViews>
    <sheetView workbookViewId="0">
      <selection sqref="A1:Q1"/>
    </sheetView>
  </sheetViews>
  <sheetFormatPr defaultColWidth="9.77734375" defaultRowHeight="15"/>
  <cols>
    <col min="1" max="1" width="1.77734375" style="62" customWidth="1"/>
    <col min="2" max="2" width="6.77734375" style="62" customWidth="1"/>
    <col min="3" max="3" width="52.77734375" style="62" customWidth="1"/>
    <col min="4" max="11" width="14.77734375" style="93" customWidth="1"/>
    <col min="12" max="15" width="13.77734375" style="93" customWidth="1"/>
    <col min="16" max="16" width="16.77734375" style="93" customWidth="1"/>
    <col min="17" max="17" width="13.77734375" style="62" customWidth="1"/>
    <col min="18" max="19" width="9.77734375" style="62"/>
  </cols>
  <sheetData>
    <row r="1" spans="1:135" ht="27.75">
      <c r="A1" s="101" t="s">
        <v>91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191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183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182</v>
      </c>
      <c r="L4" s="53" t="s">
        <v>3</v>
      </c>
      <c r="M4" s="53" t="s">
        <v>4</v>
      </c>
      <c r="N4" s="53" t="s">
        <v>193</v>
      </c>
      <c r="O4" s="53" t="s">
        <v>5</v>
      </c>
      <c r="P4" s="53" t="s">
        <v>184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 t="shared" ref="D5:O5" si="0">SUM(D6:D13)</f>
        <v>82976135</v>
      </c>
      <c r="E5" s="58">
        <f t="shared" si="0"/>
        <v>46247881</v>
      </c>
      <c r="F5" s="58">
        <f t="shared" si="0"/>
        <v>11808724</v>
      </c>
      <c r="G5" s="58">
        <f t="shared" si="0"/>
        <v>15341519</v>
      </c>
      <c r="H5" s="58">
        <f t="shared" si="0"/>
        <v>0</v>
      </c>
      <c r="I5" s="58">
        <f t="shared" si="0"/>
        <v>1368622</v>
      </c>
      <c r="J5" s="58">
        <f t="shared" si="0"/>
        <v>57124271</v>
      </c>
      <c r="K5" s="58">
        <f t="shared" si="0"/>
        <v>467627209</v>
      </c>
      <c r="L5" s="58">
        <f t="shared" si="0"/>
        <v>0</v>
      </c>
      <c r="M5" s="58">
        <f t="shared" si="0"/>
        <v>0</v>
      </c>
      <c r="N5" s="58">
        <f t="shared" si="0"/>
        <v>0</v>
      </c>
      <c r="O5" s="58">
        <f t="shared" si="0"/>
        <v>0</v>
      </c>
      <c r="P5" s="59">
        <f>SUM(D5:O5)</f>
        <v>682494361</v>
      </c>
      <c r="Q5" s="60">
        <f t="shared" ref="Q5:Q36" si="1">(P5/Q$76)</f>
        <v>2029.07129011351</v>
      </c>
      <c r="R5" s="61"/>
    </row>
    <row r="6" spans="1:135">
      <c r="A6" s="63"/>
      <c r="B6" s="64">
        <v>511</v>
      </c>
      <c r="C6" s="65" t="s">
        <v>20</v>
      </c>
      <c r="D6" s="66">
        <v>2042821</v>
      </c>
      <c r="E6" s="66">
        <v>0</v>
      </c>
      <c r="F6" s="66">
        <v>0</v>
      </c>
      <c r="G6" s="66">
        <v>4867685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6910506</v>
      </c>
      <c r="Q6" s="67">
        <f t="shared" si="1"/>
        <v>20.545091836674018</v>
      </c>
      <c r="R6" s="68"/>
    </row>
    <row r="7" spans="1:135">
      <c r="A7" s="63"/>
      <c r="B7" s="64">
        <v>512</v>
      </c>
      <c r="C7" s="65" t="s">
        <v>21</v>
      </c>
      <c r="D7" s="66">
        <v>25721375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3" si="2">SUM(D7:O7)</f>
        <v>25721375</v>
      </c>
      <c r="Q7" s="67">
        <f t="shared" si="1"/>
        <v>76.470234095814575</v>
      </c>
      <c r="R7" s="68"/>
    </row>
    <row r="8" spans="1:135">
      <c r="A8" s="63"/>
      <c r="B8" s="64">
        <v>513</v>
      </c>
      <c r="C8" s="65" t="s">
        <v>22</v>
      </c>
      <c r="D8" s="66">
        <v>35560977</v>
      </c>
      <c r="E8" s="66">
        <v>40677340</v>
      </c>
      <c r="F8" s="66">
        <v>0</v>
      </c>
      <c r="G8" s="66">
        <v>0</v>
      </c>
      <c r="H8" s="66">
        <v>0</v>
      </c>
      <c r="I8" s="66">
        <v>0</v>
      </c>
      <c r="J8" s="66">
        <v>51520819</v>
      </c>
      <c r="K8" s="66">
        <v>467627209</v>
      </c>
      <c r="L8" s="66">
        <v>0</v>
      </c>
      <c r="M8" s="66">
        <v>0</v>
      </c>
      <c r="N8" s="66">
        <v>0</v>
      </c>
      <c r="O8" s="66">
        <v>0</v>
      </c>
      <c r="P8" s="66">
        <f t="shared" si="2"/>
        <v>595386345</v>
      </c>
      <c r="Q8" s="67">
        <f t="shared" si="1"/>
        <v>1770.0971732499302</v>
      </c>
      <c r="R8" s="68"/>
    </row>
    <row r="9" spans="1:135">
      <c r="A9" s="63"/>
      <c r="B9" s="64">
        <v>514</v>
      </c>
      <c r="C9" s="65" t="s">
        <v>23</v>
      </c>
      <c r="D9" s="66">
        <v>6658654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2"/>
        <v>6658654</v>
      </c>
      <c r="Q9" s="67">
        <f t="shared" si="1"/>
        <v>19.796330100666552</v>
      </c>
      <c r="R9" s="68"/>
    </row>
    <row r="10" spans="1:135">
      <c r="A10" s="63"/>
      <c r="B10" s="64">
        <v>515</v>
      </c>
      <c r="C10" s="65" t="s">
        <v>24</v>
      </c>
      <c r="D10" s="66">
        <v>1542223</v>
      </c>
      <c r="E10" s="66">
        <v>935067</v>
      </c>
      <c r="F10" s="66">
        <v>0</v>
      </c>
      <c r="G10" s="66">
        <v>0</v>
      </c>
      <c r="H10" s="66">
        <v>0</v>
      </c>
      <c r="I10" s="66">
        <v>1021942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2"/>
        <v>3499232</v>
      </c>
      <c r="Q10" s="67">
        <f t="shared" si="1"/>
        <v>10.403296487670875</v>
      </c>
      <c r="R10" s="68"/>
    </row>
    <row r="11" spans="1:135">
      <c r="A11" s="63"/>
      <c r="B11" s="64">
        <v>516</v>
      </c>
      <c r="C11" s="65" t="s">
        <v>25</v>
      </c>
      <c r="D11" s="66">
        <v>936049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2"/>
        <v>936049</v>
      </c>
      <c r="Q11" s="67">
        <f t="shared" si="1"/>
        <v>2.782895010673152</v>
      </c>
      <c r="R11" s="68"/>
    </row>
    <row r="12" spans="1:135">
      <c r="A12" s="63"/>
      <c r="B12" s="64">
        <v>517</v>
      </c>
      <c r="C12" s="65" t="s">
        <v>26</v>
      </c>
      <c r="D12" s="66">
        <v>1913094</v>
      </c>
      <c r="E12" s="66">
        <v>560564</v>
      </c>
      <c r="F12" s="66">
        <v>11808724</v>
      </c>
      <c r="G12" s="66">
        <v>0</v>
      </c>
      <c r="H12" s="66">
        <v>0</v>
      </c>
      <c r="I12" s="66">
        <v>346680</v>
      </c>
      <c r="J12" s="66">
        <v>0</v>
      </c>
      <c r="K12" s="66">
        <v>0</v>
      </c>
      <c r="L12" s="66">
        <v>0</v>
      </c>
      <c r="M12" s="66">
        <v>0</v>
      </c>
      <c r="N12" s="66">
        <v>0</v>
      </c>
      <c r="O12" s="66">
        <v>0</v>
      </c>
      <c r="P12" s="66">
        <f t="shared" si="2"/>
        <v>14629062</v>
      </c>
      <c r="Q12" s="67">
        <f t="shared" si="1"/>
        <v>43.492534739771315</v>
      </c>
      <c r="R12" s="68"/>
    </row>
    <row r="13" spans="1:135">
      <c r="A13" s="63"/>
      <c r="B13" s="64">
        <v>519</v>
      </c>
      <c r="C13" s="65" t="s">
        <v>27</v>
      </c>
      <c r="D13" s="66">
        <v>8600942</v>
      </c>
      <c r="E13" s="66">
        <v>4074910</v>
      </c>
      <c r="F13" s="66">
        <v>0</v>
      </c>
      <c r="G13" s="66">
        <v>10473834</v>
      </c>
      <c r="H13" s="66">
        <v>0</v>
      </c>
      <c r="I13" s="66">
        <v>0</v>
      </c>
      <c r="J13" s="66">
        <v>5603452</v>
      </c>
      <c r="K13" s="66">
        <v>0</v>
      </c>
      <c r="L13" s="66">
        <v>0</v>
      </c>
      <c r="M13" s="66">
        <v>0</v>
      </c>
      <c r="N13" s="66">
        <v>0</v>
      </c>
      <c r="O13" s="66">
        <v>0</v>
      </c>
      <c r="P13" s="66">
        <f t="shared" si="2"/>
        <v>28753138</v>
      </c>
      <c r="Q13" s="67">
        <f t="shared" si="1"/>
        <v>85.483734592309389</v>
      </c>
      <c r="R13" s="68"/>
    </row>
    <row r="14" spans="1:135" ht="15.75">
      <c r="A14" s="69" t="s">
        <v>28</v>
      </c>
      <c r="B14" s="70"/>
      <c r="C14" s="71"/>
      <c r="D14" s="72">
        <f t="shared" ref="D14:O14" si="3">SUM(D15:D22)</f>
        <v>151387577</v>
      </c>
      <c r="E14" s="72">
        <f t="shared" si="3"/>
        <v>49762081</v>
      </c>
      <c r="F14" s="72">
        <f t="shared" si="3"/>
        <v>0</v>
      </c>
      <c r="G14" s="72">
        <f t="shared" si="3"/>
        <v>19406604</v>
      </c>
      <c r="H14" s="72">
        <f t="shared" si="3"/>
        <v>0</v>
      </c>
      <c r="I14" s="72">
        <f t="shared" si="3"/>
        <v>26752532</v>
      </c>
      <c r="J14" s="72">
        <f t="shared" si="3"/>
        <v>0</v>
      </c>
      <c r="K14" s="72">
        <f t="shared" si="3"/>
        <v>5190782</v>
      </c>
      <c r="L14" s="72">
        <f t="shared" si="3"/>
        <v>0</v>
      </c>
      <c r="M14" s="72">
        <f t="shared" si="3"/>
        <v>0</v>
      </c>
      <c r="N14" s="72">
        <f t="shared" si="3"/>
        <v>0</v>
      </c>
      <c r="O14" s="72">
        <f t="shared" si="3"/>
        <v>0</v>
      </c>
      <c r="P14" s="73">
        <f>SUM(D14:O14)</f>
        <v>252499576</v>
      </c>
      <c r="Q14" s="74">
        <f t="shared" si="1"/>
        <v>750.68699421449764</v>
      </c>
      <c r="R14" s="75"/>
    </row>
    <row r="15" spans="1:135">
      <c r="A15" s="63"/>
      <c r="B15" s="64">
        <v>521</v>
      </c>
      <c r="C15" s="65" t="s">
        <v>29</v>
      </c>
      <c r="D15" s="66">
        <v>80510861</v>
      </c>
      <c r="E15" s="66">
        <v>2360659</v>
      </c>
      <c r="F15" s="66">
        <v>0</v>
      </c>
      <c r="G15" s="66">
        <v>7801967</v>
      </c>
      <c r="H15" s="66">
        <v>0</v>
      </c>
      <c r="I15" s="66">
        <v>0</v>
      </c>
      <c r="J15" s="66">
        <v>0</v>
      </c>
      <c r="K15" s="66">
        <v>1002235</v>
      </c>
      <c r="L15" s="66">
        <v>0</v>
      </c>
      <c r="M15" s="66">
        <v>0</v>
      </c>
      <c r="N15" s="66">
        <v>0</v>
      </c>
      <c r="O15" s="66">
        <v>0</v>
      </c>
      <c r="P15" s="66">
        <f>SUM(D15:O15)</f>
        <v>91675722</v>
      </c>
      <c r="Q15" s="67">
        <f t="shared" si="1"/>
        <v>272.55401090504762</v>
      </c>
      <c r="R15" s="68"/>
    </row>
    <row r="16" spans="1:135">
      <c r="A16" s="63"/>
      <c r="B16" s="64">
        <v>522</v>
      </c>
      <c r="C16" s="65" t="s">
        <v>30</v>
      </c>
      <c r="D16" s="66">
        <v>0</v>
      </c>
      <c r="E16" s="66">
        <v>26162560</v>
      </c>
      <c r="F16" s="66">
        <v>0</v>
      </c>
      <c r="G16" s="66">
        <v>31097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ref="P16:P22" si="4">SUM(D16:O16)</f>
        <v>26193657</v>
      </c>
      <c r="Q16" s="67">
        <f t="shared" si="1"/>
        <v>77.874339245684652</v>
      </c>
      <c r="R16" s="68"/>
    </row>
    <row r="17" spans="1:18">
      <c r="A17" s="63"/>
      <c r="B17" s="64">
        <v>523</v>
      </c>
      <c r="C17" s="65" t="s">
        <v>31</v>
      </c>
      <c r="D17" s="66">
        <v>62333785</v>
      </c>
      <c r="E17" s="66">
        <v>4818971</v>
      </c>
      <c r="F17" s="66">
        <v>0</v>
      </c>
      <c r="G17" s="66">
        <v>1202643</v>
      </c>
      <c r="H17" s="66">
        <v>0</v>
      </c>
      <c r="I17" s="66">
        <v>0</v>
      </c>
      <c r="J17" s="66">
        <v>0</v>
      </c>
      <c r="K17" s="66">
        <v>4188547</v>
      </c>
      <c r="L17" s="66">
        <v>0</v>
      </c>
      <c r="M17" s="66">
        <v>0</v>
      </c>
      <c r="N17" s="66">
        <v>0</v>
      </c>
      <c r="O17" s="66">
        <v>0</v>
      </c>
      <c r="P17" s="66">
        <f t="shared" si="4"/>
        <v>72543946</v>
      </c>
      <c r="Q17" s="67">
        <f t="shared" si="1"/>
        <v>215.67480482105375</v>
      </c>
      <c r="R17" s="68"/>
    </row>
    <row r="18" spans="1:18">
      <c r="A18" s="63"/>
      <c r="B18" s="64">
        <v>524</v>
      </c>
      <c r="C18" s="65" t="s">
        <v>32</v>
      </c>
      <c r="D18" s="66">
        <v>0</v>
      </c>
      <c r="E18" s="66">
        <v>2948044</v>
      </c>
      <c r="F18" s="66">
        <v>0</v>
      </c>
      <c r="G18" s="66">
        <v>0</v>
      </c>
      <c r="H18" s="66">
        <v>0</v>
      </c>
      <c r="I18" s="66">
        <v>3563081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4"/>
        <v>6511125</v>
      </c>
      <c r="Q18" s="67">
        <f t="shared" si="1"/>
        <v>19.357723021304682</v>
      </c>
      <c r="R18" s="68"/>
    </row>
    <row r="19" spans="1:18">
      <c r="A19" s="63"/>
      <c r="B19" s="64">
        <v>525</v>
      </c>
      <c r="C19" s="65" t="s">
        <v>33</v>
      </c>
      <c r="D19" s="66">
        <v>4981162</v>
      </c>
      <c r="E19" s="66">
        <v>12151778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4"/>
        <v>17132940</v>
      </c>
      <c r="Q19" s="67">
        <f t="shared" si="1"/>
        <v>50.936621100137351</v>
      </c>
      <c r="R19" s="68"/>
    </row>
    <row r="20" spans="1:18">
      <c r="A20" s="63"/>
      <c r="B20" s="64">
        <v>526</v>
      </c>
      <c r="C20" s="65" t="s">
        <v>34</v>
      </c>
      <c r="D20" s="66">
        <v>0</v>
      </c>
      <c r="E20" s="66">
        <v>491616</v>
      </c>
      <c r="F20" s="66">
        <v>0</v>
      </c>
      <c r="G20" s="66">
        <v>10370897</v>
      </c>
      <c r="H20" s="66">
        <v>0</v>
      </c>
      <c r="I20" s="66">
        <v>23189451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4"/>
        <v>34051964</v>
      </c>
      <c r="Q20" s="67">
        <f t="shared" si="1"/>
        <v>101.23726505687392</v>
      </c>
      <c r="R20" s="68"/>
    </row>
    <row r="21" spans="1:18">
      <c r="A21" s="63"/>
      <c r="B21" s="64">
        <v>527</v>
      </c>
      <c r="C21" s="65" t="s">
        <v>35</v>
      </c>
      <c r="D21" s="66">
        <v>2671894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f t="shared" si="4"/>
        <v>2671894</v>
      </c>
      <c r="Q21" s="67">
        <f t="shared" si="1"/>
        <v>7.9436017576510745</v>
      </c>
      <c r="R21" s="68"/>
    </row>
    <row r="22" spans="1:18">
      <c r="A22" s="63"/>
      <c r="B22" s="64">
        <v>529</v>
      </c>
      <c r="C22" s="65" t="s">
        <v>36</v>
      </c>
      <c r="D22" s="66">
        <v>889875</v>
      </c>
      <c r="E22" s="66">
        <v>828453</v>
      </c>
      <c r="F22" s="66">
        <v>0</v>
      </c>
      <c r="G22" s="66">
        <v>0</v>
      </c>
      <c r="H22" s="66">
        <v>0</v>
      </c>
      <c r="I22" s="66">
        <v>0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si="4"/>
        <v>1718328</v>
      </c>
      <c r="Q22" s="67">
        <f t="shared" si="1"/>
        <v>5.1086283067445999</v>
      </c>
      <c r="R22" s="68"/>
    </row>
    <row r="23" spans="1:18" ht="15.75">
      <c r="A23" s="69" t="s">
        <v>37</v>
      </c>
      <c r="B23" s="70"/>
      <c r="C23" s="71"/>
      <c r="D23" s="72">
        <f t="shared" ref="D23:O23" si="5">SUM(D24:D27)</f>
        <v>2575748</v>
      </c>
      <c r="E23" s="72">
        <f t="shared" si="5"/>
        <v>10027428</v>
      </c>
      <c r="F23" s="72">
        <f t="shared" si="5"/>
        <v>0</v>
      </c>
      <c r="G23" s="72">
        <f t="shared" si="5"/>
        <v>1938678</v>
      </c>
      <c r="H23" s="72">
        <f t="shared" si="5"/>
        <v>0</v>
      </c>
      <c r="I23" s="72">
        <f t="shared" si="5"/>
        <v>16128124</v>
      </c>
      <c r="J23" s="72">
        <f t="shared" si="5"/>
        <v>0</v>
      </c>
      <c r="K23" s="72">
        <f t="shared" si="5"/>
        <v>0</v>
      </c>
      <c r="L23" s="72">
        <f t="shared" si="5"/>
        <v>0</v>
      </c>
      <c r="M23" s="72">
        <f t="shared" si="5"/>
        <v>0</v>
      </c>
      <c r="N23" s="72">
        <f t="shared" si="5"/>
        <v>0</v>
      </c>
      <c r="O23" s="72">
        <f t="shared" si="5"/>
        <v>0</v>
      </c>
      <c r="P23" s="73">
        <f>SUM(D23:O23)</f>
        <v>30669978</v>
      </c>
      <c r="Q23" s="74">
        <f t="shared" si="1"/>
        <v>91.18254359937923</v>
      </c>
      <c r="R23" s="75"/>
    </row>
    <row r="24" spans="1:18">
      <c r="A24" s="63"/>
      <c r="B24" s="64">
        <v>534</v>
      </c>
      <c r="C24" s="65" t="s">
        <v>39</v>
      </c>
      <c r="D24" s="66">
        <v>0</v>
      </c>
      <c r="E24" s="66">
        <v>0</v>
      </c>
      <c r="F24" s="66">
        <v>0</v>
      </c>
      <c r="G24" s="66">
        <v>0</v>
      </c>
      <c r="H24" s="66">
        <v>0</v>
      </c>
      <c r="I24" s="66">
        <v>16113750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ref="P24:P43" si="6">SUM(D24:O24)</f>
        <v>16113750</v>
      </c>
      <c r="Q24" s="67">
        <f t="shared" si="1"/>
        <v>47.906546001581646</v>
      </c>
      <c r="R24" s="68"/>
    </row>
    <row r="25" spans="1:18">
      <c r="A25" s="63"/>
      <c r="B25" s="64">
        <v>537</v>
      </c>
      <c r="C25" s="65" t="s">
        <v>40</v>
      </c>
      <c r="D25" s="66">
        <v>2575748</v>
      </c>
      <c r="E25" s="66">
        <v>6566104</v>
      </c>
      <c r="F25" s="66">
        <v>0</v>
      </c>
      <c r="G25" s="66">
        <v>81930</v>
      </c>
      <c r="H25" s="66">
        <v>0</v>
      </c>
      <c r="I25" s="66">
        <v>14374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6"/>
        <v>9238156</v>
      </c>
      <c r="Q25" s="67">
        <f t="shared" si="1"/>
        <v>27.465248336593749</v>
      </c>
      <c r="R25" s="68"/>
    </row>
    <row r="26" spans="1:18">
      <c r="A26" s="63"/>
      <c r="B26" s="64">
        <v>538</v>
      </c>
      <c r="C26" s="65" t="s">
        <v>41</v>
      </c>
      <c r="D26" s="66">
        <v>0</v>
      </c>
      <c r="E26" s="66">
        <v>3420934</v>
      </c>
      <c r="F26" s="66">
        <v>0</v>
      </c>
      <c r="G26" s="66">
        <v>1284223</v>
      </c>
      <c r="H26" s="66">
        <v>0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6"/>
        <v>4705157</v>
      </c>
      <c r="Q26" s="67">
        <f t="shared" si="1"/>
        <v>13.988538997139951</v>
      </c>
      <c r="R26" s="68"/>
    </row>
    <row r="27" spans="1:18">
      <c r="A27" s="63"/>
      <c r="B27" s="64">
        <v>539</v>
      </c>
      <c r="C27" s="65" t="s">
        <v>42</v>
      </c>
      <c r="D27" s="66">
        <v>0</v>
      </c>
      <c r="E27" s="66">
        <v>40390</v>
      </c>
      <c r="F27" s="66">
        <v>0</v>
      </c>
      <c r="G27" s="66">
        <v>572525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6"/>
        <v>612915</v>
      </c>
      <c r="Q27" s="67">
        <f t="shared" si="1"/>
        <v>1.8222102640638844</v>
      </c>
      <c r="R27" s="68"/>
    </row>
    <row r="28" spans="1:18" ht="15.75">
      <c r="A28" s="69" t="s">
        <v>43</v>
      </c>
      <c r="B28" s="70"/>
      <c r="C28" s="71"/>
      <c r="D28" s="72">
        <f t="shared" ref="D28:O28" si="7">SUM(D29:D30)</f>
        <v>3238421</v>
      </c>
      <c r="E28" s="72">
        <f t="shared" si="7"/>
        <v>39937318</v>
      </c>
      <c r="F28" s="72">
        <f t="shared" si="7"/>
        <v>0</v>
      </c>
      <c r="G28" s="72">
        <f t="shared" si="7"/>
        <v>43825539</v>
      </c>
      <c r="H28" s="72">
        <f t="shared" si="7"/>
        <v>0</v>
      </c>
      <c r="I28" s="72">
        <f t="shared" si="7"/>
        <v>0</v>
      </c>
      <c r="J28" s="72">
        <f t="shared" si="7"/>
        <v>0</v>
      </c>
      <c r="K28" s="72">
        <f t="shared" si="7"/>
        <v>0</v>
      </c>
      <c r="L28" s="72">
        <f t="shared" si="7"/>
        <v>0</v>
      </c>
      <c r="M28" s="72">
        <f t="shared" si="7"/>
        <v>0</v>
      </c>
      <c r="N28" s="72">
        <f t="shared" si="7"/>
        <v>0</v>
      </c>
      <c r="O28" s="72">
        <f t="shared" si="7"/>
        <v>0</v>
      </c>
      <c r="P28" s="72">
        <f t="shared" si="6"/>
        <v>87001278</v>
      </c>
      <c r="Q28" s="74">
        <f t="shared" si="1"/>
        <v>258.65678235689353</v>
      </c>
      <c r="R28" s="75"/>
    </row>
    <row r="29" spans="1:18">
      <c r="A29" s="63"/>
      <c r="B29" s="64">
        <v>541</v>
      </c>
      <c r="C29" s="65" t="s">
        <v>44</v>
      </c>
      <c r="D29" s="66">
        <v>3238421</v>
      </c>
      <c r="E29" s="66">
        <v>25580589</v>
      </c>
      <c r="F29" s="66">
        <v>0</v>
      </c>
      <c r="G29" s="66">
        <v>43327471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6"/>
        <v>72146481</v>
      </c>
      <c r="Q29" s="67">
        <f t="shared" si="1"/>
        <v>214.49313231735235</v>
      </c>
      <c r="R29" s="68"/>
    </row>
    <row r="30" spans="1:18">
      <c r="A30" s="63"/>
      <c r="B30" s="64">
        <v>544</v>
      </c>
      <c r="C30" s="65" t="s">
        <v>45</v>
      </c>
      <c r="D30" s="66">
        <v>0</v>
      </c>
      <c r="E30" s="66">
        <v>14356729</v>
      </c>
      <c r="F30" s="66">
        <v>0</v>
      </c>
      <c r="G30" s="66">
        <v>498068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6"/>
        <v>14854797</v>
      </c>
      <c r="Q30" s="67">
        <f t="shared" si="1"/>
        <v>44.163650039541203</v>
      </c>
      <c r="R30" s="68"/>
    </row>
    <row r="31" spans="1:18" ht="15.75">
      <c r="A31" s="69" t="s">
        <v>47</v>
      </c>
      <c r="B31" s="70"/>
      <c r="C31" s="71"/>
      <c r="D31" s="72">
        <f t="shared" ref="D31:O31" si="8">SUM(D32:D34)</f>
        <v>0</v>
      </c>
      <c r="E31" s="72">
        <f t="shared" si="8"/>
        <v>22476771</v>
      </c>
      <c r="F31" s="72">
        <f t="shared" si="8"/>
        <v>0</v>
      </c>
      <c r="G31" s="72">
        <f t="shared" si="8"/>
        <v>2155850</v>
      </c>
      <c r="H31" s="72">
        <f t="shared" si="8"/>
        <v>0</v>
      </c>
      <c r="I31" s="72">
        <f t="shared" si="8"/>
        <v>0</v>
      </c>
      <c r="J31" s="72">
        <f t="shared" si="8"/>
        <v>0</v>
      </c>
      <c r="K31" s="72">
        <f t="shared" si="8"/>
        <v>0</v>
      </c>
      <c r="L31" s="72">
        <f t="shared" si="8"/>
        <v>0</v>
      </c>
      <c r="M31" s="72">
        <f t="shared" si="8"/>
        <v>0</v>
      </c>
      <c r="N31" s="72">
        <f t="shared" si="8"/>
        <v>0</v>
      </c>
      <c r="O31" s="72">
        <f t="shared" si="8"/>
        <v>5065128</v>
      </c>
      <c r="P31" s="72">
        <f t="shared" si="6"/>
        <v>29697749</v>
      </c>
      <c r="Q31" s="74">
        <f t="shared" si="1"/>
        <v>88.292084624120733</v>
      </c>
      <c r="R31" s="75"/>
    </row>
    <row r="32" spans="1:18">
      <c r="A32" s="76"/>
      <c r="B32" s="77">
        <v>552</v>
      </c>
      <c r="C32" s="78" t="s">
        <v>48</v>
      </c>
      <c r="D32" s="66">
        <v>0</v>
      </c>
      <c r="E32" s="66">
        <v>0</v>
      </c>
      <c r="F32" s="66">
        <v>0</v>
      </c>
      <c r="G32" s="66">
        <v>2155850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6"/>
        <v>2155850</v>
      </c>
      <c r="Q32" s="67">
        <f t="shared" si="1"/>
        <v>6.4093911843928195</v>
      </c>
      <c r="R32" s="68"/>
    </row>
    <row r="33" spans="1:18">
      <c r="A33" s="76"/>
      <c r="B33" s="77">
        <v>554</v>
      </c>
      <c r="C33" s="78" t="s">
        <v>49</v>
      </c>
      <c r="D33" s="66">
        <v>0</v>
      </c>
      <c r="E33" s="66">
        <v>6230534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6"/>
        <v>6230534</v>
      </c>
      <c r="Q33" s="67">
        <f t="shared" si="1"/>
        <v>18.523519583301127</v>
      </c>
      <c r="R33" s="68"/>
    </row>
    <row r="34" spans="1:18">
      <c r="A34" s="76"/>
      <c r="B34" s="77">
        <v>559</v>
      </c>
      <c r="C34" s="78" t="s">
        <v>50</v>
      </c>
      <c r="D34" s="66">
        <v>0</v>
      </c>
      <c r="E34" s="66">
        <v>16246237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5065128</v>
      </c>
      <c r="P34" s="66">
        <f t="shared" si="6"/>
        <v>21311365</v>
      </c>
      <c r="Q34" s="67">
        <f t="shared" si="1"/>
        <v>63.359173856426786</v>
      </c>
      <c r="R34" s="68"/>
    </row>
    <row r="35" spans="1:18" ht="15.75">
      <c r="A35" s="69" t="s">
        <v>51</v>
      </c>
      <c r="B35" s="70"/>
      <c r="C35" s="71"/>
      <c r="D35" s="72">
        <f t="shared" ref="D35:O35" si="9">SUM(D36:D37)</f>
        <v>4111887</v>
      </c>
      <c r="E35" s="72">
        <f t="shared" si="9"/>
        <v>18581673</v>
      </c>
      <c r="F35" s="72">
        <f t="shared" si="9"/>
        <v>0</v>
      </c>
      <c r="G35" s="72">
        <f t="shared" si="9"/>
        <v>198571</v>
      </c>
      <c r="H35" s="72">
        <f t="shared" si="9"/>
        <v>0</v>
      </c>
      <c r="I35" s="72">
        <f t="shared" si="9"/>
        <v>0</v>
      </c>
      <c r="J35" s="72">
        <f t="shared" si="9"/>
        <v>0</v>
      </c>
      <c r="K35" s="72">
        <f t="shared" si="9"/>
        <v>0</v>
      </c>
      <c r="L35" s="72">
        <f t="shared" si="9"/>
        <v>0</v>
      </c>
      <c r="M35" s="72">
        <f t="shared" si="9"/>
        <v>0</v>
      </c>
      <c r="N35" s="72">
        <f t="shared" si="9"/>
        <v>0</v>
      </c>
      <c r="O35" s="72">
        <f t="shared" si="9"/>
        <v>0</v>
      </c>
      <c r="P35" s="72">
        <f t="shared" si="6"/>
        <v>22892131</v>
      </c>
      <c r="Q35" s="74">
        <f t="shared" si="1"/>
        <v>68.058827201969336</v>
      </c>
      <c r="R35" s="75"/>
    </row>
    <row r="36" spans="1:18">
      <c r="A36" s="63"/>
      <c r="B36" s="64">
        <v>562</v>
      </c>
      <c r="C36" s="65" t="s">
        <v>52</v>
      </c>
      <c r="D36" s="66">
        <v>2926689</v>
      </c>
      <c r="E36" s="66">
        <v>18573036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f t="shared" si="6"/>
        <v>21499725</v>
      </c>
      <c r="Q36" s="67">
        <f t="shared" si="1"/>
        <v>63.919172429375841</v>
      </c>
      <c r="R36" s="68"/>
    </row>
    <row r="37" spans="1:18">
      <c r="A37" s="63"/>
      <c r="B37" s="64">
        <v>569</v>
      </c>
      <c r="C37" s="65" t="s">
        <v>55</v>
      </c>
      <c r="D37" s="66">
        <v>1185198</v>
      </c>
      <c r="E37" s="66">
        <v>8637</v>
      </c>
      <c r="F37" s="66">
        <v>0</v>
      </c>
      <c r="G37" s="66">
        <v>198571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6"/>
        <v>1392406</v>
      </c>
      <c r="Q37" s="67">
        <f t="shared" ref="Q37:Q68" si="10">(P37/Q$76)</f>
        <v>4.1396547725934871</v>
      </c>
      <c r="R37" s="68"/>
    </row>
    <row r="38" spans="1:18" ht="15.75">
      <c r="A38" s="69" t="s">
        <v>56</v>
      </c>
      <c r="B38" s="70"/>
      <c r="C38" s="71"/>
      <c r="D38" s="72">
        <f t="shared" ref="D38:O38" si="11">SUM(D39:D43)</f>
        <v>2034454</v>
      </c>
      <c r="E38" s="72">
        <f t="shared" si="11"/>
        <v>9422373</v>
      </c>
      <c r="F38" s="72">
        <f t="shared" si="11"/>
        <v>0</v>
      </c>
      <c r="G38" s="72">
        <f t="shared" si="11"/>
        <v>4993242</v>
      </c>
      <c r="H38" s="72">
        <f t="shared" si="11"/>
        <v>0</v>
      </c>
      <c r="I38" s="72">
        <f t="shared" si="11"/>
        <v>9364342</v>
      </c>
      <c r="J38" s="72">
        <f t="shared" si="11"/>
        <v>0</v>
      </c>
      <c r="K38" s="72">
        <f t="shared" si="11"/>
        <v>0</v>
      </c>
      <c r="L38" s="72">
        <f t="shared" si="11"/>
        <v>0</v>
      </c>
      <c r="M38" s="72">
        <f t="shared" si="11"/>
        <v>0</v>
      </c>
      <c r="N38" s="72">
        <f t="shared" si="11"/>
        <v>0</v>
      </c>
      <c r="O38" s="72">
        <f t="shared" si="11"/>
        <v>0</v>
      </c>
      <c r="P38" s="72">
        <f>SUM(D38:O38)</f>
        <v>25814411</v>
      </c>
      <c r="Q38" s="74">
        <f t="shared" si="10"/>
        <v>76.74683224421598</v>
      </c>
      <c r="R38" s="68"/>
    </row>
    <row r="39" spans="1:18">
      <c r="A39" s="63"/>
      <c r="B39" s="64">
        <v>571</v>
      </c>
      <c r="C39" s="65" t="s">
        <v>96</v>
      </c>
      <c r="D39" s="66">
        <v>0</v>
      </c>
      <c r="E39" s="66">
        <v>8087266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6"/>
        <v>8087266</v>
      </c>
      <c r="Q39" s="67">
        <f t="shared" si="10"/>
        <v>24.043626136437961</v>
      </c>
      <c r="R39" s="68"/>
    </row>
    <row r="40" spans="1:18">
      <c r="A40" s="63"/>
      <c r="B40" s="64">
        <v>572</v>
      </c>
      <c r="C40" s="65" t="s">
        <v>57</v>
      </c>
      <c r="D40" s="66">
        <v>2034454</v>
      </c>
      <c r="E40" s="66">
        <v>1292177</v>
      </c>
      <c r="F40" s="66">
        <v>0</v>
      </c>
      <c r="G40" s="66">
        <v>4993242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 t="shared" si="6"/>
        <v>8319873</v>
      </c>
      <c r="Q40" s="67">
        <f t="shared" si="10"/>
        <v>24.735172048828925</v>
      </c>
      <c r="R40" s="68"/>
    </row>
    <row r="41" spans="1:18">
      <c r="A41" s="63"/>
      <c r="B41" s="64">
        <v>573</v>
      </c>
      <c r="C41" s="65" t="s">
        <v>165</v>
      </c>
      <c r="D41" s="66">
        <v>0</v>
      </c>
      <c r="E41" s="66">
        <v>2718</v>
      </c>
      <c r="F41" s="66">
        <v>0</v>
      </c>
      <c r="G41" s="66">
        <v>0</v>
      </c>
      <c r="H41" s="66"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f t="shared" si="6"/>
        <v>2718</v>
      </c>
      <c r="Q41" s="67">
        <f t="shared" si="10"/>
        <v>8.0806759464618055E-3</v>
      </c>
      <c r="R41" s="68"/>
    </row>
    <row r="42" spans="1:18">
      <c r="A42" s="63"/>
      <c r="B42" s="64">
        <v>575</v>
      </c>
      <c r="C42" s="65" t="s">
        <v>59</v>
      </c>
      <c r="D42" s="66">
        <v>0</v>
      </c>
      <c r="E42" s="66">
        <v>0</v>
      </c>
      <c r="F42" s="66">
        <v>0</v>
      </c>
      <c r="G42" s="66">
        <v>0</v>
      </c>
      <c r="H42" s="66">
        <v>0</v>
      </c>
      <c r="I42" s="66">
        <v>9364342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 t="shared" si="6"/>
        <v>9364342</v>
      </c>
      <c r="Q42" s="67">
        <f t="shared" si="10"/>
        <v>27.840402190523193</v>
      </c>
      <c r="R42" s="68"/>
    </row>
    <row r="43" spans="1:18">
      <c r="A43" s="63"/>
      <c r="B43" s="64">
        <v>579</v>
      </c>
      <c r="C43" s="65" t="s">
        <v>100</v>
      </c>
      <c r="D43" s="66">
        <v>0</v>
      </c>
      <c r="E43" s="66">
        <v>40212</v>
      </c>
      <c r="F43" s="66">
        <v>0</v>
      </c>
      <c r="G43" s="66">
        <v>0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 t="shared" si="6"/>
        <v>40212</v>
      </c>
      <c r="Q43" s="67">
        <f t="shared" si="10"/>
        <v>0.11955119247944154</v>
      </c>
      <c r="R43" s="68"/>
    </row>
    <row r="44" spans="1:18" ht="15.75">
      <c r="A44" s="69" t="s">
        <v>86</v>
      </c>
      <c r="B44" s="70"/>
      <c r="C44" s="71"/>
      <c r="D44" s="72">
        <f t="shared" ref="D44:O44" si="12">SUM(D45:D45)</f>
        <v>21216835</v>
      </c>
      <c r="E44" s="72">
        <f t="shared" si="12"/>
        <v>8257475</v>
      </c>
      <c r="F44" s="72">
        <f t="shared" si="12"/>
        <v>0</v>
      </c>
      <c r="G44" s="72">
        <f t="shared" si="12"/>
        <v>7593099</v>
      </c>
      <c r="H44" s="72">
        <f t="shared" si="12"/>
        <v>0</v>
      </c>
      <c r="I44" s="72">
        <f t="shared" si="12"/>
        <v>2160089</v>
      </c>
      <c r="J44" s="72">
        <f t="shared" si="12"/>
        <v>0</v>
      </c>
      <c r="K44" s="72">
        <f t="shared" si="12"/>
        <v>0</v>
      </c>
      <c r="L44" s="72">
        <f t="shared" si="12"/>
        <v>0</v>
      </c>
      <c r="M44" s="72">
        <f t="shared" si="12"/>
        <v>0</v>
      </c>
      <c r="N44" s="72">
        <f t="shared" si="12"/>
        <v>0</v>
      </c>
      <c r="O44" s="72">
        <f t="shared" si="12"/>
        <v>0</v>
      </c>
      <c r="P44" s="72">
        <f>SUM(D44:O44)</f>
        <v>39227498</v>
      </c>
      <c r="Q44" s="74">
        <f t="shared" si="10"/>
        <v>116.62424559546673</v>
      </c>
      <c r="R44" s="68"/>
    </row>
    <row r="45" spans="1:18">
      <c r="A45" s="63"/>
      <c r="B45" s="64">
        <v>581</v>
      </c>
      <c r="C45" s="65" t="s">
        <v>186</v>
      </c>
      <c r="D45" s="66">
        <v>21216835</v>
      </c>
      <c r="E45" s="66">
        <v>8257475</v>
      </c>
      <c r="F45" s="66">
        <v>0</v>
      </c>
      <c r="G45" s="66">
        <v>7593099</v>
      </c>
      <c r="H45" s="66">
        <v>0</v>
      </c>
      <c r="I45" s="66">
        <v>2160089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>SUM(D45:O45)</f>
        <v>39227498</v>
      </c>
      <c r="Q45" s="67">
        <f t="shared" si="10"/>
        <v>116.62424559546673</v>
      </c>
      <c r="R45" s="68"/>
    </row>
    <row r="46" spans="1:18" ht="15.75">
      <c r="A46" s="69" t="s">
        <v>62</v>
      </c>
      <c r="B46" s="70"/>
      <c r="C46" s="71"/>
      <c r="D46" s="72">
        <f t="shared" ref="D46:O46" si="13">SUM(D47:D73)</f>
        <v>12651778</v>
      </c>
      <c r="E46" s="72">
        <f t="shared" si="13"/>
        <v>6310515</v>
      </c>
      <c r="F46" s="72">
        <f t="shared" si="13"/>
        <v>0</v>
      </c>
      <c r="G46" s="72">
        <f t="shared" si="13"/>
        <v>606618</v>
      </c>
      <c r="H46" s="72">
        <f t="shared" si="13"/>
        <v>0</v>
      </c>
      <c r="I46" s="72">
        <f t="shared" si="13"/>
        <v>0</v>
      </c>
      <c r="J46" s="72">
        <f t="shared" si="13"/>
        <v>0</v>
      </c>
      <c r="K46" s="72">
        <f t="shared" si="13"/>
        <v>27322741</v>
      </c>
      <c r="L46" s="72">
        <f t="shared" si="13"/>
        <v>0</v>
      </c>
      <c r="M46" s="72">
        <f t="shared" si="13"/>
        <v>0</v>
      </c>
      <c r="N46" s="72">
        <f t="shared" si="13"/>
        <v>0</v>
      </c>
      <c r="O46" s="72">
        <f t="shared" si="13"/>
        <v>0</v>
      </c>
      <c r="P46" s="72">
        <f>SUM(D46:O46)</f>
        <v>46891652</v>
      </c>
      <c r="Q46" s="74">
        <f t="shared" si="10"/>
        <v>139.40995011267756</v>
      </c>
      <c r="R46" s="68"/>
    </row>
    <row r="47" spans="1:18">
      <c r="A47" s="63"/>
      <c r="B47" s="64">
        <v>601</v>
      </c>
      <c r="C47" s="65" t="s">
        <v>63</v>
      </c>
      <c r="D47" s="66">
        <v>0</v>
      </c>
      <c r="E47" s="66">
        <v>220303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ref="P47:P53" si="14">SUM(D47:O47)</f>
        <v>220303</v>
      </c>
      <c r="Q47" s="67">
        <f t="shared" si="10"/>
        <v>0.65496583996812918</v>
      </c>
      <c r="R47" s="68"/>
    </row>
    <row r="48" spans="1:18">
      <c r="A48" s="63"/>
      <c r="B48" s="64">
        <v>602</v>
      </c>
      <c r="C48" s="65" t="s">
        <v>64</v>
      </c>
      <c r="D48" s="66">
        <v>0</v>
      </c>
      <c r="E48" s="66">
        <v>725728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 t="shared" si="14"/>
        <v>725728</v>
      </c>
      <c r="Q48" s="67">
        <f t="shared" si="10"/>
        <v>2.1576058842067085</v>
      </c>
      <c r="R48" s="68"/>
    </row>
    <row r="49" spans="1:18">
      <c r="A49" s="63"/>
      <c r="B49" s="64">
        <v>603</v>
      </c>
      <c r="C49" s="65" t="s">
        <v>65</v>
      </c>
      <c r="D49" s="66">
        <v>0</v>
      </c>
      <c r="E49" s="66">
        <v>286995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si="14"/>
        <v>286995</v>
      </c>
      <c r="Q49" s="67">
        <f t="shared" si="10"/>
        <v>0.8532426759583539</v>
      </c>
      <c r="R49" s="68"/>
    </row>
    <row r="50" spans="1:18">
      <c r="A50" s="63"/>
      <c r="B50" s="64">
        <v>604</v>
      </c>
      <c r="C50" s="65" t="s">
        <v>66</v>
      </c>
      <c r="D50" s="66">
        <v>2634577</v>
      </c>
      <c r="E50" s="66">
        <v>0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f t="shared" si="14"/>
        <v>2634577</v>
      </c>
      <c r="Q50" s="67">
        <f t="shared" si="10"/>
        <v>7.8326574661521358</v>
      </c>
      <c r="R50" s="68"/>
    </row>
    <row r="51" spans="1:18">
      <c r="A51" s="63"/>
      <c r="B51" s="64">
        <v>605</v>
      </c>
      <c r="C51" s="65" t="s">
        <v>67</v>
      </c>
      <c r="D51" s="66">
        <v>0</v>
      </c>
      <c r="E51" s="66">
        <v>102439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si="14"/>
        <v>102439</v>
      </c>
      <c r="Q51" s="67">
        <f t="shared" si="10"/>
        <v>0.30455348170699076</v>
      </c>
      <c r="R51" s="68"/>
    </row>
    <row r="52" spans="1:18">
      <c r="A52" s="63"/>
      <c r="B52" s="64">
        <v>607</v>
      </c>
      <c r="C52" s="65" t="s">
        <v>68</v>
      </c>
      <c r="D52" s="66">
        <v>91331</v>
      </c>
      <c r="E52" s="66">
        <v>0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si="14"/>
        <v>91331</v>
      </c>
      <c r="Q52" s="67">
        <f t="shared" si="10"/>
        <v>0.27152914454242205</v>
      </c>
      <c r="R52" s="68"/>
    </row>
    <row r="53" spans="1:18">
      <c r="A53" s="63"/>
      <c r="B53" s="64">
        <v>608</v>
      </c>
      <c r="C53" s="65" t="s">
        <v>69</v>
      </c>
      <c r="D53" s="66">
        <v>321995</v>
      </c>
      <c r="E53" s="66">
        <v>0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81433</v>
      </c>
      <c r="L53" s="66">
        <v>0</v>
      </c>
      <c r="M53" s="66">
        <v>0</v>
      </c>
      <c r="N53" s="66">
        <v>0</v>
      </c>
      <c r="O53" s="66">
        <v>0</v>
      </c>
      <c r="P53" s="66">
        <f t="shared" si="14"/>
        <v>403428</v>
      </c>
      <c r="Q53" s="67">
        <f t="shared" si="10"/>
        <v>1.1994006386052956</v>
      </c>
      <c r="R53" s="68"/>
    </row>
    <row r="54" spans="1:18">
      <c r="A54" s="63"/>
      <c r="B54" s="64">
        <v>614</v>
      </c>
      <c r="C54" s="65" t="s">
        <v>70</v>
      </c>
      <c r="D54" s="66">
        <v>838178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 t="shared" ref="P54:P66" si="15">SUM(D54:O54)</f>
        <v>838178</v>
      </c>
      <c r="Q54" s="67">
        <f t="shared" si="10"/>
        <v>2.4919222970763295</v>
      </c>
      <c r="R54" s="68"/>
    </row>
    <row r="55" spans="1:18">
      <c r="A55" s="63"/>
      <c r="B55" s="64">
        <v>622</v>
      </c>
      <c r="C55" s="65" t="s">
        <v>71</v>
      </c>
      <c r="D55" s="66">
        <v>0</v>
      </c>
      <c r="E55" s="66">
        <v>2555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 t="shared" si="15"/>
        <v>2555</v>
      </c>
      <c r="Q55" s="67">
        <f t="shared" si="10"/>
        <v>7.5960732314973925E-3</v>
      </c>
      <c r="R55" s="68"/>
    </row>
    <row r="56" spans="1:18">
      <c r="A56" s="63"/>
      <c r="B56" s="64">
        <v>629</v>
      </c>
      <c r="C56" s="65" t="s">
        <v>180</v>
      </c>
      <c r="D56" s="66">
        <v>0</v>
      </c>
      <c r="E56" s="66">
        <v>0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1430022</v>
      </c>
      <c r="L56" s="66">
        <v>0</v>
      </c>
      <c r="M56" s="66">
        <v>0</v>
      </c>
      <c r="N56" s="66">
        <v>0</v>
      </c>
      <c r="O56" s="66">
        <v>0</v>
      </c>
      <c r="P56" s="66">
        <f t="shared" si="15"/>
        <v>1430022</v>
      </c>
      <c r="Q56" s="67">
        <f t="shared" si="10"/>
        <v>4.2514879979069917</v>
      </c>
      <c r="R56" s="68"/>
    </row>
    <row r="57" spans="1:18">
      <c r="A57" s="63"/>
      <c r="B57" s="64">
        <v>634</v>
      </c>
      <c r="C57" s="65" t="s">
        <v>72</v>
      </c>
      <c r="D57" s="66">
        <v>401530</v>
      </c>
      <c r="E57" s="66">
        <v>0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4360251</v>
      </c>
      <c r="L57" s="66">
        <v>0</v>
      </c>
      <c r="M57" s="66">
        <v>0</v>
      </c>
      <c r="N57" s="66">
        <v>0</v>
      </c>
      <c r="O57" s="66">
        <v>0</v>
      </c>
      <c r="P57" s="66">
        <f t="shared" si="15"/>
        <v>4761781</v>
      </c>
      <c r="Q57" s="67">
        <f t="shared" si="10"/>
        <v>14.156883439668448</v>
      </c>
      <c r="R57" s="68"/>
    </row>
    <row r="58" spans="1:18">
      <c r="A58" s="63"/>
      <c r="B58" s="64">
        <v>654</v>
      </c>
      <c r="C58" s="65" t="s">
        <v>110</v>
      </c>
      <c r="D58" s="66">
        <v>380704</v>
      </c>
      <c r="E58" s="66">
        <v>0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si="15"/>
        <v>380704</v>
      </c>
      <c r="Q58" s="67">
        <f t="shared" si="10"/>
        <v>1.1318416686982322</v>
      </c>
      <c r="R58" s="68"/>
    </row>
    <row r="59" spans="1:18">
      <c r="A59" s="63"/>
      <c r="B59" s="64">
        <v>664</v>
      </c>
      <c r="C59" s="65" t="s">
        <v>111</v>
      </c>
      <c r="D59" s="66">
        <v>154152</v>
      </c>
      <c r="E59" s="66">
        <v>0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 t="shared" si="15"/>
        <v>154152</v>
      </c>
      <c r="Q59" s="67">
        <f t="shared" si="10"/>
        <v>0.45829740930793977</v>
      </c>
      <c r="R59" s="68"/>
    </row>
    <row r="60" spans="1:18">
      <c r="A60" s="63"/>
      <c r="B60" s="64">
        <v>674</v>
      </c>
      <c r="C60" s="65" t="s">
        <v>75</v>
      </c>
      <c r="D60" s="66">
        <v>358801</v>
      </c>
      <c r="E60" s="66">
        <v>391143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f t="shared" si="15"/>
        <v>749944</v>
      </c>
      <c r="Q60" s="67">
        <f t="shared" si="10"/>
        <v>2.229600604118231</v>
      </c>
      <c r="R60" s="68"/>
    </row>
    <row r="61" spans="1:18">
      <c r="A61" s="63"/>
      <c r="B61" s="64">
        <v>689</v>
      </c>
      <c r="C61" s="65" t="s">
        <v>112</v>
      </c>
      <c r="D61" s="66">
        <v>0</v>
      </c>
      <c r="E61" s="66">
        <v>164884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f t="shared" si="15"/>
        <v>164884</v>
      </c>
      <c r="Q61" s="67">
        <f t="shared" si="10"/>
        <v>0.49020388990302</v>
      </c>
      <c r="R61" s="68"/>
    </row>
    <row r="62" spans="1:18">
      <c r="A62" s="63"/>
      <c r="B62" s="64">
        <v>694</v>
      </c>
      <c r="C62" s="65" t="s">
        <v>77</v>
      </c>
      <c r="D62" s="66">
        <v>133163</v>
      </c>
      <c r="E62" s="66">
        <v>0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0</v>
      </c>
      <c r="N62" s="66">
        <v>0</v>
      </c>
      <c r="O62" s="66">
        <v>0</v>
      </c>
      <c r="P62" s="66">
        <f t="shared" si="15"/>
        <v>133163</v>
      </c>
      <c r="Q62" s="67">
        <f t="shared" si="10"/>
        <v>0.39589663394359581</v>
      </c>
      <c r="R62" s="68"/>
    </row>
    <row r="63" spans="1:18">
      <c r="A63" s="63"/>
      <c r="B63" s="64">
        <v>711</v>
      </c>
      <c r="C63" s="65" t="s">
        <v>78</v>
      </c>
      <c r="D63" s="66">
        <v>4480983</v>
      </c>
      <c r="E63" s="66">
        <v>1485607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f t="shared" si="15"/>
        <v>5966590</v>
      </c>
      <c r="Q63" s="67">
        <f t="shared" si="10"/>
        <v>17.738808055702556</v>
      </c>
      <c r="R63" s="68"/>
    </row>
    <row r="64" spans="1:18">
      <c r="A64" s="63"/>
      <c r="B64" s="64">
        <v>712</v>
      </c>
      <c r="C64" s="65" t="s">
        <v>79</v>
      </c>
      <c r="D64" s="66">
        <v>0</v>
      </c>
      <c r="E64" s="66">
        <v>0</v>
      </c>
      <c r="F64" s="66">
        <v>0</v>
      </c>
      <c r="G64" s="66">
        <v>606618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f t="shared" si="15"/>
        <v>606618</v>
      </c>
      <c r="Q64" s="67">
        <f t="shared" si="10"/>
        <v>1.8034891395477437</v>
      </c>
      <c r="R64" s="68"/>
    </row>
    <row r="65" spans="1:121">
      <c r="A65" s="63"/>
      <c r="B65" s="64">
        <v>713</v>
      </c>
      <c r="C65" s="65" t="s">
        <v>80</v>
      </c>
      <c r="D65" s="66">
        <v>254653</v>
      </c>
      <c r="E65" s="66">
        <v>2258738</v>
      </c>
      <c r="F65" s="66">
        <v>0</v>
      </c>
      <c r="G65" s="66">
        <v>0</v>
      </c>
      <c r="H65" s="66">
        <v>0</v>
      </c>
      <c r="I65" s="66">
        <v>0</v>
      </c>
      <c r="J65" s="66">
        <v>0</v>
      </c>
      <c r="K65" s="66">
        <v>0</v>
      </c>
      <c r="L65" s="66">
        <v>0</v>
      </c>
      <c r="M65" s="66">
        <v>0</v>
      </c>
      <c r="N65" s="66">
        <v>0</v>
      </c>
      <c r="O65" s="66">
        <v>0</v>
      </c>
      <c r="P65" s="66">
        <f t="shared" si="15"/>
        <v>2513391</v>
      </c>
      <c r="Q65" s="67">
        <f t="shared" si="10"/>
        <v>7.4723687261786553</v>
      </c>
      <c r="R65" s="68"/>
    </row>
    <row r="66" spans="1:121">
      <c r="A66" s="63"/>
      <c r="B66" s="64">
        <v>714</v>
      </c>
      <c r="C66" s="65" t="s">
        <v>81</v>
      </c>
      <c r="D66" s="66">
        <v>0</v>
      </c>
      <c r="E66" s="66">
        <v>96055</v>
      </c>
      <c r="F66" s="66">
        <v>0</v>
      </c>
      <c r="G66" s="66">
        <v>0</v>
      </c>
      <c r="H66" s="66">
        <v>0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66">
        <v>0</v>
      </c>
      <c r="O66" s="66">
        <v>0</v>
      </c>
      <c r="P66" s="66">
        <f t="shared" si="15"/>
        <v>96055</v>
      </c>
      <c r="Q66" s="67">
        <f t="shared" si="10"/>
        <v>0.28557370420801648</v>
      </c>
      <c r="R66" s="68"/>
    </row>
    <row r="67" spans="1:121">
      <c r="A67" s="63"/>
      <c r="B67" s="64">
        <v>715</v>
      </c>
      <c r="C67" s="65" t="s">
        <v>82</v>
      </c>
      <c r="D67" s="66">
        <v>0</v>
      </c>
      <c r="E67" s="66">
        <v>120066</v>
      </c>
      <c r="F67" s="66">
        <v>0</v>
      </c>
      <c r="G67" s="66">
        <v>0</v>
      </c>
      <c r="H67" s="66">
        <v>0</v>
      </c>
      <c r="I67" s="66">
        <v>0</v>
      </c>
      <c r="J67" s="66">
        <v>0</v>
      </c>
      <c r="K67" s="66">
        <v>0</v>
      </c>
      <c r="L67" s="66">
        <v>0</v>
      </c>
      <c r="M67" s="66">
        <v>0</v>
      </c>
      <c r="N67" s="66">
        <v>0</v>
      </c>
      <c r="O67" s="66">
        <v>0</v>
      </c>
      <c r="P67" s="66">
        <f t="shared" ref="P67:P73" si="16">SUM(D67:O67)</f>
        <v>120066</v>
      </c>
      <c r="Q67" s="67">
        <f t="shared" si="10"/>
        <v>0.35695895444734477</v>
      </c>
      <c r="R67" s="68"/>
    </row>
    <row r="68" spans="1:121">
      <c r="A68" s="63"/>
      <c r="B68" s="64">
        <v>716</v>
      </c>
      <c r="C68" s="65" t="s">
        <v>83</v>
      </c>
      <c r="D68" s="66">
        <v>0</v>
      </c>
      <c r="E68" s="66">
        <v>331833</v>
      </c>
      <c r="F68" s="66">
        <v>0</v>
      </c>
      <c r="G68" s="66">
        <v>0</v>
      </c>
      <c r="H68" s="66">
        <v>0</v>
      </c>
      <c r="I68" s="66">
        <v>0</v>
      </c>
      <c r="J68" s="66">
        <v>0</v>
      </c>
      <c r="K68" s="66">
        <v>0</v>
      </c>
      <c r="L68" s="66">
        <v>0</v>
      </c>
      <c r="M68" s="66">
        <v>0</v>
      </c>
      <c r="N68" s="66">
        <v>0</v>
      </c>
      <c r="O68" s="66">
        <v>0</v>
      </c>
      <c r="P68" s="66">
        <f t="shared" si="16"/>
        <v>331833</v>
      </c>
      <c r="Q68" s="67">
        <f t="shared" si="10"/>
        <v>0.98654707186985291</v>
      </c>
      <c r="R68" s="68"/>
    </row>
    <row r="69" spans="1:121">
      <c r="A69" s="63"/>
      <c r="B69" s="64">
        <v>719</v>
      </c>
      <c r="C69" s="65" t="s">
        <v>84</v>
      </c>
      <c r="D69" s="66">
        <v>446514</v>
      </c>
      <c r="E69" s="66">
        <v>123413</v>
      </c>
      <c r="F69" s="66">
        <v>0</v>
      </c>
      <c r="G69" s="66">
        <v>0</v>
      </c>
      <c r="H69" s="66">
        <v>0</v>
      </c>
      <c r="I69" s="66">
        <v>0</v>
      </c>
      <c r="J69" s="66">
        <v>0</v>
      </c>
      <c r="K69" s="66">
        <v>21451035</v>
      </c>
      <c r="L69" s="66">
        <v>0</v>
      </c>
      <c r="M69" s="66">
        <v>0</v>
      </c>
      <c r="N69" s="66">
        <v>0</v>
      </c>
      <c r="O69" s="66">
        <v>0</v>
      </c>
      <c r="P69" s="66">
        <f t="shared" si="16"/>
        <v>22020962</v>
      </c>
      <c r="Q69" s="67">
        <f t="shared" ref="Q69:Q74" si="17">(P69/Q$76)</f>
        <v>65.468821909988762</v>
      </c>
      <c r="R69" s="68"/>
    </row>
    <row r="70" spans="1:121">
      <c r="A70" s="63"/>
      <c r="B70" s="64">
        <v>724</v>
      </c>
      <c r="C70" s="65" t="s">
        <v>85</v>
      </c>
      <c r="D70" s="66">
        <v>1018229</v>
      </c>
      <c r="E70" s="66">
        <v>0</v>
      </c>
      <c r="F70" s="66">
        <v>0</v>
      </c>
      <c r="G70" s="66">
        <v>0</v>
      </c>
      <c r="H70" s="66">
        <v>0</v>
      </c>
      <c r="I70" s="66">
        <v>0</v>
      </c>
      <c r="J70" s="66">
        <v>0</v>
      </c>
      <c r="K70" s="66">
        <v>0</v>
      </c>
      <c r="L70" s="66">
        <v>0</v>
      </c>
      <c r="M70" s="66">
        <v>0</v>
      </c>
      <c r="N70" s="66">
        <v>0</v>
      </c>
      <c r="O70" s="66">
        <v>0</v>
      </c>
      <c r="P70" s="66">
        <f t="shared" si="16"/>
        <v>1018229</v>
      </c>
      <c r="Q70" s="67">
        <f t="shared" si="17"/>
        <v>3.0272180236533694</v>
      </c>
      <c r="R70" s="68"/>
    </row>
    <row r="71" spans="1:121">
      <c r="A71" s="63"/>
      <c r="B71" s="64">
        <v>744</v>
      </c>
      <c r="C71" s="65" t="s">
        <v>87</v>
      </c>
      <c r="D71" s="66">
        <v>335084</v>
      </c>
      <c r="E71" s="66">
        <v>0</v>
      </c>
      <c r="F71" s="66">
        <v>0</v>
      </c>
      <c r="G71" s="66">
        <v>0</v>
      </c>
      <c r="H71" s="66">
        <v>0</v>
      </c>
      <c r="I71" s="66">
        <v>0</v>
      </c>
      <c r="J71" s="66">
        <v>0</v>
      </c>
      <c r="K71" s="66">
        <v>0</v>
      </c>
      <c r="L71" s="66">
        <v>0</v>
      </c>
      <c r="M71" s="66">
        <v>0</v>
      </c>
      <c r="N71" s="66">
        <v>0</v>
      </c>
      <c r="O71" s="66">
        <v>0</v>
      </c>
      <c r="P71" s="66">
        <f t="shared" si="16"/>
        <v>335084</v>
      </c>
      <c r="Q71" s="67">
        <f t="shared" si="17"/>
        <v>0.99621236896402043</v>
      </c>
      <c r="R71" s="68"/>
    </row>
    <row r="72" spans="1:121">
      <c r="A72" s="63"/>
      <c r="B72" s="64">
        <v>752</v>
      </c>
      <c r="C72" s="65" t="s">
        <v>88</v>
      </c>
      <c r="D72" s="66">
        <v>0</v>
      </c>
      <c r="E72" s="66">
        <v>756</v>
      </c>
      <c r="F72" s="66">
        <v>0</v>
      </c>
      <c r="G72" s="66">
        <v>0</v>
      </c>
      <c r="H72" s="66">
        <v>0</v>
      </c>
      <c r="I72" s="66">
        <v>0</v>
      </c>
      <c r="J72" s="66">
        <v>0</v>
      </c>
      <c r="K72" s="66">
        <v>0</v>
      </c>
      <c r="L72" s="66">
        <v>0</v>
      </c>
      <c r="M72" s="66">
        <v>0</v>
      </c>
      <c r="N72" s="66">
        <v>0</v>
      </c>
      <c r="O72" s="66">
        <v>0</v>
      </c>
      <c r="P72" s="66">
        <f t="shared" si="16"/>
        <v>756</v>
      </c>
      <c r="Q72" s="67">
        <f t="shared" si="17"/>
        <v>2.2476052301416941E-3</v>
      </c>
      <c r="R72" s="68"/>
    </row>
    <row r="73" spans="1:121" ht="15.75" thickBot="1">
      <c r="A73" s="63"/>
      <c r="B73" s="64">
        <v>764</v>
      </c>
      <c r="C73" s="65" t="s">
        <v>89</v>
      </c>
      <c r="D73" s="66">
        <v>801884</v>
      </c>
      <c r="E73" s="66">
        <v>0</v>
      </c>
      <c r="F73" s="66">
        <v>0</v>
      </c>
      <c r="G73" s="66">
        <v>0</v>
      </c>
      <c r="H73" s="66">
        <v>0</v>
      </c>
      <c r="I73" s="66">
        <v>0</v>
      </c>
      <c r="J73" s="66">
        <v>0</v>
      </c>
      <c r="K73" s="66">
        <v>0</v>
      </c>
      <c r="L73" s="66">
        <v>0</v>
      </c>
      <c r="M73" s="66">
        <v>0</v>
      </c>
      <c r="N73" s="66">
        <v>0</v>
      </c>
      <c r="O73" s="66">
        <v>0</v>
      </c>
      <c r="P73" s="66">
        <f t="shared" si="16"/>
        <v>801884</v>
      </c>
      <c r="Q73" s="67">
        <f t="shared" si="17"/>
        <v>2.3840194078927808</v>
      </c>
      <c r="R73" s="68"/>
    </row>
    <row r="74" spans="1:121" ht="16.5" thickBot="1">
      <c r="A74" s="79" t="s">
        <v>10</v>
      </c>
      <c r="B74" s="80"/>
      <c r="C74" s="81"/>
      <c r="D74" s="82">
        <f t="shared" ref="D74:O74" si="18">SUM(D5,D14,D23,D28,D31,D35,D38,D44,D46)</f>
        <v>280192835</v>
      </c>
      <c r="E74" s="82">
        <f t="shared" si="18"/>
        <v>211023515</v>
      </c>
      <c r="F74" s="82">
        <f t="shared" si="18"/>
        <v>11808724</v>
      </c>
      <c r="G74" s="82">
        <f t="shared" si="18"/>
        <v>96059720</v>
      </c>
      <c r="H74" s="82">
        <f t="shared" si="18"/>
        <v>0</v>
      </c>
      <c r="I74" s="82">
        <f t="shared" si="18"/>
        <v>55773709</v>
      </c>
      <c r="J74" s="82">
        <f t="shared" si="18"/>
        <v>57124271</v>
      </c>
      <c r="K74" s="82">
        <f t="shared" ref="K74" si="19">SUM(K5,K14,K23,K28,K31,K35,K38,K44,K46)</f>
        <v>500140732</v>
      </c>
      <c r="L74" s="82">
        <f t="shared" ref="L74" si="20">SUM(L5,L14,L23,L28,L31,L35,L38,L44,L46)</f>
        <v>0</v>
      </c>
      <c r="M74" s="82">
        <f t="shared" si="18"/>
        <v>0</v>
      </c>
      <c r="N74" s="82">
        <f t="shared" ref="N74" si="21">SUM(N5,N14,N23,N28,N31,N35,N38,N44,N46)</f>
        <v>0</v>
      </c>
      <c r="O74" s="82">
        <f t="shared" si="18"/>
        <v>5065128</v>
      </c>
      <c r="P74" s="82">
        <f>SUM(D74:O74)</f>
        <v>1217188634</v>
      </c>
      <c r="Q74" s="83">
        <f t="shared" si="17"/>
        <v>3618.7295500627306</v>
      </c>
      <c r="R74" s="61"/>
      <c r="S74" s="84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 s="51"/>
      <c r="AJ74" s="51"/>
      <c r="AK74" s="51"/>
      <c r="AL74" s="51"/>
      <c r="AM74" s="51"/>
      <c r="AN74" s="51"/>
      <c r="AO74" s="51"/>
      <c r="AP74" s="51"/>
      <c r="AQ74" s="51"/>
      <c r="AR74" s="51"/>
      <c r="AS74" s="51"/>
      <c r="AT74" s="51"/>
      <c r="AU74" s="51"/>
      <c r="AV74" s="51"/>
      <c r="AW74" s="51"/>
      <c r="AX74" s="51"/>
      <c r="AY74" s="51"/>
      <c r="AZ74" s="51"/>
      <c r="BA74" s="51"/>
      <c r="BB74" s="51"/>
      <c r="BC74" s="51"/>
      <c r="BD74" s="51"/>
      <c r="BE74" s="51"/>
      <c r="BF74" s="51"/>
      <c r="BG74" s="51"/>
      <c r="BH74" s="51"/>
      <c r="BI74" s="51"/>
      <c r="BJ74" s="51"/>
      <c r="BK74" s="51"/>
      <c r="BL74" s="51"/>
      <c r="BM74" s="51"/>
      <c r="BN74" s="51"/>
      <c r="BO74" s="51"/>
      <c r="BP74" s="51"/>
      <c r="BQ74" s="51"/>
      <c r="BR74" s="51"/>
      <c r="BS74" s="51"/>
      <c r="BT74" s="51"/>
      <c r="BU74" s="51"/>
      <c r="BV74" s="51"/>
      <c r="BW74" s="51"/>
      <c r="BX74" s="51"/>
      <c r="BY74" s="51"/>
      <c r="BZ74" s="51"/>
      <c r="CA74" s="51"/>
      <c r="CB74" s="51"/>
      <c r="CC74" s="51"/>
      <c r="CD74" s="51"/>
      <c r="CE74" s="51"/>
      <c r="CF74" s="51"/>
      <c r="CG74" s="51"/>
      <c r="CH74" s="51"/>
      <c r="CI74" s="51"/>
      <c r="CJ74" s="51"/>
      <c r="CK74" s="51"/>
      <c r="CL74" s="51"/>
      <c r="CM74" s="51"/>
      <c r="CN74" s="51"/>
      <c r="CO74" s="51"/>
      <c r="CP74" s="51"/>
      <c r="CQ74" s="51"/>
      <c r="CR74" s="51"/>
      <c r="CS74" s="51"/>
      <c r="CT74" s="51"/>
      <c r="CU74" s="51"/>
      <c r="CV74" s="51"/>
      <c r="CW74" s="51"/>
      <c r="CX74" s="51"/>
      <c r="CY74" s="51"/>
      <c r="CZ74" s="51"/>
      <c r="DA74" s="51"/>
      <c r="DB74" s="51"/>
      <c r="DC74" s="51"/>
      <c r="DD74" s="51"/>
      <c r="DE74" s="51"/>
      <c r="DF74" s="51"/>
      <c r="DG74" s="51"/>
      <c r="DH74" s="51"/>
      <c r="DI74" s="51"/>
      <c r="DJ74" s="51"/>
      <c r="DK74" s="51"/>
      <c r="DL74" s="51"/>
      <c r="DM74" s="51"/>
      <c r="DN74" s="51"/>
      <c r="DO74" s="51"/>
      <c r="DP74" s="51"/>
      <c r="DQ74" s="51"/>
    </row>
    <row r="75" spans="1:121">
      <c r="A75" s="85"/>
      <c r="B75" s="86"/>
      <c r="C75" s="86"/>
      <c r="D75" s="87"/>
      <c r="E75" s="87"/>
      <c r="F75" s="87"/>
      <c r="G75" s="87"/>
      <c r="H75" s="87"/>
      <c r="I75" s="87"/>
      <c r="J75" s="87"/>
      <c r="K75" s="87"/>
      <c r="L75" s="87"/>
      <c r="M75" s="87"/>
      <c r="N75" s="87"/>
      <c r="O75" s="87"/>
      <c r="P75" s="87"/>
      <c r="Q75" s="88"/>
    </row>
    <row r="76" spans="1:121">
      <c r="A76" s="89"/>
      <c r="B76" s="90"/>
      <c r="C76" s="90"/>
      <c r="D76" s="91"/>
      <c r="E76" s="91"/>
      <c r="F76" s="91"/>
      <c r="G76" s="91"/>
      <c r="H76" s="91"/>
      <c r="I76" s="91"/>
      <c r="J76" s="91"/>
      <c r="K76" s="91"/>
      <c r="L76" s="91"/>
      <c r="M76" s="91"/>
      <c r="N76" s="94" t="s">
        <v>192</v>
      </c>
      <c r="O76" s="94"/>
      <c r="P76" s="94"/>
      <c r="Q76" s="92">
        <v>336358</v>
      </c>
    </row>
    <row r="77" spans="1:121">
      <c r="A77" s="95"/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6"/>
      <c r="P77" s="96"/>
      <c r="Q77" s="97"/>
    </row>
    <row r="78" spans="1:121" ht="15.75" customHeight="1" thickBot="1">
      <c r="A78" s="98" t="s">
        <v>98</v>
      </c>
      <c r="B78" s="99"/>
      <c r="C78" s="99"/>
      <c r="D78" s="99"/>
      <c r="E78" s="99"/>
      <c r="F78" s="99"/>
      <c r="G78" s="99"/>
      <c r="H78" s="99"/>
      <c r="I78" s="99"/>
      <c r="J78" s="99"/>
      <c r="K78" s="99"/>
      <c r="L78" s="99"/>
      <c r="M78" s="99"/>
      <c r="N78" s="99"/>
      <c r="O78" s="99"/>
      <c r="P78" s="99"/>
      <c r="Q78" s="100"/>
    </row>
  </sheetData>
  <mergeCells count="10">
    <mergeCell ref="N76:P76"/>
    <mergeCell ref="A77:Q77"/>
    <mergeCell ref="A78:Q78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30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78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91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189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183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182</v>
      </c>
      <c r="L4" s="34" t="s">
        <v>3</v>
      </c>
      <c r="M4" s="34" t="s">
        <v>4</v>
      </c>
      <c r="N4" s="34" t="s">
        <v>193</v>
      </c>
      <c r="O4" s="34" t="s">
        <v>5</v>
      </c>
      <c r="P4" s="34" t="s">
        <v>184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SUM(D6:D13)</f>
        <v>75404996</v>
      </c>
      <c r="E5" s="26">
        <f t="shared" si="0"/>
        <v>32464623</v>
      </c>
      <c r="F5" s="26">
        <f t="shared" si="0"/>
        <v>11825174</v>
      </c>
      <c r="G5" s="26">
        <f t="shared" si="0"/>
        <v>4731096</v>
      </c>
      <c r="H5" s="26">
        <f t="shared" si="0"/>
        <v>0</v>
      </c>
      <c r="I5" s="26">
        <f t="shared" si="0"/>
        <v>1018060</v>
      </c>
      <c r="J5" s="26">
        <f t="shared" si="0"/>
        <v>55250720</v>
      </c>
      <c r="K5" s="26">
        <f t="shared" ref="K5" si="1">SUM(K6:K13)</f>
        <v>419816424</v>
      </c>
      <c r="L5" s="26">
        <f t="shared" ref="L5" si="2">SUM(L6:L13)</f>
        <v>0</v>
      </c>
      <c r="M5" s="26">
        <f t="shared" si="0"/>
        <v>0</v>
      </c>
      <c r="N5" s="26">
        <f t="shared" ref="N5" si="3">SUM(N6:N13)</f>
        <v>0</v>
      </c>
      <c r="O5" s="26">
        <f t="shared" si="0"/>
        <v>0</v>
      </c>
      <c r="P5" s="27">
        <f>SUM(D5:O5)</f>
        <v>600511093</v>
      </c>
      <c r="Q5" s="32">
        <f t="shared" ref="Q5:Q36" si="4">(P5/Q$76)</f>
        <v>1800.892161390545</v>
      </c>
      <c r="R5" s="6"/>
    </row>
    <row r="6" spans="1:135">
      <c r="A6" s="12"/>
      <c r="B6" s="44">
        <v>511</v>
      </c>
      <c r="C6" s="20" t="s">
        <v>20</v>
      </c>
      <c r="D6" s="46">
        <v>1630275</v>
      </c>
      <c r="E6" s="46">
        <v>0</v>
      </c>
      <c r="F6" s="46">
        <v>0</v>
      </c>
      <c r="G6" s="46">
        <v>3591187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5221462</v>
      </c>
      <c r="Q6" s="47">
        <f t="shared" si="4"/>
        <v>15.658811463119129</v>
      </c>
      <c r="R6" s="9"/>
    </row>
    <row r="7" spans="1:135">
      <c r="A7" s="12"/>
      <c r="B7" s="44">
        <v>512</v>
      </c>
      <c r="C7" s="20" t="s">
        <v>21</v>
      </c>
      <c r="D7" s="46">
        <v>21654406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3" si="5">SUM(D7:O7)</f>
        <v>21654406</v>
      </c>
      <c r="Q7" s="47">
        <f t="shared" si="4"/>
        <v>64.940099324640428</v>
      </c>
      <c r="R7" s="9"/>
    </row>
    <row r="8" spans="1:135">
      <c r="A8" s="12"/>
      <c r="B8" s="44">
        <v>513</v>
      </c>
      <c r="C8" s="20" t="s">
        <v>22</v>
      </c>
      <c r="D8" s="46">
        <v>34887663</v>
      </c>
      <c r="E8" s="46">
        <v>27094434</v>
      </c>
      <c r="F8" s="46">
        <v>0</v>
      </c>
      <c r="G8" s="46">
        <v>0</v>
      </c>
      <c r="H8" s="46">
        <v>0</v>
      </c>
      <c r="I8" s="46">
        <v>0</v>
      </c>
      <c r="J8" s="46">
        <v>49320528</v>
      </c>
      <c r="K8" s="46">
        <v>419816424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531119049</v>
      </c>
      <c r="Q8" s="47">
        <f t="shared" si="4"/>
        <v>1592.7901137195158</v>
      </c>
      <c r="R8" s="9"/>
    </row>
    <row r="9" spans="1:135">
      <c r="A9" s="12"/>
      <c r="B9" s="44">
        <v>514</v>
      </c>
      <c r="C9" s="20" t="s">
        <v>23</v>
      </c>
      <c r="D9" s="46">
        <v>4452817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4452817</v>
      </c>
      <c r="Q9" s="47">
        <f t="shared" si="4"/>
        <v>13.353697083838153</v>
      </c>
      <c r="R9" s="9"/>
    </row>
    <row r="10" spans="1:135">
      <c r="A10" s="12"/>
      <c r="B10" s="44">
        <v>515</v>
      </c>
      <c r="C10" s="20" t="s">
        <v>24</v>
      </c>
      <c r="D10" s="46">
        <v>1541019</v>
      </c>
      <c r="E10" s="46">
        <v>809392</v>
      </c>
      <c r="F10" s="46">
        <v>0</v>
      </c>
      <c r="G10" s="46">
        <v>0</v>
      </c>
      <c r="H10" s="46">
        <v>0</v>
      </c>
      <c r="I10" s="46">
        <v>897306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3247717</v>
      </c>
      <c r="Q10" s="47">
        <f t="shared" si="4"/>
        <v>9.73968367261255</v>
      </c>
      <c r="R10" s="9"/>
    </row>
    <row r="11" spans="1:135">
      <c r="A11" s="12"/>
      <c r="B11" s="44">
        <v>516</v>
      </c>
      <c r="C11" s="20" t="s">
        <v>25</v>
      </c>
      <c r="D11" s="46">
        <v>1141285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1141285</v>
      </c>
      <c r="Q11" s="47">
        <f t="shared" si="4"/>
        <v>3.4226365413912645</v>
      </c>
      <c r="R11" s="9"/>
    </row>
    <row r="12" spans="1:135">
      <c r="A12" s="12"/>
      <c r="B12" s="44">
        <v>517</v>
      </c>
      <c r="C12" s="20" t="s">
        <v>26</v>
      </c>
      <c r="D12" s="46">
        <v>1898034</v>
      </c>
      <c r="E12" s="46">
        <v>570663</v>
      </c>
      <c r="F12" s="46">
        <v>11825174</v>
      </c>
      <c r="G12" s="46">
        <v>0</v>
      </c>
      <c r="H12" s="46">
        <v>0</v>
      </c>
      <c r="I12" s="46">
        <v>120754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5"/>
        <v>14414625</v>
      </c>
      <c r="Q12" s="47">
        <f t="shared" si="4"/>
        <v>43.22848565910536</v>
      </c>
      <c r="R12" s="9"/>
    </row>
    <row r="13" spans="1:135">
      <c r="A13" s="12"/>
      <c r="B13" s="44">
        <v>519</v>
      </c>
      <c r="C13" s="20" t="s">
        <v>27</v>
      </c>
      <c r="D13" s="46">
        <v>8199497</v>
      </c>
      <c r="E13" s="46">
        <v>3990134</v>
      </c>
      <c r="F13" s="46">
        <v>0</v>
      </c>
      <c r="G13" s="46">
        <v>1139909</v>
      </c>
      <c r="H13" s="46">
        <v>0</v>
      </c>
      <c r="I13" s="46">
        <v>0</v>
      </c>
      <c r="J13" s="46">
        <v>5930192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f t="shared" si="5"/>
        <v>19259732</v>
      </c>
      <c r="Q13" s="47">
        <f t="shared" si="4"/>
        <v>57.758633926322233</v>
      </c>
      <c r="R13" s="9"/>
    </row>
    <row r="14" spans="1:135" ht="15.75">
      <c r="A14" s="28" t="s">
        <v>28</v>
      </c>
      <c r="B14" s="29"/>
      <c r="C14" s="30"/>
      <c r="D14" s="31">
        <f t="shared" ref="D14:O14" si="6">SUM(D15:D22)</f>
        <v>134512807</v>
      </c>
      <c r="E14" s="31">
        <f t="shared" si="6"/>
        <v>62993439</v>
      </c>
      <c r="F14" s="31">
        <f t="shared" si="6"/>
        <v>0</v>
      </c>
      <c r="G14" s="31">
        <f t="shared" si="6"/>
        <v>13156819</v>
      </c>
      <c r="H14" s="31">
        <f t="shared" si="6"/>
        <v>0</v>
      </c>
      <c r="I14" s="31">
        <f t="shared" si="6"/>
        <v>26092639</v>
      </c>
      <c r="J14" s="31">
        <f t="shared" si="6"/>
        <v>0</v>
      </c>
      <c r="K14" s="31">
        <f t="shared" ref="K14" si="7">SUM(K15:K22)</f>
        <v>5029817</v>
      </c>
      <c r="L14" s="31">
        <f t="shared" ref="L14" si="8">SUM(L15:L22)</f>
        <v>0</v>
      </c>
      <c r="M14" s="31">
        <f t="shared" si="6"/>
        <v>0</v>
      </c>
      <c r="N14" s="31">
        <f t="shared" ref="N14" si="9">SUM(N15:N22)</f>
        <v>0</v>
      </c>
      <c r="O14" s="31">
        <f t="shared" si="6"/>
        <v>0</v>
      </c>
      <c r="P14" s="42">
        <f>SUM(D14:O14)</f>
        <v>241785521</v>
      </c>
      <c r="Q14" s="43">
        <f t="shared" si="4"/>
        <v>725.09842795964641</v>
      </c>
      <c r="R14" s="10"/>
    </row>
    <row r="15" spans="1:135">
      <c r="A15" s="12"/>
      <c r="B15" s="44">
        <v>521</v>
      </c>
      <c r="C15" s="20" t="s">
        <v>29</v>
      </c>
      <c r="D15" s="46">
        <v>74803543</v>
      </c>
      <c r="E15" s="46">
        <v>2225649</v>
      </c>
      <c r="F15" s="46">
        <v>0</v>
      </c>
      <c r="G15" s="46">
        <v>6530681</v>
      </c>
      <c r="H15" s="46">
        <v>0</v>
      </c>
      <c r="I15" s="46">
        <v>0</v>
      </c>
      <c r="J15" s="46">
        <v>0</v>
      </c>
      <c r="K15" s="46">
        <v>795859</v>
      </c>
      <c r="L15" s="46">
        <v>0</v>
      </c>
      <c r="M15" s="46">
        <v>0</v>
      </c>
      <c r="N15" s="46">
        <v>0</v>
      </c>
      <c r="O15" s="46">
        <v>0</v>
      </c>
      <c r="P15" s="46">
        <f>SUM(D15:O15)</f>
        <v>84355732</v>
      </c>
      <c r="Q15" s="47">
        <f t="shared" si="4"/>
        <v>252.97713613953434</v>
      </c>
      <c r="R15" s="9"/>
    </row>
    <row r="16" spans="1:135">
      <c r="A16" s="12"/>
      <c r="B16" s="44">
        <v>522</v>
      </c>
      <c r="C16" s="20" t="s">
        <v>30</v>
      </c>
      <c r="D16" s="46">
        <v>0</v>
      </c>
      <c r="E16" s="46">
        <v>24555729</v>
      </c>
      <c r="F16" s="46">
        <v>0</v>
      </c>
      <c r="G16" s="46">
        <v>650774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ref="P16:P22" si="10">SUM(D16:O16)</f>
        <v>25206503</v>
      </c>
      <c r="Q16" s="47">
        <f t="shared" si="4"/>
        <v>75.592598035099499</v>
      </c>
      <c r="R16" s="9"/>
    </row>
    <row r="17" spans="1:18">
      <c r="A17" s="12"/>
      <c r="B17" s="44">
        <v>523</v>
      </c>
      <c r="C17" s="20" t="s">
        <v>31</v>
      </c>
      <c r="D17" s="46">
        <v>50564424</v>
      </c>
      <c r="E17" s="46">
        <v>13334822</v>
      </c>
      <c r="F17" s="46">
        <v>0</v>
      </c>
      <c r="G17" s="46">
        <v>298714</v>
      </c>
      <c r="H17" s="46">
        <v>0</v>
      </c>
      <c r="I17" s="46">
        <v>0</v>
      </c>
      <c r="J17" s="46">
        <v>0</v>
      </c>
      <c r="K17" s="46">
        <v>4233958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68431918</v>
      </c>
      <c r="Q17" s="47">
        <f t="shared" si="4"/>
        <v>205.22269472067944</v>
      </c>
      <c r="R17" s="9"/>
    </row>
    <row r="18" spans="1:18">
      <c r="A18" s="12"/>
      <c r="B18" s="44">
        <v>524</v>
      </c>
      <c r="C18" s="20" t="s">
        <v>32</v>
      </c>
      <c r="D18" s="46">
        <v>0</v>
      </c>
      <c r="E18" s="46">
        <v>2502129</v>
      </c>
      <c r="F18" s="46">
        <v>0</v>
      </c>
      <c r="G18" s="46">
        <v>0</v>
      </c>
      <c r="H18" s="46">
        <v>0</v>
      </c>
      <c r="I18" s="46">
        <v>3042989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5545118</v>
      </c>
      <c r="Q18" s="47">
        <f t="shared" si="4"/>
        <v>16.629433921523937</v>
      </c>
      <c r="R18" s="9"/>
    </row>
    <row r="19" spans="1:18">
      <c r="A19" s="12"/>
      <c r="B19" s="44">
        <v>525</v>
      </c>
      <c r="C19" s="20" t="s">
        <v>33</v>
      </c>
      <c r="D19" s="46">
        <v>5439431</v>
      </c>
      <c r="E19" s="46">
        <v>19324216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24763647</v>
      </c>
      <c r="Q19" s="47">
        <f t="shared" si="4"/>
        <v>74.264502836990033</v>
      </c>
      <c r="R19" s="9"/>
    </row>
    <row r="20" spans="1:18">
      <c r="A20" s="12"/>
      <c r="B20" s="44">
        <v>526</v>
      </c>
      <c r="C20" s="20" t="s">
        <v>34</v>
      </c>
      <c r="D20" s="46">
        <v>0</v>
      </c>
      <c r="E20" s="46">
        <v>419199</v>
      </c>
      <c r="F20" s="46">
        <v>0</v>
      </c>
      <c r="G20" s="46">
        <v>5676650</v>
      </c>
      <c r="H20" s="46">
        <v>0</v>
      </c>
      <c r="I20" s="46">
        <v>23049650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29145499</v>
      </c>
      <c r="Q20" s="47">
        <f t="shared" si="4"/>
        <v>87.405380684476327</v>
      </c>
      <c r="R20" s="9"/>
    </row>
    <row r="21" spans="1:18">
      <c r="A21" s="12"/>
      <c r="B21" s="44">
        <v>527</v>
      </c>
      <c r="C21" s="20" t="s">
        <v>35</v>
      </c>
      <c r="D21" s="46">
        <v>2890897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10"/>
        <v>2890897</v>
      </c>
      <c r="Q21" s="47">
        <f t="shared" si="4"/>
        <v>8.6696046207550115</v>
      </c>
      <c r="R21" s="9"/>
    </row>
    <row r="22" spans="1:18">
      <c r="A22" s="12"/>
      <c r="B22" s="44">
        <v>529</v>
      </c>
      <c r="C22" s="20" t="s">
        <v>36</v>
      </c>
      <c r="D22" s="46">
        <v>814512</v>
      </c>
      <c r="E22" s="46">
        <v>631695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si="10"/>
        <v>1446207</v>
      </c>
      <c r="Q22" s="47">
        <f t="shared" si="4"/>
        <v>4.337077000587791</v>
      </c>
      <c r="R22" s="9"/>
    </row>
    <row r="23" spans="1:18" ht="15.75">
      <c r="A23" s="28" t="s">
        <v>37</v>
      </c>
      <c r="B23" s="29"/>
      <c r="C23" s="30"/>
      <c r="D23" s="31">
        <f t="shared" ref="D23:O23" si="11">SUM(D24:D27)</f>
        <v>2061880</v>
      </c>
      <c r="E23" s="31">
        <f t="shared" si="11"/>
        <v>9684106</v>
      </c>
      <c r="F23" s="31">
        <f t="shared" si="11"/>
        <v>0</v>
      </c>
      <c r="G23" s="31">
        <f t="shared" si="11"/>
        <v>1774923</v>
      </c>
      <c r="H23" s="31">
        <f t="shared" si="11"/>
        <v>0</v>
      </c>
      <c r="I23" s="31">
        <f t="shared" si="11"/>
        <v>22275406</v>
      </c>
      <c r="J23" s="31">
        <f t="shared" si="11"/>
        <v>0</v>
      </c>
      <c r="K23" s="31">
        <f t="shared" ref="K23" si="12">SUM(K24:K27)</f>
        <v>0</v>
      </c>
      <c r="L23" s="31">
        <f t="shared" ref="L23" si="13">SUM(L24:L27)</f>
        <v>0</v>
      </c>
      <c r="M23" s="31">
        <f t="shared" si="11"/>
        <v>0</v>
      </c>
      <c r="N23" s="31">
        <f t="shared" ref="N23" si="14">SUM(N24:N27)</f>
        <v>0</v>
      </c>
      <c r="O23" s="31">
        <f t="shared" si="11"/>
        <v>0</v>
      </c>
      <c r="P23" s="42">
        <f>SUM(D23:O23)</f>
        <v>35796315</v>
      </c>
      <c r="Q23" s="43">
        <f t="shared" si="4"/>
        <v>107.35072814078188</v>
      </c>
      <c r="R23" s="10"/>
    </row>
    <row r="24" spans="1:18">
      <c r="A24" s="12"/>
      <c r="B24" s="44">
        <v>534</v>
      </c>
      <c r="C24" s="20" t="s">
        <v>39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22264000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ref="P24:P43" si="15">SUM(D24:O24)</f>
        <v>22264000</v>
      </c>
      <c r="Q24" s="47">
        <f t="shared" si="4"/>
        <v>66.768230509938462</v>
      </c>
      <c r="R24" s="9"/>
    </row>
    <row r="25" spans="1:18">
      <c r="A25" s="12"/>
      <c r="B25" s="44">
        <v>537</v>
      </c>
      <c r="C25" s="20" t="s">
        <v>40</v>
      </c>
      <c r="D25" s="46">
        <v>2061880</v>
      </c>
      <c r="E25" s="46">
        <v>8327565</v>
      </c>
      <c r="F25" s="46">
        <v>0</v>
      </c>
      <c r="G25" s="46">
        <v>952193</v>
      </c>
      <c r="H25" s="46">
        <v>0</v>
      </c>
      <c r="I25" s="46">
        <v>11406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11353044</v>
      </c>
      <c r="Q25" s="47">
        <f t="shared" si="4"/>
        <v>34.047011263990022</v>
      </c>
      <c r="R25" s="9"/>
    </row>
    <row r="26" spans="1:18">
      <c r="A26" s="12"/>
      <c r="B26" s="44">
        <v>538</v>
      </c>
      <c r="C26" s="20" t="s">
        <v>41</v>
      </c>
      <c r="D26" s="46">
        <v>0</v>
      </c>
      <c r="E26" s="46">
        <v>933286</v>
      </c>
      <c r="F26" s="46">
        <v>0</v>
      </c>
      <c r="G26" s="46">
        <v>56375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989661</v>
      </c>
      <c r="Q26" s="47">
        <f t="shared" si="4"/>
        <v>2.9679264181951224</v>
      </c>
      <c r="R26" s="9"/>
    </row>
    <row r="27" spans="1:18">
      <c r="A27" s="12"/>
      <c r="B27" s="44">
        <v>539</v>
      </c>
      <c r="C27" s="20" t="s">
        <v>42</v>
      </c>
      <c r="D27" s="46">
        <v>0</v>
      </c>
      <c r="E27" s="46">
        <v>423255</v>
      </c>
      <c r="F27" s="46">
        <v>0</v>
      </c>
      <c r="G27" s="46">
        <v>766355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5"/>
        <v>1189610</v>
      </c>
      <c r="Q27" s="47">
        <f t="shared" si="4"/>
        <v>3.5675599486582779</v>
      </c>
      <c r="R27" s="9"/>
    </row>
    <row r="28" spans="1:18" ht="15.75">
      <c r="A28" s="28" t="s">
        <v>43</v>
      </c>
      <c r="B28" s="29"/>
      <c r="C28" s="30"/>
      <c r="D28" s="31">
        <f t="shared" ref="D28:O28" si="16">SUM(D29:D30)</f>
        <v>3464009</v>
      </c>
      <c r="E28" s="31">
        <f t="shared" si="16"/>
        <v>38508946</v>
      </c>
      <c r="F28" s="31">
        <f t="shared" si="16"/>
        <v>0</v>
      </c>
      <c r="G28" s="31">
        <f t="shared" si="16"/>
        <v>40316103</v>
      </c>
      <c r="H28" s="31">
        <f t="shared" si="16"/>
        <v>0</v>
      </c>
      <c r="I28" s="31">
        <f t="shared" si="16"/>
        <v>0</v>
      </c>
      <c r="J28" s="31">
        <f t="shared" si="16"/>
        <v>0</v>
      </c>
      <c r="K28" s="31">
        <f t="shared" ref="K28" si="17">SUM(K29:K30)</f>
        <v>0</v>
      </c>
      <c r="L28" s="31">
        <f t="shared" ref="L28" si="18">SUM(L29:L30)</f>
        <v>0</v>
      </c>
      <c r="M28" s="31">
        <f t="shared" si="16"/>
        <v>0</v>
      </c>
      <c r="N28" s="31">
        <f t="shared" ref="N28" si="19">SUM(N29:N30)</f>
        <v>0</v>
      </c>
      <c r="O28" s="31">
        <f t="shared" si="16"/>
        <v>0</v>
      </c>
      <c r="P28" s="31">
        <f t="shared" si="15"/>
        <v>82289058</v>
      </c>
      <c r="Q28" s="43">
        <f t="shared" si="4"/>
        <v>246.77932056187998</v>
      </c>
      <c r="R28" s="10"/>
    </row>
    <row r="29" spans="1:18">
      <c r="A29" s="12"/>
      <c r="B29" s="44">
        <v>541</v>
      </c>
      <c r="C29" s="20" t="s">
        <v>44</v>
      </c>
      <c r="D29" s="46">
        <v>3464009</v>
      </c>
      <c r="E29" s="46">
        <v>24055961</v>
      </c>
      <c r="F29" s="46">
        <v>0</v>
      </c>
      <c r="G29" s="46">
        <v>39459512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5"/>
        <v>66979482</v>
      </c>
      <c r="Q29" s="47">
        <f t="shared" si="4"/>
        <v>200.86693737029617</v>
      </c>
      <c r="R29" s="9"/>
    </row>
    <row r="30" spans="1:18">
      <c r="A30" s="12"/>
      <c r="B30" s="44">
        <v>544</v>
      </c>
      <c r="C30" s="20" t="s">
        <v>45</v>
      </c>
      <c r="D30" s="46">
        <v>0</v>
      </c>
      <c r="E30" s="46">
        <v>14452985</v>
      </c>
      <c r="F30" s="46">
        <v>0</v>
      </c>
      <c r="G30" s="46">
        <v>856591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5"/>
        <v>15309576</v>
      </c>
      <c r="Q30" s="47">
        <f t="shared" si="4"/>
        <v>45.9123831915838</v>
      </c>
      <c r="R30" s="9"/>
    </row>
    <row r="31" spans="1:18" ht="15.75">
      <c r="A31" s="28" t="s">
        <v>47</v>
      </c>
      <c r="B31" s="29"/>
      <c r="C31" s="30"/>
      <c r="D31" s="31">
        <f t="shared" ref="D31:O31" si="20">SUM(D32:D34)</f>
        <v>0</v>
      </c>
      <c r="E31" s="31">
        <f t="shared" si="20"/>
        <v>22606363</v>
      </c>
      <c r="F31" s="31">
        <f t="shared" si="20"/>
        <v>0</v>
      </c>
      <c r="G31" s="31">
        <f t="shared" si="20"/>
        <v>10936292</v>
      </c>
      <c r="H31" s="31">
        <f t="shared" si="20"/>
        <v>0</v>
      </c>
      <c r="I31" s="31">
        <f t="shared" si="20"/>
        <v>0</v>
      </c>
      <c r="J31" s="31">
        <f t="shared" si="20"/>
        <v>0</v>
      </c>
      <c r="K31" s="31">
        <f t="shared" ref="K31" si="21">SUM(K32:K34)</f>
        <v>0</v>
      </c>
      <c r="L31" s="31">
        <f t="shared" ref="L31" si="22">SUM(L32:L34)</f>
        <v>0</v>
      </c>
      <c r="M31" s="31">
        <f t="shared" si="20"/>
        <v>0</v>
      </c>
      <c r="N31" s="31">
        <f t="shared" ref="N31" si="23">SUM(N32:N34)</f>
        <v>0</v>
      </c>
      <c r="O31" s="31">
        <f t="shared" si="20"/>
        <v>4413793</v>
      </c>
      <c r="P31" s="31">
        <f t="shared" si="15"/>
        <v>37956448</v>
      </c>
      <c r="Q31" s="43">
        <f t="shared" si="4"/>
        <v>113.82882093974546</v>
      </c>
      <c r="R31" s="10"/>
    </row>
    <row r="32" spans="1:18">
      <c r="A32" s="13"/>
      <c r="B32" s="45">
        <v>552</v>
      </c>
      <c r="C32" s="21" t="s">
        <v>48</v>
      </c>
      <c r="D32" s="46">
        <v>0</v>
      </c>
      <c r="E32" s="46">
        <v>7050</v>
      </c>
      <c r="F32" s="46">
        <v>0</v>
      </c>
      <c r="G32" s="46">
        <v>10936292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5"/>
        <v>10943342</v>
      </c>
      <c r="Q32" s="47">
        <f t="shared" si="4"/>
        <v>32.818342670009478</v>
      </c>
      <c r="R32" s="9"/>
    </row>
    <row r="33" spans="1:18">
      <c r="A33" s="13"/>
      <c r="B33" s="45">
        <v>554</v>
      </c>
      <c r="C33" s="21" t="s">
        <v>49</v>
      </c>
      <c r="D33" s="46">
        <v>0</v>
      </c>
      <c r="E33" s="46">
        <v>8188810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5"/>
        <v>8188810</v>
      </c>
      <c r="Q33" s="47">
        <f t="shared" si="4"/>
        <v>24.557687463263079</v>
      </c>
      <c r="R33" s="9"/>
    </row>
    <row r="34" spans="1:18">
      <c r="A34" s="13"/>
      <c r="B34" s="45">
        <v>559</v>
      </c>
      <c r="C34" s="21" t="s">
        <v>50</v>
      </c>
      <c r="D34" s="46">
        <v>0</v>
      </c>
      <c r="E34" s="46">
        <v>14410503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4413793</v>
      </c>
      <c r="P34" s="46">
        <f t="shared" si="15"/>
        <v>18824296</v>
      </c>
      <c r="Q34" s="47">
        <f t="shared" si="4"/>
        <v>56.452790806472898</v>
      </c>
      <c r="R34" s="9"/>
    </row>
    <row r="35" spans="1:18" ht="15.75">
      <c r="A35" s="28" t="s">
        <v>51</v>
      </c>
      <c r="B35" s="29"/>
      <c r="C35" s="30"/>
      <c r="D35" s="31">
        <f t="shared" ref="D35:O35" si="24">SUM(D36:D37)</f>
        <v>4894812</v>
      </c>
      <c r="E35" s="31">
        <f t="shared" si="24"/>
        <v>4195994</v>
      </c>
      <c r="F35" s="31">
        <f t="shared" si="24"/>
        <v>0</v>
      </c>
      <c r="G35" s="31">
        <f t="shared" si="24"/>
        <v>131745</v>
      </c>
      <c r="H35" s="31">
        <f t="shared" si="24"/>
        <v>0</v>
      </c>
      <c r="I35" s="31">
        <f t="shared" si="24"/>
        <v>0</v>
      </c>
      <c r="J35" s="31">
        <f t="shared" si="24"/>
        <v>0</v>
      </c>
      <c r="K35" s="31">
        <f t="shared" ref="K35" si="25">SUM(K36:K37)</f>
        <v>0</v>
      </c>
      <c r="L35" s="31">
        <f t="shared" ref="L35" si="26">SUM(L36:L37)</f>
        <v>0</v>
      </c>
      <c r="M35" s="31">
        <f t="shared" si="24"/>
        <v>0</v>
      </c>
      <c r="N35" s="31">
        <f t="shared" ref="N35" si="27">SUM(N36:N37)</f>
        <v>0</v>
      </c>
      <c r="O35" s="31">
        <f t="shared" si="24"/>
        <v>0</v>
      </c>
      <c r="P35" s="31">
        <f t="shared" si="15"/>
        <v>9222551</v>
      </c>
      <c r="Q35" s="43">
        <f t="shared" si="4"/>
        <v>27.657806820771807</v>
      </c>
      <c r="R35" s="10"/>
    </row>
    <row r="36" spans="1:18">
      <c r="A36" s="12"/>
      <c r="B36" s="44">
        <v>562</v>
      </c>
      <c r="C36" s="20" t="s">
        <v>52</v>
      </c>
      <c r="D36" s="46">
        <v>3586646</v>
      </c>
      <c r="E36" s="46">
        <v>4188281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5"/>
        <v>7774927</v>
      </c>
      <c r="Q36" s="47">
        <f t="shared" si="4"/>
        <v>23.316480333001451</v>
      </c>
      <c r="R36" s="9"/>
    </row>
    <row r="37" spans="1:18">
      <c r="A37" s="12"/>
      <c r="B37" s="44">
        <v>569</v>
      </c>
      <c r="C37" s="20" t="s">
        <v>55</v>
      </c>
      <c r="D37" s="46">
        <v>1308166</v>
      </c>
      <c r="E37" s="46">
        <v>7713</v>
      </c>
      <c r="F37" s="46">
        <v>0</v>
      </c>
      <c r="G37" s="46">
        <v>131745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5"/>
        <v>1447624</v>
      </c>
      <c r="Q37" s="47">
        <f t="shared" ref="Q37:Q68" si="28">(P37/Q$76)</f>
        <v>4.3413264877703535</v>
      </c>
      <c r="R37" s="9"/>
    </row>
    <row r="38" spans="1:18" ht="15.75">
      <c r="A38" s="28" t="s">
        <v>56</v>
      </c>
      <c r="B38" s="29"/>
      <c r="C38" s="30"/>
      <c r="D38" s="31">
        <f t="shared" ref="D38:O38" si="29">SUM(D39:D43)</f>
        <v>2099969</v>
      </c>
      <c r="E38" s="31">
        <f t="shared" si="29"/>
        <v>9609798</v>
      </c>
      <c r="F38" s="31">
        <f t="shared" si="29"/>
        <v>0</v>
      </c>
      <c r="G38" s="31">
        <f t="shared" si="29"/>
        <v>6173688</v>
      </c>
      <c r="H38" s="31">
        <f t="shared" si="29"/>
        <v>0</v>
      </c>
      <c r="I38" s="31">
        <f t="shared" si="29"/>
        <v>9020721</v>
      </c>
      <c r="J38" s="31">
        <f t="shared" si="29"/>
        <v>0</v>
      </c>
      <c r="K38" s="31">
        <f t="shared" ref="K38" si="30">SUM(K39:K43)</f>
        <v>0</v>
      </c>
      <c r="L38" s="31">
        <f t="shared" ref="L38" si="31">SUM(L39:L43)</f>
        <v>0</v>
      </c>
      <c r="M38" s="31">
        <f t="shared" si="29"/>
        <v>0</v>
      </c>
      <c r="N38" s="31">
        <f t="shared" ref="N38" si="32">SUM(N39:N43)</f>
        <v>0</v>
      </c>
      <c r="O38" s="31">
        <f t="shared" si="29"/>
        <v>0</v>
      </c>
      <c r="P38" s="31">
        <f>SUM(D38:O38)</f>
        <v>26904176</v>
      </c>
      <c r="Q38" s="43">
        <f t="shared" si="28"/>
        <v>80.683804565574661</v>
      </c>
      <c r="R38" s="9"/>
    </row>
    <row r="39" spans="1:18">
      <c r="A39" s="12"/>
      <c r="B39" s="44">
        <v>571</v>
      </c>
      <c r="C39" s="20" t="s">
        <v>96</v>
      </c>
      <c r="D39" s="46">
        <v>0</v>
      </c>
      <c r="E39" s="46">
        <v>6764452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5"/>
        <v>6764452</v>
      </c>
      <c r="Q39" s="47">
        <f t="shared" si="28"/>
        <v>20.286134136247497</v>
      </c>
      <c r="R39" s="9"/>
    </row>
    <row r="40" spans="1:18">
      <c r="A40" s="12"/>
      <c r="B40" s="44">
        <v>572</v>
      </c>
      <c r="C40" s="20" t="s">
        <v>57</v>
      </c>
      <c r="D40" s="46">
        <v>2099969</v>
      </c>
      <c r="E40" s="46">
        <v>1838242</v>
      </c>
      <c r="F40" s="46">
        <v>0</v>
      </c>
      <c r="G40" s="46">
        <v>6173688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5"/>
        <v>10111899</v>
      </c>
      <c r="Q40" s="47">
        <f t="shared" si="28"/>
        <v>30.324901335124697</v>
      </c>
      <c r="R40" s="9"/>
    </row>
    <row r="41" spans="1:18">
      <c r="A41" s="12"/>
      <c r="B41" s="44">
        <v>573</v>
      </c>
      <c r="C41" s="20" t="s">
        <v>165</v>
      </c>
      <c r="D41" s="46">
        <v>0</v>
      </c>
      <c r="E41" s="46">
        <v>2577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15"/>
        <v>2577</v>
      </c>
      <c r="Q41" s="47">
        <f t="shared" si="28"/>
        <v>7.7282487434473324E-3</v>
      </c>
      <c r="R41" s="9"/>
    </row>
    <row r="42" spans="1:18">
      <c r="A42" s="12"/>
      <c r="B42" s="44">
        <v>575</v>
      </c>
      <c r="C42" s="20" t="s">
        <v>59</v>
      </c>
      <c r="D42" s="46">
        <v>0</v>
      </c>
      <c r="E42" s="46">
        <v>0</v>
      </c>
      <c r="F42" s="46">
        <v>0</v>
      </c>
      <c r="G42" s="46">
        <v>0</v>
      </c>
      <c r="H42" s="46">
        <v>0</v>
      </c>
      <c r="I42" s="46">
        <v>9020721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15"/>
        <v>9020721</v>
      </c>
      <c r="Q42" s="47">
        <f t="shared" si="28"/>
        <v>27.052532298501735</v>
      </c>
      <c r="R42" s="9"/>
    </row>
    <row r="43" spans="1:18">
      <c r="A43" s="12"/>
      <c r="B43" s="44">
        <v>579</v>
      </c>
      <c r="C43" s="20" t="s">
        <v>100</v>
      </c>
      <c r="D43" s="46">
        <v>0</v>
      </c>
      <c r="E43" s="46">
        <v>1004527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15"/>
        <v>1004527</v>
      </c>
      <c r="Q43" s="47">
        <f t="shared" si="28"/>
        <v>3.0125085469572834</v>
      </c>
      <c r="R43" s="9"/>
    </row>
    <row r="44" spans="1:18" ht="15.75">
      <c r="A44" s="28" t="s">
        <v>86</v>
      </c>
      <c r="B44" s="29"/>
      <c r="C44" s="30"/>
      <c r="D44" s="31">
        <f t="shared" ref="D44:O44" si="33">SUM(D45:D45)</f>
        <v>28306638</v>
      </c>
      <c r="E44" s="31">
        <f t="shared" si="33"/>
        <v>5240602</v>
      </c>
      <c r="F44" s="31">
        <f t="shared" si="33"/>
        <v>0</v>
      </c>
      <c r="G44" s="31">
        <f t="shared" si="33"/>
        <v>9411071</v>
      </c>
      <c r="H44" s="31">
        <f t="shared" si="33"/>
        <v>0</v>
      </c>
      <c r="I44" s="31">
        <f t="shared" si="33"/>
        <v>1325834</v>
      </c>
      <c r="J44" s="31">
        <f t="shared" si="33"/>
        <v>0</v>
      </c>
      <c r="K44" s="31">
        <f t="shared" si="33"/>
        <v>0</v>
      </c>
      <c r="L44" s="31">
        <f t="shared" si="33"/>
        <v>0</v>
      </c>
      <c r="M44" s="31">
        <f t="shared" si="33"/>
        <v>0</v>
      </c>
      <c r="N44" s="31">
        <f t="shared" si="33"/>
        <v>0</v>
      </c>
      <c r="O44" s="31">
        <f t="shared" si="33"/>
        <v>0</v>
      </c>
      <c r="P44" s="31">
        <f>SUM(D44:O44)</f>
        <v>44284145</v>
      </c>
      <c r="Q44" s="43">
        <f t="shared" si="28"/>
        <v>132.80515636433429</v>
      </c>
      <c r="R44" s="9"/>
    </row>
    <row r="45" spans="1:18">
      <c r="A45" s="12"/>
      <c r="B45" s="44">
        <v>581</v>
      </c>
      <c r="C45" s="20" t="s">
        <v>186</v>
      </c>
      <c r="D45" s="46">
        <v>28306638</v>
      </c>
      <c r="E45" s="46">
        <v>5240602</v>
      </c>
      <c r="F45" s="46">
        <v>0</v>
      </c>
      <c r="G45" s="46">
        <v>9411071</v>
      </c>
      <c r="H45" s="46">
        <v>0</v>
      </c>
      <c r="I45" s="46">
        <v>1325834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>SUM(D45:O45)</f>
        <v>44284145</v>
      </c>
      <c r="Q45" s="47">
        <f t="shared" si="28"/>
        <v>132.80515636433429</v>
      </c>
      <c r="R45" s="9"/>
    </row>
    <row r="46" spans="1:18" ht="15.75">
      <c r="A46" s="28" t="s">
        <v>62</v>
      </c>
      <c r="B46" s="29"/>
      <c r="C46" s="30"/>
      <c r="D46" s="31">
        <f t="shared" ref="D46:O46" si="34">SUM(D47:D73)</f>
        <v>11919618</v>
      </c>
      <c r="E46" s="31">
        <f t="shared" si="34"/>
        <v>6536786</v>
      </c>
      <c r="F46" s="31">
        <f t="shared" si="34"/>
        <v>0</v>
      </c>
      <c r="G46" s="31">
        <f t="shared" si="34"/>
        <v>362953</v>
      </c>
      <c r="H46" s="31">
        <f t="shared" si="34"/>
        <v>0</v>
      </c>
      <c r="I46" s="31">
        <f t="shared" si="34"/>
        <v>0</v>
      </c>
      <c r="J46" s="31">
        <f t="shared" si="34"/>
        <v>0</v>
      </c>
      <c r="K46" s="31">
        <f t="shared" ref="K46" si="35">SUM(K47:K73)</f>
        <v>32201096</v>
      </c>
      <c r="L46" s="31">
        <f t="shared" ref="L46" si="36">SUM(L47:L73)</f>
        <v>0</v>
      </c>
      <c r="M46" s="31">
        <f t="shared" si="34"/>
        <v>0</v>
      </c>
      <c r="N46" s="31">
        <f t="shared" ref="N46" si="37">SUM(N47:N73)</f>
        <v>0</v>
      </c>
      <c r="O46" s="31">
        <f t="shared" si="34"/>
        <v>0</v>
      </c>
      <c r="P46" s="31">
        <f>SUM(D46:O46)</f>
        <v>51020453</v>
      </c>
      <c r="Q46" s="43">
        <f t="shared" si="28"/>
        <v>153.00688854767702</v>
      </c>
      <c r="R46" s="9"/>
    </row>
    <row r="47" spans="1:18">
      <c r="A47" s="12"/>
      <c r="B47" s="44">
        <v>601</v>
      </c>
      <c r="C47" s="20" t="s">
        <v>63</v>
      </c>
      <c r="D47" s="46">
        <v>0</v>
      </c>
      <c r="E47" s="46">
        <v>216202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ref="P47:P53" si="38">SUM(D47:O47)</f>
        <v>216202</v>
      </c>
      <c r="Q47" s="47">
        <f t="shared" si="28"/>
        <v>0.64837517843647663</v>
      </c>
      <c r="R47" s="9"/>
    </row>
    <row r="48" spans="1:18">
      <c r="A48" s="12"/>
      <c r="B48" s="44">
        <v>602</v>
      </c>
      <c r="C48" s="20" t="s">
        <v>64</v>
      </c>
      <c r="D48" s="46">
        <v>0</v>
      </c>
      <c r="E48" s="46">
        <v>781631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38"/>
        <v>781631</v>
      </c>
      <c r="Q48" s="47">
        <f t="shared" si="28"/>
        <v>2.3440585151686002</v>
      </c>
      <c r="R48" s="9"/>
    </row>
    <row r="49" spans="1:18">
      <c r="A49" s="12"/>
      <c r="B49" s="44">
        <v>603</v>
      </c>
      <c r="C49" s="20" t="s">
        <v>65</v>
      </c>
      <c r="D49" s="46">
        <v>0</v>
      </c>
      <c r="E49" s="46">
        <v>252833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38"/>
        <v>252833</v>
      </c>
      <c r="Q49" s="47">
        <f t="shared" si="28"/>
        <v>0.75822907045091947</v>
      </c>
      <c r="R49" s="9"/>
    </row>
    <row r="50" spans="1:18">
      <c r="A50" s="12"/>
      <c r="B50" s="44">
        <v>604</v>
      </c>
      <c r="C50" s="20" t="s">
        <v>66</v>
      </c>
      <c r="D50" s="46">
        <v>2196091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38"/>
        <v>2196091</v>
      </c>
      <c r="Q50" s="47">
        <f t="shared" si="28"/>
        <v>6.5859284094862227</v>
      </c>
      <c r="R50" s="9"/>
    </row>
    <row r="51" spans="1:18">
      <c r="A51" s="12"/>
      <c r="B51" s="44">
        <v>605</v>
      </c>
      <c r="C51" s="20" t="s">
        <v>67</v>
      </c>
      <c r="D51" s="46">
        <v>0</v>
      </c>
      <c r="E51" s="46">
        <v>95783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38"/>
        <v>95783</v>
      </c>
      <c r="Q51" s="47">
        <f t="shared" si="28"/>
        <v>0.28724674016050283</v>
      </c>
      <c r="R51" s="9"/>
    </row>
    <row r="52" spans="1:18">
      <c r="A52" s="12"/>
      <c r="B52" s="44">
        <v>607</v>
      </c>
      <c r="C52" s="20" t="s">
        <v>68</v>
      </c>
      <c r="D52" s="46">
        <v>79644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38"/>
        <v>79644</v>
      </c>
      <c r="Q52" s="47">
        <f t="shared" si="28"/>
        <v>0.23884697047850964</v>
      </c>
      <c r="R52" s="9"/>
    </row>
    <row r="53" spans="1:18">
      <c r="A53" s="12"/>
      <c r="B53" s="44">
        <v>608</v>
      </c>
      <c r="C53" s="20" t="s">
        <v>69</v>
      </c>
      <c r="D53" s="46">
        <v>316673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45294</v>
      </c>
      <c r="L53" s="46">
        <v>0</v>
      </c>
      <c r="M53" s="46">
        <v>0</v>
      </c>
      <c r="N53" s="46">
        <v>0</v>
      </c>
      <c r="O53" s="46">
        <v>0</v>
      </c>
      <c r="P53" s="46">
        <f t="shared" si="38"/>
        <v>361967</v>
      </c>
      <c r="Q53" s="47">
        <f t="shared" si="28"/>
        <v>1.0855145568177729</v>
      </c>
      <c r="R53" s="9"/>
    </row>
    <row r="54" spans="1:18">
      <c r="A54" s="12"/>
      <c r="B54" s="44">
        <v>614</v>
      </c>
      <c r="C54" s="20" t="s">
        <v>70</v>
      </c>
      <c r="D54" s="46">
        <v>1046593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ref="P54:P66" si="39">SUM(D54:O54)</f>
        <v>1046593</v>
      </c>
      <c r="Q54" s="47">
        <f t="shared" si="28"/>
        <v>3.1386616364574214</v>
      </c>
      <c r="R54" s="9"/>
    </row>
    <row r="55" spans="1:18">
      <c r="A55" s="12"/>
      <c r="B55" s="44">
        <v>622</v>
      </c>
      <c r="C55" s="20" t="s">
        <v>71</v>
      </c>
      <c r="D55" s="46">
        <v>0</v>
      </c>
      <c r="E55" s="46">
        <v>3296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39"/>
        <v>3296</v>
      </c>
      <c r="Q55" s="47">
        <f t="shared" si="28"/>
        <v>9.8844811247195997E-3</v>
      </c>
      <c r="R55" s="9"/>
    </row>
    <row r="56" spans="1:18">
      <c r="A56" s="12"/>
      <c r="B56" s="44">
        <v>629</v>
      </c>
      <c r="C56" s="20" t="s">
        <v>180</v>
      </c>
      <c r="D56" s="46">
        <v>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1051960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39"/>
        <v>1051960</v>
      </c>
      <c r="Q56" s="47">
        <f t="shared" si="28"/>
        <v>3.1547569065412713</v>
      </c>
      <c r="R56" s="9"/>
    </row>
    <row r="57" spans="1:18">
      <c r="A57" s="12"/>
      <c r="B57" s="44">
        <v>634</v>
      </c>
      <c r="C57" s="20" t="s">
        <v>72</v>
      </c>
      <c r="D57" s="46">
        <v>280526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2088863</v>
      </c>
      <c r="L57" s="46">
        <v>0</v>
      </c>
      <c r="M57" s="46">
        <v>0</v>
      </c>
      <c r="N57" s="46">
        <v>0</v>
      </c>
      <c r="O57" s="46">
        <v>0</v>
      </c>
      <c r="P57" s="46">
        <f t="shared" si="39"/>
        <v>2369389</v>
      </c>
      <c r="Q57" s="47">
        <f t="shared" si="28"/>
        <v>7.1056373930880605</v>
      </c>
      <c r="R57" s="9"/>
    </row>
    <row r="58" spans="1:18">
      <c r="A58" s="12"/>
      <c r="B58" s="44">
        <v>654</v>
      </c>
      <c r="C58" s="20" t="s">
        <v>110</v>
      </c>
      <c r="D58" s="46">
        <v>436099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39"/>
        <v>436099</v>
      </c>
      <c r="Q58" s="47">
        <f t="shared" si="28"/>
        <v>1.3078314120173218</v>
      </c>
      <c r="R58" s="9"/>
    </row>
    <row r="59" spans="1:18">
      <c r="A59" s="12"/>
      <c r="B59" s="44">
        <v>664</v>
      </c>
      <c r="C59" s="20" t="s">
        <v>111</v>
      </c>
      <c r="D59" s="46">
        <v>106805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39"/>
        <v>106805</v>
      </c>
      <c r="Q59" s="47">
        <f t="shared" si="28"/>
        <v>0.3203009728536641</v>
      </c>
      <c r="R59" s="9"/>
    </row>
    <row r="60" spans="1:18">
      <c r="A60" s="12"/>
      <c r="B60" s="44">
        <v>674</v>
      </c>
      <c r="C60" s="20" t="s">
        <v>75</v>
      </c>
      <c r="D60" s="46">
        <v>420340</v>
      </c>
      <c r="E60" s="46">
        <v>297559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39"/>
        <v>717899</v>
      </c>
      <c r="Q60" s="47">
        <f t="shared" si="28"/>
        <v>2.1529305567218069</v>
      </c>
      <c r="R60" s="9"/>
    </row>
    <row r="61" spans="1:18">
      <c r="A61" s="12"/>
      <c r="B61" s="44">
        <v>689</v>
      </c>
      <c r="C61" s="20" t="s">
        <v>112</v>
      </c>
      <c r="D61" s="46">
        <v>0</v>
      </c>
      <c r="E61" s="46">
        <v>173154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39"/>
        <v>173154</v>
      </c>
      <c r="Q61" s="47">
        <f t="shared" si="28"/>
        <v>0.5192771373391073</v>
      </c>
      <c r="R61" s="9"/>
    </row>
    <row r="62" spans="1:18">
      <c r="A62" s="12"/>
      <c r="B62" s="44">
        <v>694</v>
      </c>
      <c r="C62" s="20" t="s">
        <v>77</v>
      </c>
      <c r="D62" s="46">
        <v>131919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39"/>
        <v>131919</v>
      </c>
      <c r="Q62" s="47">
        <f t="shared" si="28"/>
        <v>0.39561616064680971</v>
      </c>
      <c r="R62" s="9"/>
    </row>
    <row r="63" spans="1:18">
      <c r="A63" s="12"/>
      <c r="B63" s="44">
        <v>711</v>
      </c>
      <c r="C63" s="20" t="s">
        <v>78</v>
      </c>
      <c r="D63" s="46">
        <v>4271376</v>
      </c>
      <c r="E63" s="46">
        <v>770996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39"/>
        <v>5042372</v>
      </c>
      <c r="Q63" s="47">
        <f t="shared" si="28"/>
        <v>15.12173266317191</v>
      </c>
      <c r="R63" s="9"/>
    </row>
    <row r="64" spans="1:18">
      <c r="A64" s="12"/>
      <c r="B64" s="44">
        <v>712</v>
      </c>
      <c r="C64" s="20" t="s">
        <v>79</v>
      </c>
      <c r="D64" s="46">
        <v>0</v>
      </c>
      <c r="E64" s="46">
        <v>0</v>
      </c>
      <c r="F64" s="46">
        <v>0</v>
      </c>
      <c r="G64" s="46">
        <v>362953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39"/>
        <v>362953</v>
      </c>
      <c r="Q64" s="47">
        <f t="shared" si="28"/>
        <v>1.0884715041445245</v>
      </c>
      <c r="R64" s="9"/>
    </row>
    <row r="65" spans="1:121">
      <c r="A65" s="12"/>
      <c r="B65" s="44">
        <v>713</v>
      </c>
      <c r="C65" s="20" t="s">
        <v>80</v>
      </c>
      <c r="D65" s="46">
        <v>257589</v>
      </c>
      <c r="E65" s="46">
        <v>2877161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39"/>
        <v>3134750</v>
      </c>
      <c r="Q65" s="47">
        <f t="shared" si="28"/>
        <v>9.4009032784328781</v>
      </c>
      <c r="R65" s="9"/>
    </row>
    <row r="66" spans="1:121">
      <c r="A66" s="12"/>
      <c r="B66" s="44">
        <v>714</v>
      </c>
      <c r="C66" s="20" t="s">
        <v>81</v>
      </c>
      <c r="D66" s="46">
        <v>0</v>
      </c>
      <c r="E66" s="46">
        <v>96287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39"/>
        <v>96287</v>
      </c>
      <c r="Q66" s="47">
        <f t="shared" si="28"/>
        <v>0.28875820208005948</v>
      </c>
      <c r="R66" s="9"/>
    </row>
    <row r="67" spans="1:121">
      <c r="A67" s="12"/>
      <c r="B67" s="44">
        <v>715</v>
      </c>
      <c r="C67" s="20" t="s">
        <v>82</v>
      </c>
      <c r="D67" s="46">
        <v>0</v>
      </c>
      <c r="E67" s="46">
        <v>92811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ref="P67:P73" si="40">SUM(D67:O67)</f>
        <v>92811</v>
      </c>
      <c r="Q67" s="47">
        <f t="shared" si="28"/>
        <v>0.27833391312692679</v>
      </c>
      <c r="R67" s="9"/>
    </row>
    <row r="68" spans="1:121">
      <c r="A68" s="12"/>
      <c r="B68" s="44">
        <v>716</v>
      </c>
      <c r="C68" s="20" t="s">
        <v>83</v>
      </c>
      <c r="D68" s="46">
        <v>0</v>
      </c>
      <c r="E68" s="46">
        <v>321202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40"/>
        <v>321202</v>
      </c>
      <c r="Q68" s="47">
        <f t="shared" si="28"/>
        <v>0.96326307834410951</v>
      </c>
      <c r="R68" s="9"/>
    </row>
    <row r="69" spans="1:121">
      <c r="A69" s="12"/>
      <c r="B69" s="44">
        <v>719</v>
      </c>
      <c r="C69" s="20" t="s">
        <v>84</v>
      </c>
      <c r="D69" s="46">
        <v>431063</v>
      </c>
      <c r="E69" s="46">
        <v>557521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29014979</v>
      </c>
      <c r="L69" s="46">
        <v>0</v>
      </c>
      <c r="M69" s="46">
        <v>0</v>
      </c>
      <c r="N69" s="46">
        <v>0</v>
      </c>
      <c r="O69" s="46">
        <v>0</v>
      </c>
      <c r="P69" s="46">
        <f t="shared" si="40"/>
        <v>30003563</v>
      </c>
      <c r="Q69" s="47">
        <f t="shared" ref="Q69:Q74" si="41">(P69/Q$76)</f>
        <v>89.978656598251021</v>
      </c>
      <c r="R69" s="9"/>
    </row>
    <row r="70" spans="1:121">
      <c r="A70" s="12"/>
      <c r="B70" s="44">
        <v>724</v>
      </c>
      <c r="C70" s="20" t="s">
        <v>85</v>
      </c>
      <c r="D70" s="46">
        <v>900717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si="40"/>
        <v>900717</v>
      </c>
      <c r="Q70" s="47">
        <f t="shared" si="41"/>
        <v>2.701189376581937</v>
      </c>
      <c r="R70" s="9"/>
    </row>
    <row r="71" spans="1:121">
      <c r="A71" s="12"/>
      <c r="B71" s="44">
        <v>744</v>
      </c>
      <c r="C71" s="20" t="s">
        <v>87</v>
      </c>
      <c r="D71" s="46">
        <v>314265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0</v>
      </c>
      <c r="P71" s="46">
        <f t="shared" si="40"/>
        <v>314265</v>
      </c>
      <c r="Q71" s="47">
        <f t="shared" si="41"/>
        <v>0.94245948442354521</v>
      </c>
      <c r="R71" s="9"/>
    </row>
    <row r="72" spans="1:121">
      <c r="A72" s="12"/>
      <c r="B72" s="44">
        <v>752</v>
      </c>
      <c r="C72" s="20" t="s">
        <v>88</v>
      </c>
      <c r="D72" s="46">
        <v>0</v>
      </c>
      <c r="E72" s="46">
        <v>350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  <c r="O72" s="46">
        <v>0</v>
      </c>
      <c r="P72" s="46">
        <f t="shared" si="40"/>
        <v>350</v>
      </c>
      <c r="Q72" s="47">
        <f t="shared" si="41"/>
        <v>1.0496263330254428E-3</v>
      </c>
      <c r="R72" s="9"/>
    </row>
    <row r="73" spans="1:121" ht="15.75" thickBot="1">
      <c r="A73" s="12"/>
      <c r="B73" s="44">
        <v>764</v>
      </c>
      <c r="C73" s="20" t="s">
        <v>89</v>
      </c>
      <c r="D73" s="46">
        <v>729918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v>0</v>
      </c>
      <c r="O73" s="46">
        <v>0</v>
      </c>
      <c r="P73" s="46">
        <f t="shared" si="40"/>
        <v>729918</v>
      </c>
      <c r="Q73" s="47">
        <f t="shared" si="41"/>
        <v>2.1889747249979008</v>
      </c>
      <c r="R73" s="9"/>
    </row>
    <row r="74" spans="1:121" ht="16.5" thickBot="1">
      <c r="A74" s="14" t="s">
        <v>10</v>
      </c>
      <c r="B74" s="23"/>
      <c r="C74" s="22"/>
      <c r="D74" s="15">
        <f t="shared" ref="D74:O74" si="42">SUM(D5,D14,D23,D28,D31,D35,D38,D44,D46)</f>
        <v>262664729</v>
      </c>
      <c r="E74" s="15">
        <f t="shared" si="42"/>
        <v>191840657</v>
      </c>
      <c r="F74" s="15">
        <f t="shared" si="42"/>
        <v>11825174</v>
      </c>
      <c r="G74" s="15">
        <f t="shared" si="42"/>
        <v>86994690</v>
      </c>
      <c r="H74" s="15">
        <f t="shared" si="42"/>
        <v>0</v>
      </c>
      <c r="I74" s="15">
        <f t="shared" si="42"/>
        <v>59732660</v>
      </c>
      <c r="J74" s="15">
        <f t="shared" si="42"/>
        <v>55250720</v>
      </c>
      <c r="K74" s="15">
        <f t="shared" ref="K74" si="43">SUM(K5,K14,K23,K28,K31,K35,K38,K44,K46)</f>
        <v>457047337</v>
      </c>
      <c r="L74" s="15">
        <f t="shared" ref="L74" si="44">SUM(L5,L14,L23,L28,L31,L35,L38,L44,L46)</f>
        <v>0</v>
      </c>
      <c r="M74" s="15">
        <f t="shared" si="42"/>
        <v>0</v>
      </c>
      <c r="N74" s="15">
        <f t="shared" ref="N74" si="45">SUM(N5,N14,N23,N28,N31,N35,N38,N44,N46)</f>
        <v>0</v>
      </c>
      <c r="O74" s="15">
        <f t="shared" si="42"/>
        <v>4413793</v>
      </c>
      <c r="P74" s="15">
        <f>SUM(D74:O74)</f>
        <v>1129769760</v>
      </c>
      <c r="Q74" s="37">
        <f t="shared" si="41"/>
        <v>3388.1031152909563</v>
      </c>
      <c r="R74" s="6"/>
      <c r="S74" s="2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</row>
    <row r="75" spans="1:121">
      <c r="A75" s="16"/>
      <c r="B75" s="18"/>
      <c r="C75" s="18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9"/>
    </row>
    <row r="76" spans="1:121">
      <c r="A76" s="38"/>
      <c r="B76" s="39"/>
      <c r="C76" s="39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118" t="s">
        <v>190</v>
      </c>
      <c r="O76" s="118"/>
      <c r="P76" s="118"/>
      <c r="Q76" s="41">
        <v>333452</v>
      </c>
    </row>
    <row r="77" spans="1:121">
      <c r="A77" s="119"/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6"/>
      <c r="P77" s="96"/>
      <c r="Q77" s="97"/>
    </row>
    <row r="78" spans="1:121" ht="15.75" customHeight="1" thickBot="1">
      <c r="A78" s="120" t="s">
        <v>98</v>
      </c>
      <c r="B78" s="99"/>
      <c r="C78" s="99"/>
      <c r="D78" s="99"/>
      <c r="E78" s="99"/>
      <c r="F78" s="99"/>
      <c r="G78" s="99"/>
      <c r="H78" s="99"/>
      <c r="I78" s="99"/>
      <c r="J78" s="99"/>
      <c r="K78" s="99"/>
      <c r="L78" s="99"/>
      <c r="M78" s="99"/>
      <c r="N78" s="99"/>
      <c r="O78" s="99"/>
      <c r="P78" s="99"/>
      <c r="Q78" s="100"/>
    </row>
  </sheetData>
  <mergeCells count="10">
    <mergeCell ref="N76:P76"/>
    <mergeCell ref="A77:Q77"/>
    <mergeCell ref="A78:Q78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30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76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91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187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183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182</v>
      </c>
      <c r="L4" s="34" t="s">
        <v>3</v>
      </c>
      <c r="M4" s="34" t="s">
        <v>4</v>
      </c>
      <c r="N4" s="34" t="s">
        <v>193</v>
      </c>
      <c r="O4" s="34" t="s">
        <v>5</v>
      </c>
      <c r="P4" s="34" t="s">
        <v>184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SUM(D6:D13)</f>
        <v>65102920</v>
      </c>
      <c r="E5" s="26">
        <f t="shared" si="0"/>
        <v>31405319</v>
      </c>
      <c r="F5" s="26">
        <f t="shared" si="0"/>
        <v>11945210</v>
      </c>
      <c r="G5" s="26">
        <f t="shared" si="0"/>
        <v>3055429</v>
      </c>
      <c r="H5" s="26">
        <f t="shared" si="0"/>
        <v>0</v>
      </c>
      <c r="I5" s="26">
        <f t="shared" si="0"/>
        <v>678519</v>
      </c>
      <c r="J5" s="26">
        <f t="shared" si="0"/>
        <v>42275899</v>
      </c>
      <c r="K5" s="26">
        <f t="shared" ref="K5" si="1">SUM(K6:K13)</f>
        <v>378461697</v>
      </c>
      <c r="L5" s="26">
        <f t="shared" ref="L5" si="2">SUM(L6:L13)</f>
        <v>0</v>
      </c>
      <c r="M5" s="26">
        <f t="shared" si="0"/>
        <v>0</v>
      </c>
      <c r="N5" s="26">
        <f t="shared" ref="N5" si="3">SUM(N6:N13)</f>
        <v>0</v>
      </c>
      <c r="O5" s="26">
        <f t="shared" si="0"/>
        <v>0</v>
      </c>
      <c r="P5" s="27">
        <f>SUM(D5:O5)</f>
        <v>532924993</v>
      </c>
      <c r="Q5" s="32">
        <f t="shared" ref="Q5:Q36" si="4">(P5/Q$74)</f>
        <v>1616.9674801188169</v>
      </c>
      <c r="R5" s="6"/>
    </row>
    <row r="6" spans="1:135">
      <c r="A6" s="12"/>
      <c r="B6" s="44">
        <v>511</v>
      </c>
      <c r="C6" s="20" t="s">
        <v>20</v>
      </c>
      <c r="D6" s="46">
        <v>1472474</v>
      </c>
      <c r="E6" s="46">
        <v>0</v>
      </c>
      <c r="F6" s="46">
        <v>0</v>
      </c>
      <c r="G6" s="46">
        <v>512667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1985141</v>
      </c>
      <c r="Q6" s="47">
        <f t="shared" si="4"/>
        <v>6.0231899096737394</v>
      </c>
      <c r="R6" s="9"/>
    </row>
    <row r="7" spans="1:135">
      <c r="A7" s="12"/>
      <c r="B7" s="44">
        <v>512</v>
      </c>
      <c r="C7" s="20" t="s">
        <v>21</v>
      </c>
      <c r="D7" s="46">
        <v>19003101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3" si="5">SUM(D7:O7)</f>
        <v>19003101</v>
      </c>
      <c r="Q7" s="47">
        <f t="shared" si="4"/>
        <v>57.65801330772522</v>
      </c>
      <c r="R7" s="9"/>
    </row>
    <row r="8" spans="1:135">
      <c r="A8" s="12"/>
      <c r="B8" s="44">
        <v>513</v>
      </c>
      <c r="C8" s="20" t="s">
        <v>22</v>
      </c>
      <c r="D8" s="46">
        <v>33469178</v>
      </c>
      <c r="E8" s="46">
        <v>27960525</v>
      </c>
      <c r="F8" s="46">
        <v>0</v>
      </c>
      <c r="G8" s="46">
        <v>0</v>
      </c>
      <c r="H8" s="46">
        <v>0</v>
      </c>
      <c r="I8" s="46">
        <v>0</v>
      </c>
      <c r="J8" s="46">
        <v>35706231</v>
      </c>
      <c r="K8" s="46">
        <v>378461697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475597631</v>
      </c>
      <c r="Q8" s="47">
        <f t="shared" si="4"/>
        <v>1443.0284055913078</v>
      </c>
      <c r="R8" s="9"/>
    </row>
    <row r="9" spans="1:135">
      <c r="A9" s="12"/>
      <c r="B9" s="44">
        <v>514</v>
      </c>
      <c r="C9" s="20" t="s">
        <v>23</v>
      </c>
      <c r="D9" s="46">
        <v>2103574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2103574</v>
      </c>
      <c r="Q9" s="47">
        <f t="shared" si="4"/>
        <v>6.3825318660246433</v>
      </c>
      <c r="R9" s="9"/>
    </row>
    <row r="10" spans="1:135">
      <c r="A10" s="12"/>
      <c r="B10" s="44">
        <v>515</v>
      </c>
      <c r="C10" s="20" t="s">
        <v>24</v>
      </c>
      <c r="D10" s="46">
        <v>1521018</v>
      </c>
      <c r="E10" s="46">
        <v>636112</v>
      </c>
      <c r="F10" s="46">
        <v>0</v>
      </c>
      <c r="G10" s="46">
        <v>0</v>
      </c>
      <c r="H10" s="46">
        <v>0</v>
      </c>
      <c r="I10" s="46">
        <v>678519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2835649</v>
      </c>
      <c r="Q10" s="47">
        <f t="shared" si="4"/>
        <v>8.6037477661165784</v>
      </c>
      <c r="R10" s="9"/>
    </row>
    <row r="11" spans="1:135">
      <c r="A11" s="12"/>
      <c r="B11" s="44">
        <v>516</v>
      </c>
      <c r="C11" s="20" t="s">
        <v>25</v>
      </c>
      <c r="D11" s="46">
        <v>786408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786408</v>
      </c>
      <c r="Q11" s="47">
        <f t="shared" si="4"/>
        <v>2.3860696698555448</v>
      </c>
      <c r="R11" s="9"/>
    </row>
    <row r="12" spans="1:135">
      <c r="A12" s="12"/>
      <c r="B12" s="44">
        <v>517</v>
      </c>
      <c r="C12" s="20" t="s">
        <v>26</v>
      </c>
      <c r="D12" s="46">
        <v>286786</v>
      </c>
      <c r="E12" s="46">
        <v>120026</v>
      </c>
      <c r="F12" s="46">
        <v>11945210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5"/>
        <v>12352022</v>
      </c>
      <c r="Q12" s="47">
        <f t="shared" si="4"/>
        <v>37.477727916791828</v>
      </c>
      <c r="R12" s="9"/>
    </row>
    <row r="13" spans="1:135">
      <c r="A13" s="12"/>
      <c r="B13" s="44">
        <v>519</v>
      </c>
      <c r="C13" s="20" t="s">
        <v>27</v>
      </c>
      <c r="D13" s="46">
        <v>6460381</v>
      </c>
      <c r="E13" s="46">
        <v>2688656</v>
      </c>
      <c r="F13" s="46">
        <v>0</v>
      </c>
      <c r="G13" s="46">
        <v>2542762</v>
      </c>
      <c r="H13" s="46">
        <v>0</v>
      </c>
      <c r="I13" s="46">
        <v>0</v>
      </c>
      <c r="J13" s="46">
        <v>6569668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f t="shared" si="5"/>
        <v>18261467</v>
      </c>
      <c r="Q13" s="47">
        <f t="shared" si="4"/>
        <v>55.407794091321456</v>
      </c>
      <c r="R13" s="9"/>
    </row>
    <row r="14" spans="1:135" ht="15.75">
      <c r="A14" s="28" t="s">
        <v>28</v>
      </c>
      <c r="B14" s="29"/>
      <c r="C14" s="30"/>
      <c r="D14" s="31">
        <f t="shared" ref="D14:O14" si="6">SUM(D15:D22)</f>
        <v>124437221</v>
      </c>
      <c r="E14" s="31">
        <f t="shared" si="6"/>
        <v>44990948</v>
      </c>
      <c r="F14" s="31">
        <f t="shared" si="6"/>
        <v>0</v>
      </c>
      <c r="G14" s="31">
        <f t="shared" si="6"/>
        <v>6094616</v>
      </c>
      <c r="H14" s="31">
        <f t="shared" si="6"/>
        <v>0</v>
      </c>
      <c r="I14" s="31">
        <f t="shared" si="6"/>
        <v>22251359</v>
      </c>
      <c r="J14" s="31">
        <f t="shared" si="6"/>
        <v>0</v>
      </c>
      <c r="K14" s="31">
        <f t="shared" ref="K14" si="7">SUM(K15:K22)</f>
        <v>5143486</v>
      </c>
      <c r="L14" s="31">
        <f t="shared" ref="L14" si="8">SUM(L15:L22)</f>
        <v>0</v>
      </c>
      <c r="M14" s="31">
        <f t="shared" si="6"/>
        <v>0</v>
      </c>
      <c r="N14" s="31">
        <f t="shared" ref="N14" si="9">SUM(N15:N22)</f>
        <v>0</v>
      </c>
      <c r="O14" s="31">
        <f t="shared" si="6"/>
        <v>0</v>
      </c>
      <c r="P14" s="42">
        <f>SUM(D14:O14)</f>
        <v>202917630</v>
      </c>
      <c r="Q14" s="43">
        <f t="shared" si="4"/>
        <v>615.67990460673036</v>
      </c>
      <c r="R14" s="10"/>
    </row>
    <row r="15" spans="1:135">
      <c r="A15" s="12"/>
      <c r="B15" s="44">
        <v>521</v>
      </c>
      <c r="C15" s="20" t="s">
        <v>29</v>
      </c>
      <c r="D15" s="46">
        <v>69099039</v>
      </c>
      <c r="E15" s="46">
        <v>1384862</v>
      </c>
      <c r="F15" s="46">
        <v>0</v>
      </c>
      <c r="G15" s="46">
        <v>3516392</v>
      </c>
      <c r="H15" s="46">
        <v>0</v>
      </c>
      <c r="I15" s="46">
        <v>0</v>
      </c>
      <c r="J15" s="46">
        <v>0</v>
      </c>
      <c r="K15" s="46">
        <v>821080</v>
      </c>
      <c r="L15" s="46">
        <v>0</v>
      </c>
      <c r="M15" s="46">
        <v>0</v>
      </c>
      <c r="N15" s="46">
        <v>0</v>
      </c>
      <c r="O15" s="46">
        <v>0</v>
      </c>
      <c r="P15" s="46">
        <f>SUM(D15:O15)</f>
        <v>74821373</v>
      </c>
      <c r="Q15" s="47">
        <f t="shared" si="4"/>
        <v>227.0183019148439</v>
      </c>
      <c r="R15" s="9"/>
    </row>
    <row r="16" spans="1:135">
      <c r="A16" s="12"/>
      <c r="B16" s="44">
        <v>522</v>
      </c>
      <c r="C16" s="20" t="s">
        <v>30</v>
      </c>
      <c r="D16" s="46">
        <v>0</v>
      </c>
      <c r="E16" s="46">
        <v>20506569</v>
      </c>
      <c r="F16" s="46">
        <v>0</v>
      </c>
      <c r="G16" s="46">
        <v>40397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ref="P16:P22" si="10">SUM(D16:O16)</f>
        <v>20546966</v>
      </c>
      <c r="Q16" s="47">
        <f t="shared" si="4"/>
        <v>62.34231134494194</v>
      </c>
      <c r="R16" s="9"/>
    </row>
    <row r="17" spans="1:18">
      <c r="A17" s="12"/>
      <c r="B17" s="44">
        <v>523</v>
      </c>
      <c r="C17" s="20" t="s">
        <v>31</v>
      </c>
      <c r="D17" s="46">
        <v>46577171</v>
      </c>
      <c r="E17" s="46">
        <v>11377147</v>
      </c>
      <c r="F17" s="46">
        <v>0</v>
      </c>
      <c r="G17" s="46">
        <v>75752</v>
      </c>
      <c r="H17" s="46">
        <v>0</v>
      </c>
      <c r="I17" s="46">
        <v>0</v>
      </c>
      <c r="J17" s="46">
        <v>0</v>
      </c>
      <c r="K17" s="46">
        <v>4322406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62352476</v>
      </c>
      <c r="Q17" s="47">
        <f t="shared" si="4"/>
        <v>189.18595922726598</v>
      </c>
      <c r="R17" s="9"/>
    </row>
    <row r="18" spans="1:18">
      <c r="A18" s="12"/>
      <c r="B18" s="44">
        <v>524</v>
      </c>
      <c r="C18" s="20" t="s">
        <v>32</v>
      </c>
      <c r="D18" s="46">
        <v>0</v>
      </c>
      <c r="E18" s="46">
        <v>2230660</v>
      </c>
      <c r="F18" s="46">
        <v>0</v>
      </c>
      <c r="G18" s="46">
        <v>0</v>
      </c>
      <c r="H18" s="46">
        <v>0</v>
      </c>
      <c r="I18" s="46">
        <v>2968859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5199519</v>
      </c>
      <c r="Q18" s="47">
        <f t="shared" si="4"/>
        <v>15.776053376539446</v>
      </c>
      <c r="R18" s="9"/>
    </row>
    <row r="19" spans="1:18">
      <c r="A19" s="12"/>
      <c r="B19" s="44">
        <v>525</v>
      </c>
      <c r="C19" s="20" t="s">
        <v>33</v>
      </c>
      <c r="D19" s="46">
        <v>5037345</v>
      </c>
      <c r="E19" s="46">
        <v>9151593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14188938</v>
      </c>
      <c r="Q19" s="47">
        <f t="shared" si="4"/>
        <v>43.051182858339175</v>
      </c>
      <c r="R19" s="9"/>
    </row>
    <row r="20" spans="1:18">
      <c r="A20" s="12"/>
      <c r="B20" s="44">
        <v>526</v>
      </c>
      <c r="C20" s="20" t="s">
        <v>34</v>
      </c>
      <c r="D20" s="46">
        <v>0</v>
      </c>
      <c r="E20" s="46">
        <v>0</v>
      </c>
      <c r="F20" s="46">
        <v>0</v>
      </c>
      <c r="G20" s="46">
        <v>2462075</v>
      </c>
      <c r="H20" s="46">
        <v>0</v>
      </c>
      <c r="I20" s="46">
        <v>19282500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21744575</v>
      </c>
      <c r="Q20" s="47">
        <f t="shared" si="4"/>
        <v>65.97602121468644</v>
      </c>
      <c r="R20" s="9"/>
    </row>
    <row r="21" spans="1:18">
      <c r="A21" s="12"/>
      <c r="B21" s="44">
        <v>527</v>
      </c>
      <c r="C21" s="20" t="s">
        <v>35</v>
      </c>
      <c r="D21" s="46">
        <v>2787296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10"/>
        <v>2787296</v>
      </c>
      <c r="Q21" s="47">
        <f t="shared" si="4"/>
        <v>8.4570381360689115</v>
      </c>
      <c r="R21" s="9"/>
    </row>
    <row r="22" spans="1:18">
      <c r="A22" s="12"/>
      <c r="B22" s="44">
        <v>529</v>
      </c>
      <c r="C22" s="20" t="s">
        <v>36</v>
      </c>
      <c r="D22" s="46">
        <v>936370</v>
      </c>
      <c r="E22" s="46">
        <v>340117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si="10"/>
        <v>1276487</v>
      </c>
      <c r="Q22" s="47">
        <f t="shared" si="4"/>
        <v>3.8730365340445352</v>
      </c>
      <c r="R22" s="9"/>
    </row>
    <row r="23" spans="1:18" ht="15.75">
      <c r="A23" s="28" t="s">
        <v>37</v>
      </c>
      <c r="B23" s="29"/>
      <c r="C23" s="30"/>
      <c r="D23" s="31">
        <f t="shared" ref="D23:O23" si="11">SUM(D24:D27)</f>
        <v>1970652</v>
      </c>
      <c r="E23" s="31">
        <f t="shared" si="11"/>
        <v>4262829</v>
      </c>
      <c r="F23" s="31">
        <f t="shared" si="11"/>
        <v>0</v>
      </c>
      <c r="G23" s="31">
        <f t="shared" si="11"/>
        <v>877497</v>
      </c>
      <c r="H23" s="31">
        <f t="shared" si="11"/>
        <v>0</v>
      </c>
      <c r="I23" s="31">
        <f t="shared" si="11"/>
        <v>14206839</v>
      </c>
      <c r="J23" s="31">
        <f t="shared" si="11"/>
        <v>0</v>
      </c>
      <c r="K23" s="31">
        <f t="shared" ref="K23" si="12">SUM(K24:K27)</f>
        <v>0</v>
      </c>
      <c r="L23" s="31">
        <f t="shared" ref="L23" si="13">SUM(L24:L27)</f>
        <v>0</v>
      </c>
      <c r="M23" s="31">
        <f t="shared" si="11"/>
        <v>0</v>
      </c>
      <c r="N23" s="31">
        <f t="shared" ref="N23" si="14">SUM(N24:N27)</f>
        <v>0</v>
      </c>
      <c r="O23" s="31">
        <f t="shared" si="11"/>
        <v>0</v>
      </c>
      <c r="P23" s="42">
        <f>SUM(D23:O23)</f>
        <v>21317817</v>
      </c>
      <c r="Q23" s="43">
        <f t="shared" si="4"/>
        <v>64.681178944302346</v>
      </c>
      <c r="R23" s="10"/>
    </row>
    <row r="24" spans="1:18">
      <c r="A24" s="12"/>
      <c r="B24" s="44">
        <v>534</v>
      </c>
      <c r="C24" s="20" t="s">
        <v>39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14196057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>SUM(D24:O24)</f>
        <v>14196057</v>
      </c>
      <c r="Q24" s="47">
        <f t="shared" si="4"/>
        <v>43.07278288018496</v>
      </c>
      <c r="R24" s="9"/>
    </row>
    <row r="25" spans="1:18">
      <c r="A25" s="12"/>
      <c r="B25" s="44">
        <v>537</v>
      </c>
      <c r="C25" s="20" t="s">
        <v>40</v>
      </c>
      <c r="D25" s="46">
        <v>1970652</v>
      </c>
      <c r="E25" s="46">
        <v>3332476</v>
      </c>
      <c r="F25" s="46">
        <v>0</v>
      </c>
      <c r="G25" s="46">
        <v>0</v>
      </c>
      <c r="H25" s="46">
        <v>0</v>
      </c>
      <c r="I25" s="46">
        <v>10782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>SUM(D25:O25)</f>
        <v>5313910</v>
      </c>
      <c r="Q25" s="47">
        <f t="shared" si="4"/>
        <v>16.123131350828167</v>
      </c>
      <c r="R25" s="9"/>
    </row>
    <row r="26" spans="1:18">
      <c r="A26" s="12"/>
      <c r="B26" s="44">
        <v>538</v>
      </c>
      <c r="C26" s="20" t="s">
        <v>41</v>
      </c>
      <c r="D26" s="46">
        <v>0</v>
      </c>
      <c r="E26" s="46">
        <v>686281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>SUM(D26:O26)</f>
        <v>686281</v>
      </c>
      <c r="Q26" s="47">
        <f t="shared" si="4"/>
        <v>2.0822706268223787</v>
      </c>
      <c r="R26" s="9"/>
    </row>
    <row r="27" spans="1:18">
      <c r="A27" s="12"/>
      <c r="B27" s="44">
        <v>539</v>
      </c>
      <c r="C27" s="20" t="s">
        <v>42</v>
      </c>
      <c r="D27" s="46">
        <v>0</v>
      </c>
      <c r="E27" s="46">
        <v>244072</v>
      </c>
      <c r="F27" s="46">
        <v>0</v>
      </c>
      <c r="G27" s="46">
        <v>877497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>SUM(D27:O27)</f>
        <v>1121569</v>
      </c>
      <c r="Q27" s="47">
        <f t="shared" si="4"/>
        <v>3.4029940864668382</v>
      </c>
      <c r="R27" s="9"/>
    </row>
    <row r="28" spans="1:18" ht="15.75">
      <c r="A28" s="28" t="s">
        <v>43</v>
      </c>
      <c r="B28" s="29"/>
      <c r="C28" s="30"/>
      <c r="D28" s="31">
        <f t="shared" ref="D28:O28" si="15">SUM(D29:D30)</f>
        <v>2975949</v>
      </c>
      <c r="E28" s="31">
        <f t="shared" si="15"/>
        <v>36061664</v>
      </c>
      <c r="F28" s="31">
        <f t="shared" si="15"/>
        <v>0</v>
      </c>
      <c r="G28" s="31">
        <f t="shared" si="15"/>
        <v>22304675</v>
      </c>
      <c r="H28" s="31">
        <f t="shared" si="15"/>
        <v>0</v>
      </c>
      <c r="I28" s="31">
        <f t="shared" si="15"/>
        <v>0</v>
      </c>
      <c r="J28" s="31">
        <f t="shared" si="15"/>
        <v>0</v>
      </c>
      <c r="K28" s="31">
        <f t="shared" ref="K28" si="16">SUM(K29:K30)</f>
        <v>0</v>
      </c>
      <c r="L28" s="31">
        <f t="shared" ref="L28" si="17">SUM(L29:L30)</f>
        <v>0</v>
      </c>
      <c r="M28" s="31">
        <f t="shared" si="15"/>
        <v>0</v>
      </c>
      <c r="N28" s="31">
        <f t="shared" ref="N28" si="18">SUM(N29:N30)</f>
        <v>0</v>
      </c>
      <c r="O28" s="31">
        <f t="shared" si="15"/>
        <v>0</v>
      </c>
      <c r="P28" s="31">
        <f t="shared" ref="P28:P35" si="19">SUM(D28:O28)</f>
        <v>61342288</v>
      </c>
      <c r="Q28" s="43">
        <f t="shared" si="4"/>
        <v>186.12091036248836</v>
      </c>
      <c r="R28" s="10"/>
    </row>
    <row r="29" spans="1:18">
      <c r="A29" s="12"/>
      <c r="B29" s="44">
        <v>541</v>
      </c>
      <c r="C29" s="20" t="s">
        <v>44</v>
      </c>
      <c r="D29" s="46">
        <v>2975949</v>
      </c>
      <c r="E29" s="46">
        <v>22773269</v>
      </c>
      <c r="F29" s="46">
        <v>0</v>
      </c>
      <c r="G29" s="46">
        <v>20004982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9"/>
        <v>45754200</v>
      </c>
      <c r="Q29" s="47">
        <f t="shared" si="4"/>
        <v>138.82451461392122</v>
      </c>
      <c r="R29" s="9"/>
    </row>
    <row r="30" spans="1:18">
      <c r="A30" s="12"/>
      <c r="B30" s="44">
        <v>544</v>
      </c>
      <c r="C30" s="20" t="s">
        <v>45</v>
      </c>
      <c r="D30" s="46">
        <v>0</v>
      </c>
      <c r="E30" s="46">
        <v>13288395</v>
      </c>
      <c r="F30" s="46">
        <v>0</v>
      </c>
      <c r="G30" s="46">
        <v>2299693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9"/>
        <v>15588088</v>
      </c>
      <c r="Q30" s="47">
        <f t="shared" si="4"/>
        <v>47.296395748567129</v>
      </c>
      <c r="R30" s="9"/>
    </row>
    <row r="31" spans="1:18" ht="15.75">
      <c r="A31" s="28" t="s">
        <v>47</v>
      </c>
      <c r="B31" s="29"/>
      <c r="C31" s="30"/>
      <c r="D31" s="31">
        <f t="shared" ref="D31:O31" si="20">SUM(D32:D34)</f>
        <v>0</v>
      </c>
      <c r="E31" s="31">
        <f t="shared" si="20"/>
        <v>19539904</v>
      </c>
      <c r="F31" s="31">
        <f t="shared" si="20"/>
        <v>0</v>
      </c>
      <c r="G31" s="31">
        <f t="shared" si="20"/>
        <v>2135363</v>
      </c>
      <c r="H31" s="31">
        <f t="shared" si="20"/>
        <v>0</v>
      </c>
      <c r="I31" s="31">
        <f t="shared" si="20"/>
        <v>0</v>
      </c>
      <c r="J31" s="31">
        <f t="shared" si="20"/>
        <v>0</v>
      </c>
      <c r="K31" s="31">
        <f t="shared" ref="K31" si="21">SUM(K32:K34)</f>
        <v>0</v>
      </c>
      <c r="L31" s="31">
        <f t="shared" ref="L31" si="22">SUM(L32:L34)</f>
        <v>0</v>
      </c>
      <c r="M31" s="31">
        <f t="shared" si="20"/>
        <v>0</v>
      </c>
      <c r="N31" s="31">
        <f t="shared" ref="N31" si="23">SUM(N32:N34)</f>
        <v>0</v>
      </c>
      <c r="O31" s="31">
        <f t="shared" si="20"/>
        <v>0</v>
      </c>
      <c r="P31" s="31">
        <f t="shared" si="19"/>
        <v>21675267</v>
      </c>
      <c r="Q31" s="43">
        <f t="shared" si="4"/>
        <v>65.765731242206058</v>
      </c>
      <c r="R31" s="10"/>
    </row>
    <row r="32" spans="1:18">
      <c r="A32" s="13"/>
      <c r="B32" s="45">
        <v>552</v>
      </c>
      <c r="C32" s="21" t="s">
        <v>48</v>
      </c>
      <c r="D32" s="46">
        <v>0</v>
      </c>
      <c r="E32" s="46">
        <v>1975</v>
      </c>
      <c r="F32" s="46">
        <v>0</v>
      </c>
      <c r="G32" s="46">
        <v>2135363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9"/>
        <v>2137338</v>
      </c>
      <c r="Q32" s="47">
        <f t="shared" si="4"/>
        <v>6.4849764702669734</v>
      </c>
      <c r="R32" s="9"/>
    </row>
    <row r="33" spans="1:18">
      <c r="A33" s="13"/>
      <c r="B33" s="45">
        <v>554</v>
      </c>
      <c r="C33" s="21" t="s">
        <v>49</v>
      </c>
      <c r="D33" s="46">
        <v>0</v>
      </c>
      <c r="E33" s="46">
        <v>6394895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9"/>
        <v>6394895</v>
      </c>
      <c r="Q33" s="47">
        <f t="shared" si="4"/>
        <v>19.402988018192687</v>
      </c>
      <c r="R33" s="9"/>
    </row>
    <row r="34" spans="1:18">
      <c r="A34" s="13"/>
      <c r="B34" s="45">
        <v>559</v>
      </c>
      <c r="C34" s="21" t="s">
        <v>50</v>
      </c>
      <c r="D34" s="46">
        <v>0</v>
      </c>
      <c r="E34" s="46">
        <v>13143034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9"/>
        <v>13143034</v>
      </c>
      <c r="Q34" s="47">
        <f t="shared" si="4"/>
        <v>39.8777667537464</v>
      </c>
      <c r="R34" s="9"/>
    </row>
    <row r="35" spans="1:18" ht="15.75">
      <c r="A35" s="28" t="s">
        <v>51</v>
      </c>
      <c r="B35" s="29"/>
      <c r="C35" s="30"/>
      <c r="D35" s="31">
        <f t="shared" ref="D35:O35" si="24">SUM(D36:D37)</f>
        <v>4494816</v>
      </c>
      <c r="E35" s="31">
        <f t="shared" si="24"/>
        <v>4327482</v>
      </c>
      <c r="F35" s="31">
        <f t="shared" si="24"/>
        <v>0</v>
      </c>
      <c r="G35" s="31">
        <f t="shared" si="24"/>
        <v>186961</v>
      </c>
      <c r="H35" s="31">
        <f t="shared" si="24"/>
        <v>0</v>
      </c>
      <c r="I35" s="31">
        <f t="shared" si="24"/>
        <v>0</v>
      </c>
      <c r="J35" s="31">
        <f t="shared" si="24"/>
        <v>0</v>
      </c>
      <c r="K35" s="31">
        <f t="shared" ref="K35" si="25">SUM(K36:K37)</f>
        <v>0</v>
      </c>
      <c r="L35" s="31">
        <f t="shared" ref="L35" si="26">SUM(L36:L37)</f>
        <v>0</v>
      </c>
      <c r="M35" s="31">
        <f t="shared" si="24"/>
        <v>0</v>
      </c>
      <c r="N35" s="31">
        <f t="shared" ref="N35" si="27">SUM(N36:N37)</f>
        <v>0</v>
      </c>
      <c r="O35" s="31">
        <f t="shared" si="24"/>
        <v>0</v>
      </c>
      <c r="P35" s="31">
        <f t="shared" si="19"/>
        <v>9009259</v>
      </c>
      <c r="Q35" s="43">
        <f t="shared" si="4"/>
        <v>27.335326761392427</v>
      </c>
      <c r="R35" s="10"/>
    </row>
    <row r="36" spans="1:18">
      <c r="A36" s="12"/>
      <c r="B36" s="44">
        <v>562</v>
      </c>
      <c r="C36" s="20" t="s">
        <v>52</v>
      </c>
      <c r="D36" s="46">
        <v>3736187</v>
      </c>
      <c r="E36" s="46">
        <v>4320297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ref="P36:P42" si="28">SUM(D36:O36)</f>
        <v>8056484</v>
      </c>
      <c r="Q36" s="47">
        <f t="shared" si="4"/>
        <v>24.444476808573256</v>
      </c>
      <c r="R36" s="9"/>
    </row>
    <row r="37" spans="1:18">
      <c r="A37" s="12"/>
      <c r="B37" s="44">
        <v>569</v>
      </c>
      <c r="C37" s="20" t="s">
        <v>55</v>
      </c>
      <c r="D37" s="46">
        <v>758629</v>
      </c>
      <c r="E37" s="46">
        <v>7185</v>
      </c>
      <c r="F37" s="46">
        <v>0</v>
      </c>
      <c r="G37" s="46">
        <v>186961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28"/>
        <v>952775</v>
      </c>
      <c r="Q37" s="47">
        <f t="shared" ref="Q37:Q68" si="29">(P37/Q$74)</f>
        <v>2.8908499528191687</v>
      </c>
      <c r="R37" s="9"/>
    </row>
    <row r="38" spans="1:18" ht="15.75">
      <c r="A38" s="28" t="s">
        <v>56</v>
      </c>
      <c r="B38" s="29"/>
      <c r="C38" s="30"/>
      <c r="D38" s="31">
        <f t="shared" ref="D38:O38" si="30">SUM(D39:D42)</f>
        <v>1838257</v>
      </c>
      <c r="E38" s="31">
        <f t="shared" si="30"/>
        <v>9458993</v>
      </c>
      <c r="F38" s="31">
        <f t="shared" si="30"/>
        <v>0</v>
      </c>
      <c r="G38" s="31">
        <f t="shared" si="30"/>
        <v>3725932</v>
      </c>
      <c r="H38" s="31">
        <f t="shared" si="30"/>
        <v>0</v>
      </c>
      <c r="I38" s="31">
        <f t="shared" si="30"/>
        <v>7440432</v>
      </c>
      <c r="J38" s="31">
        <f t="shared" si="30"/>
        <v>0</v>
      </c>
      <c r="K38" s="31">
        <f t="shared" ref="K38" si="31">SUM(K39:K42)</f>
        <v>0</v>
      </c>
      <c r="L38" s="31">
        <f t="shared" ref="L38" si="32">SUM(L39:L42)</f>
        <v>0</v>
      </c>
      <c r="M38" s="31">
        <f t="shared" si="30"/>
        <v>0</v>
      </c>
      <c r="N38" s="31">
        <f t="shared" ref="N38" si="33">SUM(N39:N42)</f>
        <v>0</v>
      </c>
      <c r="O38" s="31">
        <f t="shared" si="30"/>
        <v>0</v>
      </c>
      <c r="P38" s="31">
        <f>SUM(D38:O38)</f>
        <v>22463614</v>
      </c>
      <c r="Q38" s="43">
        <f t="shared" si="29"/>
        <v>68.157684103852446</v>
      </c>
      <c r="R38" s="9"/>
    </row>
    <row r="39" spans="1:18">
      <c r="A39" s="12"/>
      <c r="B39" s="44">
        <v>571</v>
      </c>
      <c r="C39" s="20" t="s">
        <v>96</v>
      </c>
      <c r="D39" s="46">
        <v>0</v>
      </c>
      <c r="E39" s="46">
        <v>9190003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28"/>
        <v>9190003</v>
      </c>
      <c r="Q39" s="47">
        <f t="shared" si="29"/>
        <v>27.883728833101223</v>
      </c>
      <c r="R39" s="9"/>
    </row>
    <row r="40" spans="1:18">
      <c r="A40" s="12"/>
      <c r="B40" s="44">
        <v>572</v>
      </c>
      <c r="C40" s="20" t="s">
        <v>57</v>
      </c>
      <c r="D40" s="46">
        <v>1838257</v>
      </c>
      <c r="E40" s="46">
        <v>268523</v>
      </c>
      <c r="F40" s="46">
        <v>0</v>
      </c>
      <c r="G40" s="46">
        <v>3725932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28"/>
        <v>5832712</v>
      </c>
      <c r="Q40" s="47">
        <f t="shared" si="29"/>
        <v>17.697247734258138</v>
      </c>
      <c r="R40" s="9"/>
    </row>
    <row r="41" spans="1:18">
      <c r="A41" s="12"/>
      <c r="B41" s="44">
        <v>573</v>
      </c>
      <c r="C41" s="20" t="s">
        <v>165</v>
      </c>
      <c r="D41" s="46">
        <v>0</v>
      </c>
      <c r="E41" s="46">
        <v>467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28"/>
        <v>467</v>
      </c>
      <c r="Q41" s="47">
        <f t="shared" si="29"/>
        <v>1.4169420146063359E-3</v>
      </c>
      <c r="R41" s="9"/>
    </row>
    <row r="42" spans="1:18">
      <c r="A42" s="12"/>
      <c r="B42" s="44">
        <v>575</v>
      </c>
      <c r="C42" s="20" t="s">
        <v>59</v>
      </c>
      <c r="D42" s="46">
        <v>0</v>
      </c>
      <c r="E42" s="46">
        <v>0</v>
      </c>
      <c r="F42" s="46">
        <v>0</v>
      </c>
      <c r="G42" s="46">
        <v>0</v>
      </c>
      <c r="H42" s="46">
        <v>0</v>
      </c>
      <c r="I42" s="46">
        <v>7440432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28"/>
        <v>7440432</v>
      </c>
      <c r="Q42" s="47">
        <f t="shared" si="29"/>
        <v>22.575290594478478</v>
      </c>
      <c r="R42" s="9"/>
    </row>
    <row r="43" spans="1:18" ht="15.75">
      <c r="A43" s="28" t="s">
        <v>86</v>
      </c>
      <c r="B43" s="29"/>
      <c r="C43" s="30"/>
      <c r="D43" s="31">
        <f t="shared" ref="D43:O43" si="34">SUM(D44:D44)</f>
        <v>20905116</v>
      </c>
      <c r="E43" s="31">
        <f t="shared" si="34"/>
        <v>7390446</v>
      </c>
      <c r="F43" s="31">
        <f t="shared" si="34"/>
        <v>0</v>
      </c>
      <c r="G43" s="31">
        <f t="shared" si="34"/>
        <v>5839301</v>
      </c>
      <c r="H43" s="31">
        <f t="shared" si="34"/>
        <v>0</v>
      </c>
      <c r="I43" s="31">
        <f t="shared" si="34"/>
        <v>1005834</v>
      </c>
      <c r="J43" s="31">
        <f t="shared" si="34"/>
        <v>0</v>
      </c>
      <c r="K43" s="31">
        <f t="shared" si="34"/>
        <v>0</v>
      </c>
      <c r="L43" s="31">
        <f t="shared" si="34"/>
        <v>0</v>
      </c>
      <c r="M43" s="31">
        <f t="shared" si="34"/>
        <v>0</v>
      </c>
      <c r="N43" s="31">
        <f t="shared" si="34"/>
        <v>0</v>
      </c>
      <c r="O43" s="31">
        <f t="shared" si="34"/>
        <v>0</v>
      </c>
      <c r="P43" s="31">
        <f>SUM(D43:O43)</f>
        <v>35140697</v>
      </c>
      <c r="Q43" s="43">
        <f t="shared" si="29"/>
        <v>106.62169165278549</v>
      </c>
      <c r="R43" s="9"/>
    </row>
    <row r="44" spans="1:18">
      <c r="A44" s="12"/>
      <c r="B44" s="44">
        <v>581</v>
      </c>
      <c r="C44" s="20" t="s">
        <v>186</v>
      </c>
      <c r="D44" s="46">
        <v>20905116</v>
      </c>
      <c r="E44" s="46">
        <v>7390446</v>
      </c>
      <c r="F44" s="46">
        <v>0</v>
      </c>
      <c r="G44" s="46">
        <v>5839301</v>
      </c>
      <c r="H44" s="46">
        <v>0</v>
      </c>
      <c r="I44" s="46">
        <v>1005834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>SUM(D44:O44)</f>
        <v>35140697</v>
      </c>
      <c r="Q44" s="47">
        <f t="shared" si="29"/>
        <v>106.62169165278549</v>
      </c>
      <c r="R44" s="9"/>
    </row>
    <row r="45" spans="1:18" ht="15.75">
      <c r="A45" s="28" t="s">
        <v>62</v>
      </c>
      <c r="B45" s="29"/>
      <c r="C45" s="30"/>
      <c r="D45" s="31">
        <f t="shared" ref="D45:O45" si="35">SUM(D46:D71)</f>
        <v>11029419</v>
      </c>
      <c r="E45" s="31">
        <f t="shared" si="35"/>
        <v>4938767</v>
      </c>
      <c r="F45" s="31">
        <f t="shared" si="35"/>
        <v>0</v>
      </c>
      <c r="G45" s="31">
        <f t="shared" si="35"/>
        <v>331887</v>
      </c>
      <c r="H45" s="31">
        <f t="shared" si="35"/>
        <v>0</v>
      </c>
      <c r="I45" s="31">
        <f t="shared" si="35"/>
        <v>0</v>
      </c>
      <c r="J45" s="31">
        <f t="shared" si="35"/>
        <v>0</v>
      </c>
      <c r="K45" s="31">
        <f t="shared" ref="K45" si="36">SUM(K46:K71)</f>
        <v>25030400</v>
      </c>
      <c r="L45" s="31">
        <f t="shared" ref="L45" si="37">SUM(L46:L71)</f>
        <v>0</v>
      </c>
      <c r="M45" s="31">
        <f t="shared" si="35"/>
        <v>0</v>
      </c>
      <c r="N45" s="31">
        <f t="shared" ref="N45" si="38">SUM(N46:N71)</f>
        <v>0</v>
      </c>
      <c r="O45" s="31">
        <f t="shared" si="35"/>
        <v>0</v>
      </c>
      <c r="P45" s="31">
        <f>SUM(D45:O45)</f>
        <v>41330473</v>
      </c>
      <c r="Q45" s="43">
        <f t="shared" si="29"/>
        <v>125.40232050803591</v>
      </c>
      <c r="R45" s="9"/>
    </row>
    <row r="46" spans="1:18">
      <c r="A46" s="12"/>
      <c r="B46" s="44">
        <v>601</v>
      </c>
      <c r="C46" s="20" t="s">
        <v>63</v>
      </c>
      <c r="D46" s="46">
        <v>0</v>
      </c>
      <c r="E46" s="46">
        <v>241594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ref="P46:P52" si="39">SUM(D46:O46)</f>
        <v>241594</v>
      </c>
      <c r="Q46" s="47">
        <f t="shared" si="29"/>
        <v>0.73302931279829364</v>
      </c>
      <c r="R46" s="9"/>
    </row>
    <row r="47" spans="1:18">
      <c r="A47" s="12"/>
      <c r="B47" s="44">
        <v>602</v>
      </c>
      <c r="C47" s="20" t="s">
        <v>64</v>
      </c>
      <c r="D47" s="46">
        <v>0</v>
      </c>
      <c r="E47" s="46">
        <v>795625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39"/>
        <v>795625</v>
      </c>
      <c r="Q47" s="47">
        <f t="shared" si="29"/>
        <v>2.4140353112872934</v>
      </c>
      <c r="R47" s="9"/>
    </row>
    <row r="48" spans="1:18">
      <c r="A48" s="12"/>
      <c r="B48" s="44">
        <v>603</v>
      </c>
      <c r="C48" s="20" t="s">
        <v>65</v>
      </c>
      <c r="D48" s="46">
        <v>0</v>
      </c>
      <c r="E48" s="46">
        <v>204880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39"/>
        <v>204880</v>
      </c>
      <c r="Q48" s="47">
        <f t="shared" si="29"/>
        <v>0.62163400418104087</v>
      </c>
      <c r="R48" s="9"/>
    </row>
    <row r="49" spans="1:18">
      <c r="A49" s="12"/>
      <c r="B49" s="44">
        <v>604</v>
      </c>
      <c r="C49" s="20" t="s">
        <v>66</v>
      </c>
      <c r="D49" s="46">
        <v>1863205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39"/>
        <v>1863205</v>
      </c>
      <c r="Q49" s="47">
        <f t="shared" si="29"/>
        <v>5.6532193711447496</v>
      </c>
      <c r="R49" s="9"/>
    </row>
    <row r="50" spans="1:18">
      <c r="A50" s="12"/>
      <c r="B50" s="44">
        <v>605</v>
      </c>
      <c r="C50" s="20" t="s">
        <v>67</v>
      </c>
      <c r="D50" s="46">
        <v>0</v>
      </c>
      <c r="E50" s="46">
        <v>81305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39"/>
        <v>81305</v>
      </c>
      <c r="Q50" s="47">
        <f t="shared" si="29"/>
        <v>0.24669051498408595</v>
      </c>
      <c r="R50" s="9"/>
    </row>
    <row r="51" spans="1:18">
      <c r="A51" s="12"/>
      <c r="B51" s="44">
        <v>607</v>
      </c>
      <c r="C51" s="20" t="s">
        <v>68</v>
      </c>
      <c r="D51" s="46">
        <v>63801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39"/>
        <v>63801</v>
      </c>
      <c r="Q51" s="47">
        <f t="shared" si="29"/>
        <v>0.19358097960149645</v>
      </c>
      <c r="R51" s="9"/>
    </row>
    <row r="52" spans="1:18">
      <c r="A52" s="12"/>
      <c r="B52" s="44">
        <v>608</v>
      </c>
      <c r="C52" s="20" t="s">
        <v>69</v>
      </c>
      <c r="D52" s="46">
        <v>265861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61614</v>
      </c>
      <c r="L52" s="46">
        <v>0</v>
      </c>
      <c r="M52" s="46">
        <v>0</v>
      </c>
      <c r="N52" s="46">
        <v>0</v>
      </c>
      <c r="O52" s="46">
        <v>0</v>
      </c>
      <c r="P52" s="46">
        <f t="shared" si="39"/>
        <v>327475</v>
      </c>
      <c r="Q52" s="47">
        <f t="shared" si="29"/>
        <v>0.99360403904327588</v>
      </c>
      <c r="R52" s="9"/>
    </row>
    <row r="53" spans="1:18">
      <c r="A53" s="12"/>
      <c r="B53" s="44">
        <v>614</v>
      </c>
      <c r="C53" s="20" t="s">
        <v>70</v>
      </c>
      <c r="D53" s="46">
        <v>983622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ref="P53:P65" si="40">SUM(D53:O53)</f>
        <v>983622</v>
      </c>
      <c r="Q53" s="47">
        <f t="shared" si="29"/>
        <v>2.9844439792100927</v>
      </c>
      <c r="R53" s="9"/>
    </row>
    <row r="54" spans="1:18">
      <c r="A54" s="12"/>
      <c r="B54" s="44">
        <v>622</v>
      </c>
      <c r="C54" s="20" t="s">
        <v>71</v>
      </c>
      <c r="D54" s="46">
        <v>0</v>
      </c>
      <c r="E54" s="46">
        <v>4956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40"/>
        <v>4956</v>
      </c>
      <c r="Q54" s="47">
        <f t="shared" si="29"/>
        <v>1.5037183349869381E-2</v>
      </c>
      <c r="R54" s="9"/>
    </row>
    <row r="55" spans="1:18">
      <c r="A55" s="12"/>
      <c r="B55" s="44">
        <v>629</v>
      </c>
      <c r="C55" s="20" t="s">
        <v>180</v>
      </c>
      <c r="D55" s="46">
        <v>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574606</v>
      </c>
      <c r="L55" s="46">
        <v>0</v>
      </c>
      <c r="M55" s="46">
        <v>0</v>
      </c>
      <c r="N55" s="46">
        <v>0</v>
      </c>
      <c r="O55" s="46">
        <v>0</v>
      </c>
      <c r="P55" s="46">
        <f t="shared" si="40"/>
        <v>574606</v>
      </c>
      <c r="Q55" s="47">
        <f t="shared" si="29"/>
        <v>1.743433368832737</v>
      </c>
      <c r="R55" s="9"/>
    </row>
    <row r="56" spans="1:18">
      <c r="A56" s="12"/>
      <c r="B56" s="44">
        <v>634</v>
      </c>
      <c r="C56" s="20" t="s">
        <v>72</v>
      </c>
      <c r="D56" s="46">
        <v>226352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2719475</v>
      </c>
      <c r="L56" s="46">
        <v>0</v>
      </c>
      <c r="M56" s="46">
        <v>0</v>
      </c>
      <c r="N56" s="46">
        <v>0</v>
      </c>
      <c r="O56" s="46">
        <v>0</v>
      </c>
      <c r="P56" s="46">
        <f t="shared" si="40"/>
        <v>2945827</v>
      </c>
      <c r="Q56" s="47">
        <f t="shared" si="29"/>
        <v>8.9380429209030812</v>
      </c>
      <c r="R56" s="9"/>
    </row>
    <row r="57" spans="1:18">
      <c r="A57" s="12"/>
      <c r="B57" s="44">
        <v>654</v>
      </c>
      <c r="C57" s="20" t="s">
        <v>110</v>
      </c>
      <c r="D57" s="46">
        <v>372713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40"/>
        <v>372713</v>
      </c>
      <c r="Q57" s="47">
        <f t="shared" si="29"/>
        <v>1.1308623320984394</v>
      </c>
      <c r="R57" s="9"/>
    </row>
    <row r="58" spans="1:18">
      <c r="A58" s="12"/>
      <c r="B58" s="44">
        <v>664</v>
      </c>
      <c r="C58" s="20" t="s">
        <v>111</v>
      </c>
      <c r="D58" s="46">
        <v>132460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40"/>
        <v>132460</v>
      </c>
      <c r="Q58" s="47">
        <f t="shared" si="29"/>
        <v>0.40190179711939028</v>
      </c>
      <c r="R58" s="9"/>
    </row>
    <row r="59" spans="1:18">
      <c r="A59" s="12"/>
      <c r="B59" s="44">
        <v>674</v>
      </c>
      <c r="C59" s="20" t="s">
        <v>75</v>
      </c>
      <c r="D59" s="46">
        <v>575647</v>
      </c>
      <c r="E59" s="46">
        <v>321345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40"/>
        <v>896992</v>
      </c>
      <c r="Q59" s="47">
        <f t="shared" si="29"/>
        <v>2.7215966842950032</v>
      </c>
      <c r="R59" s="9"/>
    </row>
    <row r="60" spans="1:18">
      <c r="A60" s="12"/>
      <c r="B60" s="44">
        <v>689</v>
      </c>
      <c r="C60" s="20" t="s">
        <v>112</v>
      </c>
      <c r="D60" s="46">
        <v>0</v>
      </c>
      <c r="E60" s="46">
        <v>115120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40"/>
        <v>115120</v>
      </c>
      <c r="Q60" s="47">
        <f t="shared" si="29"/>
        <v>0.3492898602173049</v>
      </c>
      <c r="R60" s="9"/>
    </row>
    <row r="61" spans="1:18">
      <c r="A61" s="12"/>
      <c r="B61" s="44">
        <v>694</v>
      </c>
      <c r="C61" s="20" t="s">
        <v>77</v>
      </c>
      <c r="D61" s="46">
        <v>157400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40"/>
        <v>157400</v>
      </c>
      <c r="Q61" s="47">
        <f t="shared" si="29"/>
        <v>0.47757317580093633</v>
      </c>
      <c r="R61" s="9"/>
    </row>
    <row r="62" spans="1:18">
      <c r="A62" s="12"/>
      <c r="B62" s="44">
        <v>711</v>
      </c>
      <c r="C62" s="20" t="s">
        <v>78</v>
      </c>
      <c r="D62" s="46">
        <v>3804186</v>
      </c>
      <c r="E62" s="46">
        <v>430924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40"/>
        <v>4235110</v>
      </c>
      <c r="Q62" s="47">
        <f t="shared" si="29"/>
        <v>12.849904272975245</v>
      </c>
      <c r="R62" s="9"/>
    </row>
    <row r="63" spans="1:18">
      <c r="A63" s="12"/>
      <c r="B63" s="44">
        <v>712</v>
      </c>
      <c r="C63" s="20" t="s">
        <v>79</v>
      </c>
      <c r="D63" s="46">
        <v>0</v>
      </c>
      <c r="E63" s="46">
        <v>0</v>
      </c>
      <c r="F63" s="46">
        <v>0</v>
      </c>
      <c r="G63" s="46">
        <v>331887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40"/>
        <v>331887</v>
      </c>
      <c r="Q63" s="47">
        <f t="shared" si="29"/>
        <v>1.006990651823668</v>
      </c>
      <c r="R63" s="9"/>
    </row>
    <row r="64" spans="1:18">
      <c r="A64" s="12"/>
      <c r="B64" s="44">
        <v>713</v>
      </c>
      <c r="C64" s="20" t="s">
        <v>80</v>
      </c>
      <c r="D64" s="46">
        <v>241671</v>
      </c>
      <c r="E64" s="46">
        <v>2003318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40"/>
        <v>2244989</v>
      </c>
      <c r="Q64" s="47">
        <f t="shared" si="29"/>
        <v>6.8116043606618062</v>
      </c>
      <c r="R64" s="9"/>
    </row>
    <row r="65" spans="1:121">
      <c r="A65" s="12"/>
      <c r="B65" s="44">
        <v>714</v>
      </c>
      <c r="C65" s="20" t="s">
        <v>81</v>
      </c>
      <c r="D65" s="46">
        <v>0</v>
      </c>
      <c r="E65" s="46">
        <v>120016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40"/>
        <v>120016</v>
      </c>
      <c r="Q65" s="47">
        <f t="shared" si="29"/>
        <v>0.36414499534259959</v>
      </c>
      <c r="R65" s="9"/>
    </row>
    <row r="66" spans="1:121">
      <c r="A66" s="12"/>
      <c r="B66" s="44">
        <v>715</v>
      </c>
      <c r="C66" s="20" t="s">
        <v>82</v>
      </c>
      <c r="D66" s="46">
        <v>0</v>
      </c>
      <c r="E66" s="46">
        <v>105363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ref="P66:P71" si="41">SUM(D66:O66)</f>
        <v>105363</v>
      </c>
      <c r="Q66" s="47">
        <f t="shared" si="29"/>
        <v>0.31968578476438408</v>
      </c>
      <c r="R66" s="9"/>
    </row>
    <row r="67" spans="1:121">
      <c r="A67" s="12"/>
      <c r="B67" s="44">
        <v>716</v>
      </c>
      <c r="C67" s="20" t="s">
        <v>83</v>
      </c>
      <c r="D67" s="46">
        <v>0</v>
      </c>
      <c r="E67" s="46">
        <v>310831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41"/>
        <v>310831</v>
      </c>
      <c r="Q67" s="47">
        <f t="shared" si="29"/>
        <v>0.94310386154625692</v>
      </c>
      <c r="R67" s="9"/>
    </row>
    <row r="68" spans="1:121">
      <c r="A68" s="12"/>
      <c r="B68" s="44">
        <v>719</v>
      </c>
      <c r="C68" s="20" t="s">
        <v>84</v>
      </c>
      <c r="D68" s="46">
        <v>393149</v>
      </c>
      <c r="E68" s="46">
        <v>203490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21674705</v>
      </c>
      <c r="L68" s="46">
        <v>0</v>
      </c>
      <c r="M68" s="46">
        <v>0</v>
      </c>
      <c r="N68" s="46">
        <v>0</v>
      </c>
      <c r="O68" s="46">
        <v>0</v>
      </c>
      <c r="P68" s="46">
        <f t="shared" si="41"/>
        <v>22271344</v>
      </c>
      <c r="Q68" s="47">
        <f t="shared" si="29"/>
        <v>67.574310568202847</v>
      </c>
      <c r="R68" s="9"/>
    </row>
    <row r="69" spans="1:121">
      <c r="A69" s="12"/>
      <c r="B69" s="44">
        <v>724</v>
      </c>
      <c r="C69" s="20" t="s">
        <v>85</v>
      </c>
      <c r="D69" s="46">
        <v>946253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si="41"/>
        <v>946253</v>
      </c>
      <c r="Q69" s="47">
        <f t="shared" ref="Q69:Q72" si="42">(P69/Q$74)</f>
        <v>2.8710613108078995</v>
      </c>
      <c r="R69" s="9"/>
    </row>
    <row r="70" spans="1:121">
      <c r="A70" s="12"/>
      <c r="B70" s="44">
        <v>744</v>
      </c>
      <c r="C70" s="20" t="s">
        <v>87</v>
      </c>
      <c r="D70" s="46">
        <v>286774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si="41"/>
        <v>286774</v>
      </c>
      <c r="Q70" s="47">
        <f t="shared" si="42"/>
        <v>0.87011162590303504</v>
      </c>
      <c r="R70" s="9"/>
    </row>
    <row r="71" spans="1:121" ht="15.75" thickBot="1">
      <c r="A71" s="12"/>
      <c r="B71" s="44">
        <v>764</v>
      </c>
      <c r="C71" s="20" t="s">
        <v>89</v>
      </c>
      <c r="D71" s="46">
        <v>716325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0</v>
      </c>
      <c r="P71" s="46">
        <f t="shared" si="41"/>
        <v>716325</v>
      </c>
      <c r="Q71" s="47">
        <f t="shared" si="42"/>
        <v>2.1734282411410781</v>
      </c>
      <c r="R71" s="9"/>
    </row>
    <row r="72" spans="1:121" ht="16.5" thickBot="1">
      <c r="A72" s="14" t="s">
        <v>10</v>
      </c>
      <c r="B72" s="23"/>
      <c r="C72" s="22"/>
      <c r="D72" s="15">
        <f t="shared" ref="D72:O72" si="43">SUM(D5,D14,D23,D28,D31,D35,D38,D43,D45)</f>
        <v>232754350</v>
      </c>
      <c r="E72" s="15">
        <f t="shared" si="43"/>
        <v>162376352</v>
      </c>
      <c r="F72" s="15">
        <f t="shared" si="43"/>
        <v>11945210</v>
      </c>
      <c r="G72" s="15">
        <f t="shared" si="43"/>
        <v>44551661</v>
      </c>
      <c r="H72" s="15">
        <f t="shared" si="43"/>
        <v>0</v>
      </c>
      <c r="I72" s="15">
        <f t="shared" si="43"/>
        <v>45582983</v>
      </c>
      <c r="J72" s="15">
        <f t="shared" si="43"/>
        <v>42275899</v>
      </c>
      <c r="K72" s="15">
        <f t="shared" ref="K72" si="44">SUM(K5,K14,K23,K28,K31,K35,K38,K43,K45)</f>
        <v>408635583</v>
      </c>
      <c r="L72" s="15">
        <f t="shared" ref="L72" si="45">SUM(L5,L14,L23,L28,L31,L35,L38,L43,L45)</f>
        <v>0</v>
      </c>
      <c r="M72" s="15">
        <f t="shared" si="43"/>
        <v>0</v>
      </c>
      <c r="N72" s="15">
        <f t="shared" ref="N72" si="46">SUM(N5,N14,N23,N28,N31,N35,N38,N43,N45)</f>
        <v>0</v>
      </c>
      <c r="O72" s="15">
        <f t="shared" si="43"/>
        <v>0</v>
      </c>
      <c r="P72" s="15">
        <f>SUM(D72:O72)</f>
        <v>948122038</v>
      </c>
      <c r="Q72" s="37">
        <f t="shared" si="42"/>
        <v>2876.7322283006101</v>
      </c>
      <c r="R72" s="6"/>
      <c r="S72" s="2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</row>
    <row r="73" spans="1:121">
      <c r="A73" s="16"/>
      <c r="B73" s="18"/>
      <c r="C73" s="18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9"/>
    </row>
    <row r="74" spans="1:121">
      <c r="A74" s="38"/>
      <c r="B74" s="39"/>
      <c r="C74" s="39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118" t="s">
        <v>188</v>
      </c>
      <c r="O74" s="118"/>
      <c r="P74" s="118"/>
      <c r="Q74" s="41">
        <v>329583</v>
      </c>
    </row>
    <row r="75" spans="1:121">
      <c r="A75" s="119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6"/>
      <c r="P75" s="96"/>
      <c r="Q75" s="97"/>
    </row>
    <row r="76" spans="1:121" ht="15.75" customHeight="1" thickBot="1">
      <c r="A76" s="120" t="s">
        <v>98</v>
      </c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99"/>
      <c r="P76" s="99"/>
      <c r="Q76" s="100"/>
    </row>
  </sheetData>
  <mergeCells count="10">
    <mergeCell ref="N74:P74"/>
    <mergeCell ref="A75:Q75"/>
    <mergeCell ref="A76:Q76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30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81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91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179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183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182</v>
      </c>
      <c r="L4" s="34" t="s">
        <v>3</v>
      </c>
      <c r="M4" s="34" t="s">
        <v>4</v>
      </c>
      <c r="N4" s="34" t="s">
        <v>193</v>
      </c>
      <c r="O4" s="34" t="s">
        <v>5</v>
      </c>
      <c r="P4" s="34" t="s">
        <v>184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SUM(D6:D13)</f>
        <v>53720598</v>
      </c>
      <c r="E5" s="26">
        <f t="shared" si="0"/>
        <v>6719287</v>
      </c>
      <c r="F5" s="26">
        <f t="shared" si="0"/>
        <v>13244895</v>
      </c>
      <c r="G5" s="26">
        <f t="shared" si="0"/>
        <v>2372835</v>
      </c>
      <c r="H5" s="26">
        <f t="shared" si="0"/>
        <v>0</v>
      </c>
      <c r="I5" s="26">
        <f t="shared" si="0"/>
        <v>735936</v>
      </c>
      <c r="J5" s="26">
        <f t="shared" si="0"/>
        <v>43946623</v>
      </c>
      <c r="K5" s="26">
        <f t="shared" ref="K5" si="1">SUM(K6:K13)</f>
        <v>356466763</v>
      </c>
      <c r="L5" s="26">
        <f t="shared" ref="L5" si="2">SUM(L6:L13)</f>
        <v>0</v>
      </c>
      <c r="M5" s="26">
        <f t="shared" si="0"/>
        <v>0</v>
      </c>
      <c r="N5" s="26">
        <f t="shared" ref="N5" si="3">SUM(N6:N13)</f>
        <v>0</v>
      </c>
      <c r="O5" s="26">
        <f t="shared" si="0"/>
        <v>17583</v>
      </c>
      <c r="P5" s="27">
        <f>SUM(D5:O5)</f>
        <v>477224520</v>
      </c>
      <c r="Q5" s="32">
        <f t="shared" ref="Q5:Q36" si="4">(P5/Q$79)</f>
        <v>1470.8360404120101</v>
      </c>
      <c r="R5" s="6"/>
    </row>
    <row r="6" spans="1:135">
      <c r="A6" s="12"/>
      <c r="B6" s="44">
        <v>511</v>
      </c>
      <c r="C6" s="20" t="s">
        <v>20</v>
      </c>
      <c r="D6" s="46">
        <v>1550967</v>
      </c>
      <c r="E6" s="46">
        <v>0</v>
      </c>
      <c r="F6" s="46">
        <v>0</v>
      </c>
      <c r="G6" s="46">
        <v>1464973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3015940</v>
      </c>
      <c r="Q6" s="47">
        <f t="shared" si="4"/>
        <v>9.2953171134630672</v>
      </c>
      <c r="R6" s="9"/>
    </row>
    <row r="7" spans="1:135">
      <c r="A7" s="12"/>
      <c r="B7" s="44">
        <v>512</v>
      </c>
      <c r="C7" s="20" t="s">
        <v>21</v>
      </c>
      <c r="D7" s="46">
        <v>17882941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3" si="5">SUM(D7:O7)</f>
        <v>17882941</v>
      </c>
      <c r="Q7" s="47">
        <f t="shared" si="4"/>
        <v>55.116350960679043</v>
      </c>
      <c r="R7" s="9"/>
    </row>
    <row r="8" spans="1:135">
      <c r="A8" s="12"/>
      <c r="B8" s="44">
        <v>513</v>
      </c>
      <c r="C8" s="20" t="s">
        <v>22</v>
      </c>
      <c r="D8" s="46">
        <v>24564190</v>
      </c>
      <c r="E8" s="46">
        <v>3497665</v>
      </c>
      <c r="F8" s="46">
        <v>0</v>
      </c>
      <c r="G8" s="46">
        <v>0</v>
      </c>
      <c r="H8" s="46">
        <v>0</v>
      </c>
      <c r="I8" s="46">
        <v>0</v>
      </c>
      <c r="J8" s="46">
        <v>39779502</v>
      </c>
      <c r="K8" s="46">
        <v>356466763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424308120</v>
      </c>
      <c r="Q8" s="47">
        <f t="shared" si="4"/>
        <v>1307.7443613657238</v>
      </c>
      <c r="R8" s="9"/>
    </row>
    <row r="9" spans="1:135">
      <c r="A9" s="12"/>
      <c r="B9" s="44">
        <v>514</v>
      </c>
      <c r="C9" s="20" t="s">
        <v>23</v>
      </c>
      <c r="D9" s="46">
        <v>1924157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1924157</v>
      </c>
      <c r="Q9" s="47">
        <f t="shared" si="4"/>
        <v>5.9303731145479537</v>
      </c>
      <c r="R9" s="9"/>
    </row>
    <row r="10" spans="1:135">
      <c r="A10" s="12"/>
      <c r="B10" s="44">
        <v>515</v>
      </c>
      <c r="C10" s="20" t="s">
        <v>24</v>
      </c>
      <c r="D10" s="46">
        <v>1331493</v>
      </c>
      <c r="E10" s="46">
        <v>617931</v>
      </c>
      <c r="F10" s="46">
        <v>0</v>
      </c>
      <c r="G10" s="46">
        <v>0</v>
      </c>
      <c r="H10" s="46">
        <v>0</v>
      </c>
      <c r="I10" s="46">
        <v>735936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2685360</v>
      </c>
      <c r="Q10" s="47">
        <f t="shared" si="4"/>
        <v>8.2764487237177082</v>
      </c>
      <c r="R10" s="9"/>
    </row>
    <row r="11" spans="1:135">
      <c r="A11" s="12"/>
      <c r="B11" s="44">
        <v>516</v>
      </c>
      <c r="C11" s="20" t="s">
        <v>25</v>
      </c>
      <c r="D11" s="46">
        <v>687302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687302</v>
      </c>
      <c r="Q11" s="47">
        <f t="shared" si="4"/>
        <v>2.1183080706901971</v>
      </c>
      <c r="R11" s="9"/>
    </row>
    <row r="12" spans="1:135">
      <c r="A12" s="12"/>
      <c r="B12" s="44">
        <v>517</v>
      </c>
      <c r="C12" s="20" t="s">
        <v>26</v>
      </c>
      <c r="D12" s="46">
        <v>0</v>
      </c>
      <c r="E12" s="46">
        <v>28479</v>
      </c>
      <c r="F12" s="46">
        <v>13244895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17583</v>
      </c>
      <c r="P12" s="46">
        <f t="shared" si="5"/>
        <v>13290957</v>
      </c>
      <c r="Q12" s="47">
        <f t="shared" si="4"/>
        <v>40.963566933162383</v>
      </c>
      <c r="R12" s="9"/>
    </row>
    <row r="13" spans="1:135">
      <c r="A13" s="12"/>
      <c r="B13" s="44">
        <v>519</v>
      </c>
      <c r="C13" s="20" t="s">
        <v>27</v>
      </c>
      <c r="D13" s="46">
        <v>5779548</v>
      </c>
      <c r="E13" s="46">
        <v>2575212</v>
      </c>
      <c r="F13" s="46">
        <v>0</v>
      </c>
      <c r="G13" s="46">
        <v>907862</v>
      </c>
      <c r="H13" s="46">
        <v>0</v>
      </c>
      <c r="I13" s="46">
        <v>0</v>
      </c>
      <c r="J13" s="46">
        <v>4167121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f t="shared" si="5"/>
        <v>13429743</v>
      </c>
      <c r="Q13" s="47">
        <f t="shared" si="4"/>
        <v>41.391314130026075</v>
      </c>
      <c r="R13" s="9"/>
    </row>
    <row r="14" spans="1:135" ht="15.75">
      <c r="A14" s="28" t="s">
        <v>28</v>
      </c>
      <c r="B14" s="29"/>
      <c r="C14" s="30"/>
      <c r="D14" s="31">
        <f t="shared" ref="D14:O14" si="6">SUM(D15:D22)</f>
        <v>107352016</v>
      </c>
      <c r="E14" s="31">
        <f t="shared" si="6"/>
        <v>96495656</v>
      </c>
      <c r="F14" s="31">
        <f t="shared" si="6"/>
        <v>0</v>
      </c>
      <c r="G14" s="31">
        <f t="shared" si="6"/>
        <v>14040812</v>
      </c>
      <c r="H14" s="31">
        <f t="shared" si="6"/>
        <v>0</v>
      </c>
      <c r="I14" s="31">
        <f t="shared" si="6"/>
        <v>16719239</v>
      </c>
      <c r="J14" s="31">
        <f t="shared" si="6"/>
        <v>0</v>
      </c>
      <c r="K14" s="31">
        <f t="shared" ref="K14" si="7">SUM(K15:K22)</f>
        <v>5846724</v>
      </c>
      <c r="L14" s="31">
        <f t="shared" ref="L14" si="8">SUM(L15:L22)</f>
        <v>0</v>
      </c>
      <c r="M14" s="31">
        <f t="shared" si="6"/>
        <v>0</v>
      </c>
      <c r="N14" s="31">
        <f t="shared" ref="N14" si="9">SUM(N15:N22)</f>
        <v>0</v>
      </c>
      <c r="O14" s="31">
        <f t="shared" si="6"/>
        <v>0</v>
      </c>
      <c r="P14" s="42">
        <f>SUM(D14:O14)</f>
        <v>240454447</v>
      </c>
      <c r="Q14" s="43">
        <f t="shared" si="4"/>
        <v>741.09575661564827</v>
      </c>
      <c r="R14" s="10"/>
    </row>
    <row r="15" spans="1:135">
      <c r="A15" s="12"/>
      <c r="B15" s="44">
        <v>521</v>
      </c>
      <c r="C15" s="20" t="s">
        <v>29</v>
      </c>
      <c r="D15" s="46">
        <v>62234909</v>
      </c>
      <c r="E15" s="46">
        <v>2229491</v>
      </c>
      <c r="F15" s="46">
        <v>0</v>
      </c>
      <c r="G15" s="46">
        <v>5119220</v>
      </c>
      <c r="H15" s="46">
        <v>0</v>
      </c>
      <c r="I15" s="46">
        <v>0</v>
      </c>
      <c r="J15" s="46">
        <v>0</v>
      </c>
      <c r="K15" s="46">
        <v>1429867</v>
      </c>
      <c r="L15" s="46">
        <v>0</v>
      </c>
      <c r="M15" s="46">
        <v>0</v>
      </c>
      <c r="N15" s="46">
        <v>0</v>
      </c>
      <c r="O15" s="46">
        <v>0</v>
      </c>
      <c r="P15" s="46">
        <f>SUM(D15:O15)</f>
        <v>71013487</v>
      </c>
      <c r="Q15" s="47">
        <f t="shared" si="4"/>
        <v>218.86804147223987</v>
      </c>
      <c r="R15" s="9"/>
    </row>
    <row r="16" spans="1:135">
      <c r="A16" s="12"/>
      <c r="B16" s="44">
        <v>522</v>
      </c>
      <c r="C16" s="20" t="s">
        <v>30</v>
      </c>
      <c r="D16" s="46">
        <v>0</v>
      </c>
      <c r="E16" s="46">
        <v>17769405</v>
      </c>
      <c r="F16" s="46">
        <v>0</v>
      </c>
      <c r="G16" s="46">
        <v>507642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ref="P16:P22" si="10">SUM(D16:O16)</f>
        <v>18277047</v>
      </c>
      <c r="Q16" s="47">
        <f t="shared" si="4"/>
        <v>56.331010485178361</v>
      </c>
      <c r="R16" s="9"/>
    </row>
    <row r="17" spans="1:18">
      <c r="A17" s="12"/>
      <c r="B17" s="44">
        <v>523</v>
      </c>
      <c r="C17" s="20" t="s">
        <v>31</v>
      </c>
      <c r="D17" s="46">
        <v>38433688</v>
      </c>
      <c r="E17" s="46">
        <v>10857187</v>
      </c>
      <c r="F17" s="46">
        <v>0</v>
      </c>
      <c r="G17" s="46">
        <v>7606907</v>
      </c>
      <c r="H17" s="46">
        <v>0</v>
      </c>
      <c r="I17" s="46">
        <v>0</v>
      </c>
      <c r="J17" s="46">
        <v>0</v>
      </c>
      <c r="K17" s="46">
        <v>4416857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61314639</v>
      </c>
      <c r="Q17" s="47">
        <f t="shared" si="4"/>
        <v>188.97558081477419</v>
      </c>
      <c r="R17" s="9"/>
    </row>
    <row r="18" spans="1:18">
      <c r="A18" s="12"/>
      <c r="B18" s="44">
        <v>524</v>
      </c>
      <c r="C18" s="20" t="s">
        <v>32</v>
      </c>
      <c r="D18" s="46">
        <v>0</v>
      </c>
      <c r="E18" s="46">
        <v>1923593</v>
      </c>
      <c r="F18" s="46">
        <v>0</v>
      </c>
      <c r="G18" s="46">
        <v>0</v>
      </c>
      <c r="H18" s="46">
        <v>0</v>
      </c>
      <c r="I18" s="46">
        <v>2219301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4142894</v>
      </c>
      <c r="Q18" s="47">
        <f t="shared" si="4"/>
        <v>12.768660350492205</v>
      </c>
      <c r="R18" s="9"/>
    </row>
    <row r="19" spans="1:18">
      <c r="A19" s="12"/>
      <c r="B19" s="44">
        <v>525</v>
      </c>
      <c r="C19" s="20" t="s">
        <v>33</v>
      </c>
      <c r="D19" s="46">
        <v>4337651</v>
      </c>
      <c r="E19" s="46">
        <v>63384094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67721745</v>
      </c>
      <c r="Q19" s="47">
        <f t="shared" si="4"/>
        <v>208.72268521657656</v>
      </c>
      <c r="R19" s="9"/>
    </row>
    <row r="20" spans="1:18">
      <c r="A20" s="12"/>
      <c r="B20" s="44">
        <v>526</v>
      </c>
      <c r="C20" s="20" t="s">
        <v>34</v>
      </c>
      <c r="D20" s="46">
        <v>0</v>
      </c>
      <c r="E20" s="46">
        <v>0</v>
      </c>
      <c r="F20" s="46">
        <v>0</v>
      </c>
      <c r="G20" s="46">
        <v>807043</v>
      </c>
      <c r="H20" s="46">
        <v>0</v>
      </c>
      <c r="I20" s="46">
        <v>14499938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15306981</v>
      </c>
      <c r="Q20" s="47">
        <f t="shared" si="4"/>
        <v>47.177079930222092</v>
      </c>
      <c r="R20" s="9"/>
    </row>
    <row r="21" spans="1:18">
      <c r="A21" s="12"/>
      <c r="B21" s="44">
        <v>527</v>
      </c>
      <c r="C21" s="20" t="s">
        <v>35</v>
      </c>
      <c r="D21" s="46">
        <v>1693486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10"/>
        <v>1693486</v>
      </c>
      <c r="Q21" s="47">
        <f t="shared" si="4"/>
        <v>5.2194305580383284</v>
      </c>
      <c r="R21" s="9"/>
    </row>
    <row r="22" spans="1:18">
      <c r="A22" s="12"/>
      <c r="B22" s="44">
        <v>529</v>
      </c>
      <c r="C22" s="20" t="s">
        <v>36</v>
      </c>
      <c r="D22" s="46">
        <v>652282</v>
      </c>
      <c r="E22" s="46">
        <v>331886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si="10"/>
        <v>984168</v>
      </c>
      <c r="Q22" s="47">
        <f t="shared" si="4"/>
        <v>3.0332677881266603</v>
      </c>
      <c r="R22" s="9"/>
    </row>
    <row r="23" spans="1:18" ht="15.75">
      <c r="A23" s="28" t="s">
        <v>37</v>
      </c>
      <c r="B23" s="29"/>
      <c r="C23" s="30"/>
      <c r="D23" s="31">
        <f t="shared" ref="D23:O23" si="11">SUM(D24:D28)</f>
        <v>1719034</v>
      </c>
      <c r="E23" s="31">
        <f t="shared" si="11"/>
        <v>3123730</v>
      </c>
      <c r="F23" s="31">
        <f t="shared" si="11"/>
        <v>0</v>
      </c>
      <c r="G23" s="31">
        <f t="shared" si="11"/>
        <v>150310</v>
      </c>
      <c r="H23" s="31">
        <f t="shared" si="11"/>
        <v>0</v>
      </c>
      <c r="I23" s="31">
        <f t="shared" si="11"/>
        <v>10905375</v>
      </c>
      <c r="J23" s="31">
        <f t="shared" si="11"/>
        <v>0</v>
      </c>
      <c r="K23" s="31">
        <f t="shared" ref="K23" si="12">SUM(K24:K28)</f>
        <v>0</v>
      </c>
      <c r="L23" s="31">
        <f t="shared" ref="L23" si="13">SUM(L24:L28)</f>
        <v>0</v>
      </c>
      <c r="M23" s="31">
        <f t="shared" si="11"/>
        <v>0</v>
      </c>
      <c r="N23" s="31">
        <f t="shared" ref="N23" si="14">SUM(N24:N28)</f>
        <v>0</v>
      </c>
      <c r="O23" s="31">
        <f t="shared" si="11"/>
        <v>0</v>
      </c>
      <c r="P23" s="42">
        <f t="shared" ref="P23:P28" si="15">SUM(D23:O23)</f>
        <v>15898449</v>
      </c>
      <c r="Q23" s="43">
        <f t="shared" si="4"/>
        <v>49.000021574441071</v>
      </c>
      <c r="R23" s="10"/>
    </row>
    <row r="24" spans="1:18">
      <c r="A24" s="12"/>
      <c r="B24" s="44">
        <v>534</v>
      </c>
      <c r="C24" s="20" t="s">
        <v>39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10893511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15"/>
        <v>10893511</v>
      </c>
      <c r="Q24" s="47">
        <f t="shared" si="4"/>
        <v>33.57448729881834</v>
      </c>
      <c r="R24" s="9"/>
    </row>
    <row r="25" spans="1:18">
      <c r="A25" s="12"/>
      <c r="B25" s="44">
        <v>536</v>
      </c>
      <c r="C25" s="20" t="s">
        <v>185</v>
      </c>
      <c r="D25" s="46">
        <v>0</v>
      </c>
      <c r="E25" s="46">
        <v>81387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81387</v>
      </c>
      <c r="Q25" s="47">
        <f t="shared" si="4"/>
        <v>0.2508398621701422</v>
      </c>
      <c r="R25" s="9"/>
    </row>
    <row r="26" spans="1:18">
      <c r="A26" s="12"/>
      <c r="B26" s="44">
        <v>537</v>
      </c>
      <c r="C26" s="20" t="s">
        <v>40</v>
      </c>
      <c r="D26" s="46">
        <v>1719034</v>
      </c>
      <c r="E26" s="46">
        <v>2053284</v>
      </c>
      <c r="F26" s="46">
        <v>0</v>
      </c>
      <c r="G26" s="46">
        <v>0</v>
      </c>
      <c r="H26" s="46">
        <v>0</v>
      </c>
      <c r="I26" s="46">
        <v>11864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3784182</v>
      </c>
      <c r="Q26" s="47">
        <f t="shared" si="4"/>
        <v>11.663087364158073</v>
      </c>
      <c r="R26" s="9"/>
    </row>
    <row r="27" spans="1:18">
      <c r="A27" s="12"/>
      <c r="B27" s="44">
        <v>538</v>
      </c>
      <c r="C27" s="20" t="s">
        <v>41</v>
      </c>
      <c r="D27" s="46">
        <v>0</v>
      </c>
      <c r="E27" s="46">
        <v>518668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5"/>
        <v>518668</v>
      </c>
      <c r="Q27" s="47">
        <f t="shared" si="4"/>
        <v>1.5985674571130932</v>
      </c>
      <c r="R27" s="9"/>
    </row>
    <row r="28" spans="1:18">
      <c r="A28" s="12"/>
      <c r="B28" s="44">
        <v>539</v>
      </c>
      <c r="C28" s="20" t="s">
        <v>42</v>
      </c>
      <c r="D28" s="46">
        <v>0</v>
      </c>
      <c r="E28" s="46">
        <v>470391</v>
      </c>
      <c r="F28" s="46">
        <v>0</v>
      </c>
      <c r="G28" s="46">
        <v>150310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5"/>
        <v>620701</v>
      </c>
      <c r="Q28" s="47">
        <f t="shared" si="4"/>
        <v>1.9130395921814225</v>
      </c>
      <c r="R28" s="9"/>
    </row>
    <row r="29" spans="1:18" ht="15.75">
      <c r="A29" s="28" t="s">
        <v>43</v>
      </c>
      <c r="B29" s="29"/>
      <c r="C29" s="30"/>
      <c r="D29" s="31">
        <f t="shared" ref="D29:O29" si="16">SUM(D30:D31)</f>
        <v>2696234</v>
      </c>
      <c r="E29" s="31">
        <f t="shared" si="16"/>
        <v>32067570</v>
      </c>
      <c r="F29" s="31">
        <f t="shared" si="16"/>
        <v>0</v>
      </c>
      <c r="G29" s="31">
        <f t="shared" si="16"/>
        <v>24444799</v>
      </c>
      <c r="H29" s="31">
        <f t="shared" si="16"/>
        <v>0</v>
      </c>
      <c r="I29" s="31">
        <f t="shared" si="16"/>
        <v>0</v>
      </c>
      <c r="J29" s="31">
        <f t="shared" si="16"/>
        <v>0</v>
      </c>
      <c r="K29" s="31">
        <f t="shared" ref="K29" si="17">SUM(K30:K31)</f>
        <v>0</v>
      </c>
      <c r="L29" s="31">
        <f t="shared" ref="L29" si="18">SUM(L30:L31)</f>
        <v>0</v>
      </c>
      <c r="M29" s="31">
        <f t="shared" si="16"/>
        <v>0</v>
      </c>
      <c r="N29" s="31">
        <f t="shared" ref="N29" si="19">SUM(N30:N31)</f>
        <v>0</v>
      </c>
      <c r="O29" s="31">
        <f t="shared" si="16"/>
        <v>0</v>
      </c>
      <c r="P29" s="31">
        <f t="shared" ref="P29:P36" si="20">SUM(D29:O29)</f>
        <v>59208603</v>
      </c>
      <c r="Q29" s="43">
        <f t="shared" si="4"/>
        <v>182.48464516208568</v>
      </c>
      <c r="R29" s="10"/>
    </row>
    <row r="30" spans="1:18">
      <c r="A30" s="12"/>
      <c r="B30" s="44">
        <v>541</v>
      </c>
      <c r="C30" s="20" t="s">
        <v>44</v>
      </c>
      <c r="D30" s="46">
        <v>2696234</v>
      </c>
      <c r="E30" s="46">
        <v>19228891</v>
      </c>
      <c r="F30" s="46">
        <v>0</v>
      </c>
      <c r="G30" s="46">
        <v>23844573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20"/>
        <v>45769698</v>
      </c>
      <c r="Q30" s="47">
        <f t="shared" si="4"/>
        <v>141.06509317076478</v>
      </c>
      <c r="R30" s="9"/>
    </row>
    <row r="31" spans="1:18">
      <c r="A31" s="12"/>
      <c r="B31" s="44">
        <v>544</v>
      </c>
      <c r="C31" s="20" t="s">
        <v>45</v>
      </c>
      <c r="D31" s="46">
        <v>0</v>
      </c>
      <c r="E31" s="46">
        <v>12838679</v>
      </c>
      <c r="F31" s="46">
        <v>0</v>
      </c>
      <c r="G31" s="46">
        <v>600226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20"/>
        <v>13438905</v>
      </c>
      <c r="Q31" s="47">
        <f t="shared" si="4"/>
        <v>41.419551991320908</v>
      </c>
      <c r="R31" s="9"/>
    </row>
    <row r="32" spans="1:18" ht="15.75">
      <c r="A32" s="28" t="s">
        <v>47</v>
      </c>
      <c r="B32" s="29"/>
      <c r="C32" s="30"/>
      <c r="D32" s="31">
        <f t="shared" ref="D32:O32" si="21">SUM(D33:D35)</f>
        <v>0</v>
      </c>
      <c r="E32" s="31">
        <f t="shared" si="21"/>
        <v>11906560</v>
      </c>
      <c r="F32" s="31">
        <f t="shared" si="21"/>
        <v>0</v>
      </c>
      <c r="G32" s="31">
        <f t="shared" si="21"/>
        <v>1132565</v>
      </c>
      <c r="H32" s="31">
        <f t="shared" si="21"/>
        <v>0</v>
      </c>
      <c r="I32" s="31">
        <f t="shared" si="21"/>
        <v>0</v>
      </c>
      <c r="J32" s="31">
        <f t="shared" si="21"/>
        <v>0</v>
      </c>
      <c r="K32" s="31">
        <f t="shared" ref="K32" si="22">SUM(K33:K35)</f>
        <v>0</v>
      </c>
      <c r="L32" s="31">
        <f t="shared" ref="L32" si="23">SUM(L33:L35)</f>
        <v>0</v>
      </c>
      <c r="M32" s="31">
        <f t="shared" si="21"/>
        <v>0</v>
      </c>
      <c r="N32" s="31">
        <f t="shared" ref="N32" si="24">SUM(N33:N35)</f>
        <v>0</v>
      </c>
      <c r="O32" s="31">
        <f t="shared" si="21"/>
        <v>3412579</v>
      </c>
      <c r="P32" s="31">
        <f t="shared" si="20"/>
        <v>16451704</v>
      </c>
      <c r="Q32" s="43">
        <f t="shared" si="4"/>
        <v>50.705188344870521</v>
      </c>
      <c r="R32" s="10"/>
    </row>
    <row r="33" spans="1:18">
      <c r="A33" s="13"/>
      <c r="B33" s="45">
        <v>552</v>
      </c>
      <c r="C33" s="21" t="s">
        <v>48</v>
      </c>
      <c r="D33" s="46">
        <v>0</v>
      </c>
      <c r="E33" s="46">
        <v>6225</v>
      </c>
      <c r="F33" s="46">
        <v>0</v>
      </c>
      <c r="G33" s="46">
        <v>1132565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20"/>
        <v>1138790</v>
      </c>
      <c r="Q33" s="47">
        <f t="shared" si="4"/>
        <v>3.5098225348119017</v>
      </c>
      <c r="R33" s="9"/>
    </row>
    <row r="34" spans="1:18">
      <c r="A34" s="13"/>
      <c r="B34" s="45">
        <v>554</v>
      </c>
      <c r="C34" s="21" t="s">
        <v>49</v>
      </c>
      <c r="D34" s="46">
        <v>0</v>
      </c>
      <c r="E34" s="46">
        <v>3769255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20"/>
        <v>3769255</v>
      </c>
      <c r="Q34" s="47">
        <f t="shared" si="4"/>
        <v>11.617081409612338</v>
      </c>
      <c r="R34" s="9"/>
    </row>
    <row r="35" spans="1:18">
      <c r="A35" s="13"/>
      <c r="B35" s="45">
        <v>559</v>
      </c>
      <c r="C35" s="21" t="s">
        <v>50</v>
      </c>
      <c r="D35" s="46">
        <v>0</v>
      </c>
      <c r="E35" s="46">
        <v>8131080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3412579</v>
      </c>
      <c r="P35" s="46">
        <f t="shared" si="20"/>
        <v>11543659</v>
      </c>
      <c r="Q35" s="47">
        <f t="shared" si="4"/>
        <v>35.578284400446286</v>
      </c>
      <c r="R35" s="9"/>
    </row>
    <row r="36" spans="1:18" ht="15.75">
      <c r="A36" s="28" t="s">
        <v>51</v>
      </c>
      <c r="B36" s="29"/>
      <c r="C36" s="30"/>
      <c r="D36" s="31">
        <f t="shared" ref="D36:O36" si="25">SUM(D37:D40)</f>
        <v>10658205</v>
      </c>
      <c r="E36" s="31">
        <f t="shared" si="25"/>
        <v>31861648</v>
      </c>
      <c r="F36" s="31">
        <f t="shared" si="25"/>
        <v>0</v>
      </c>
      <c r="G36" s="31">
        <f t="shared" si="25"/>
        <v>127353</v>
      </c>
      <c r="H36" s="31">
        <f t="shared" si="25"/>
        <v>0</v>
      </c>
      <c r="I36" s="31">
        <f t="shared" si="25"/>
        <v>0</v>
      </c>
      <c r="J36" s="31">
        <f t="shared" si="25"/>
        <v>0</v>
      </c>
      <c r="K36" s="31">
        <f t="shared" ref="K36" si="26">SUM(K37:K40)</f>
        <v>0</v>
      </c>
      <c r="L36" s="31">
        <f t="shared" ref="L36" si="27">SUM(L37:L40)</f>
        <v>0</v>
      </c>
      <c r="M36" s="31">
        <f t="shared" si="25"/>
        <v>0</v>
      </c>
      <c r="N36" s="31">
        <f t="shared" ref="N36" si="28">SUM(N37:N40)</f>
        <v>0</v>
      </c>
      <c r="O36" s="31">
        <f t="shared" si="25"/>
        <v>0</v>
      </c>
      <c r="P36" s="31">
        <f t="shared" si="20"/>
        <v>42647206</v>
      </c>
      <c r="Q36" s="43">
        <f t="shared" si="4"/>
        <v>131.44137607949256</v>
      </c>
      <c r="R36" s="10"/>
    </row>
    <row r="37" spans="1:18">
      <c r="A37" s="12"/>
      <c r="B37" s="44">
        <v>562</v>
      </c>
      <c r="C37" s="20" t="s">
        <v>52</v>
      </c>
      <c r="D37" s="46">
        <v>9521678</v>
      </c>
      <c r="E37" s="46">
        <v>10376517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ref="P37:P46" si="29">SUM(D37:O37)</f>
        <v>19898195</v>
      </c>
      <c r="Q37" s="47">
        <f t="shared" ref="Q37:Q68" si="30">(P37/Q$79)</f>
        <v>61.327490769221285</v>
      </c>
      <c r="R37" s="9"/>
    </row>
    <row r="38" spans="1:18">
      <c r="A38" s="12"/>
      <c r="B38" s="44">
        <v>563</v>
      </c>
      <c r="C38" s="20" t="s">
        <v>53</v>
      </c>
      <c r="D38" s="46">
        <v>0</v>
      </c>
      <c r="E38" s="46">
        <v>29808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29"/>
        <v>29808</v>
      </c>
      <c r="Q38" s="47">
        <f t="shared" si="30"/>
        <v>9.1870134193023437E-2</v>
      </c>
      <c r="R38" s="9"/>
    </row>
    <row r="39" spans="1:18">
      <c r="A39" s="12"/>
      <c r="B39" s="44">
        <v>564</v>
      </c>
      <c r="C39" s="20" t="s">
        <v>54</v>
      </c>
      <c r="D39" s="46">
        <v>0</v>
      </c>
      <c r="E39" s="46">
        <v>21450902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29"/>
        <v>21450902</v>
      </c>
      <c r="Q39" s="47">
        <f t="shared" si="30"/>
        <v>66.113031578817598</v>
      </c>
      <c r="R39" s="9"/>
    </row>
    <row r="40" spans="1:18">
      <c r="A40" s="12"/>
      <c r="B40" s="44">
        <v>569</v>
      </c>
      <c r="C40" s="20" t="s">
        <v>55</v>
      </c>
      <c r="D40" s="46">
        <v>1136527</v>
      </c>
      <c r="E40" s="46">
        <v>4421</v>
      </c>
      <c r="F40" s="46">
        <v>0</v>
      </c>
      <c r="G40" s="46">
        <v>127353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29"/>
        <v>1268301</v>
      </c>
      <c r="Q40" s="47">
        <f t="shared" si="30"/>
        <v>3.9089835972606624</v>
      </c>
      <c r="R40" s="9"/>
    </row>
    <row r="41" spans="1:18" ht="15.75">
      <c r="A41" s="28" t="s">
        <v>56</v>
      </c>
      <c r="B41" s="29"/>
      <c r="C41" s="30"/>
      <c r="D41" s="31">
        <f t="shared" ref="D41:O41" si="31">SUM(D42:D46)</f>
        <v>1549130</v>
      </c>
      <c r="E41" s="31">
        <f t="shared" si="31"/>
        <v>7670409</v>
      </c>
      <c r="F41" s="31">
        <f t="shared" si="31"/>
        <v>0</v>
      </c>
      <c r="G41" s="31">
        <f t="shared" si="31"/>
        <v>2816056</v>
      </c>
      <c r="H41" s="31">
        <f t="shared" si="31"/>
        <v>0</v>
      </c>
      <c r="I41" s="31">
        <f t="shared" si="31"/>
        <v>4858550</v>
      </c>
      <c r="J41" s="31">
        <f t="shared" si="31"/>
        <v>0</v>
      </c>
      <c r="K41" s="31">
        <f t="shared" ref="K41" si="32">SUM(K42:K46)</f>
        <v>0</v>
      </c>
      <c r="L41" s="31">
        <f t="shared" ref="L41" si="33">SUM(L42:L46)</f>
        <v>0</v>
      </c>
      <c r="M41" s="31">
        <f t="shared" si="31"/>
        <v>0</v>
      </c>
      <c r="N41" s="31">
        <f t="shared" ref="N41" si="34">SUM(N42:N46)</f>
        <v>0</v>
      </c>
      <c r="O41" s="31">
        <f t="shared" si="31"/>
        <v>0</v>
      </c>
      <c r="P41" s="31">
        <f>SUM(D41:O41)</f>
        <v>16894145</v>
      </c>
      <c r="Q41" s="43">
        <f t="shared" si="30"/>
        <v>52.068819384943502</v>
      </c>
      <c r="R41" s="9"/>
    </row>
    <row r="42" spans="1:18">
      <c r="A42" s="12"/>
      <c r="B42" s="44">
        <v>571</v>
      </c>
      <c r="C42" s="20" t="s">
        <v>96</v>
      </c>
      <c r="D42" s="46">
        <v>0</v>
      </c>
      <c r="E42" s="46">
        <v>7451816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29"/>
        <v>7451816</v>
      </c>
      <c r="Q42" s="47">
        <f t="shared" si="30"/>
        <v>22.966966448662077</v>
      </c>
      <c r="R42" s="9"/>
    </row>
    <row r="43" spans="1:18">
      <c r="A43" s="12"/>
      <c r="B43" s="44">
        <v>572</v>
      </c>
      <c r="C43" s="20" t="s">
        <v>57</v>
      </c>
      <c r="D43" s="46">
        <v>1549130</v>
      </c>
      <c r="E43" s="46">
        <v>215888</v>
      </c>
      <c r="F43" s="46">
        <v>0</v>
      </c>
      <c r="G43" s="46">
        <v>2816056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29"/>
        <v>4581074</v>
      </c>
      <c r="Q43" s="47">
        <f t="shared" si="30"/>
        <v>14.119158720080874</v>
      </c>
      <c r="R43" s="9"/>
    </row>
    <row r="44" spans="1:18">
      <c r="A44" s="12"/>
      <c r="B44" s="44">
        <v>573</v>
      </c>
      <c r="C44" s="20" t="s">
        <v>165</v>
      </c>
      <c r="D44" s="46">
        <v>0</v>
      </c>
      <c r="E44" s="46">
        <v>2449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29"/>
        <v>2449</v>
      </c>
      <c r="Q44" s="47">
        <f t="shared" si="30"/>
        <v>7.5479723107459212E-3</v>
      </c>
      <c r="R44" s="9"/>
    </row>
    <row r="45" spans="1:18">
      <c r="A45" s="12"/>
      <c r="B45" s="44">
        <v>575</v>
      </c>
      <c r="C45" s="20" t="s">
        <v>59</v>
      </c>
      <c r="D45" s="46">
        <v>0</v>
      </c>
      <c r="E45" s="46">
        <v>0</v>
      </c>
      <c r="F45" s="46">
        <v>0</v>
      </c>
      <c r="G45" s="46">
        <v>0</v>
      </c>
      <c r="H45" s="46">
        <v>0</v>
      </c>
      <c r="I45" s="46">
        <v>4858550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29"/>
        <v>4858550</v>
      </c>
      <c r="Q45" s="47">
        <f t="shared" si="30"/>
        <v>14.974357235759328</v>
      </c>
      <c r="R45" s="9"/>
    </row>
    <row r="46" spans="1:18">
      <c r="A46" s="12"/>
      <c r="B46" s="44">
        <v>579</v>
      </c>
      <c r="C46" s="20" t="s">
        <v>100</v>
      </c>
      <c r="D46" s="46">
        <v>0</v>
      </c>
      <c r="E46" s="46">
        <v>256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29"/>
        <v>256</v>
      </c>
      <c r="Q46" s="47">
        <f t="shared" si="30"/>
        <v>7.8900813048221954E-4</v>
      </c>
      <c r="R46" s="9"/>
    </row>
    <row r="47" spans="1:18" ht="15.75">
      <c r="A47" s="28" t="s">
        <v>86</v>
      </c>
      <c r="B47" s="29"/>
      <c r="C47" s="30"/>
      <c r="D47" s="31">
        <f t="shared" ref="D47:O47" si="35">SUM(D48:D48)</f>
        <v>27088475</v>
      </c>
      <c r="E47" s="31">
        <f t="shared" si="35"/>
        <v>5353210</v>
      </c>
      <c r="F47" s="31">
        <f t="shared" si="35"/>
        <v>0</v>
      </c>
      <c r="G47" s="31">
        <f t="shared" si="35"/>
        <v>8868789</v>
      </c>
      <c r="H47" s="31">
        <f t="shared" si="35"/>
        <v>0</v>
      </c>
      <c r="I47" s="31">
        <f t="shared" si="35"/>
        <v>1656828</v>
      </c>
      <c r="J47" s="31">
        <f t="shared" si="35"/>
        <v>0</v>
      </c>
      <c r="K47" s="31">
        <f t="shared" si="35"/>
        <v>0</v>
      </c>
      <c r="L47" s="31">
        <f t="shared" si="35"/>
        <v>0</v>
      </c>
      <c r="M47" s="31">
        <f t="shared" si="35"/>
        <v>0</v>
      </c>
      <c r="N47" s="31">
        <f t="shared" si="35"/>
        <v>0</v>
      </c>
      <c r="O47" s="31">
        <f t="shared" si="35"/>
        <v>0</v>
      </c>
      <c r="P47" s="31">
        <f>SUM(D47:O47)</f>
        <v>42967302</v>
      </c>
      <c r="Q47" s="43">
        <f t="shared" si="30"/>
        <v>132.42793212064427</v>
      </c>
      <c r="R47" s="9"/>
    </row>
    <row r="48" spans="1:18">
      <c r="A48" s="12"/>
      <c r="B48" s="44">
        <v>581</v>
      </c>
      <c r="C48" s="20" t="s">
        <v>186</v>
      </c>
      <c r="D48" s="46">
        <v>27088475</v>
      </c>
      <c r="E48" s="46">
        <v>5353210</v>
      </c>
      <c r="F48" s="46">
        <v>0</v>
      </c>
      <c r="G48" s="46">
        <v>8868789</v>
      </c>
      <c r="H48" s="46">
        <v>0</v>
      </c>
      <c r="I48" s="46">
        <v>1656828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>SUM(D48:O48)</f>
        <v>42967302</v>
      </c>
      <c r="Q48" s="47">
        <f t="shared" si="30"/>
        <v>132.42793212064427</v>
      </c>
      <c r="R48" s="9"/>
    </row>
    <row r="49" spans="1:18" ht="15.75">
      <c r="A49" s="28" t="s">
        <v>62</v>
      </c>
      <c r="B49" s="29"/>
      <c r="C49" s="30"/>
      <c r="D49" s="31">
        <f t="shared" ref="D49:O49" si="36">SUM(D50:D76)</f>
        <v>10788823</v>
      </c>
      <c r="E49" s="31">
        <f t="shared" si="36"/>
        <v>4218396</v>
      </c>
      <c r="F49" s="31">
        <f t="shared" si="36"/>
        <v>0</v>
      </c>
      <c r="G49" s="31">
        <f t="shared" si="36"/>
        <v>626753</v>
      </c>
      <c r="H49" s="31">
        <f t="shared" si="36"/>
        <v>0</v>
      </c>
      <c r="I49" s="31">
        <f t="shared" si="36"/>
        <v>0</v>
      </c>
      <c r="J49" s="31">
        <f t="shared" si="36"/>
        <v>0</v>
      </c>
      <c r="K49" s="31">
        <f t="shared" ref="K49" si="37">SUM(K50:K76)</f>
        <v>19808011</v>
      </c>
      <c r="L49" s="31">
        <f t="shared" ref="L49" si="38">SUM(L50:L76)</f>
        <v>0</v>
      </c>
      <c r="M49" s="31">
        <f t="shared" si="36"/>
        <v>0</v>
      </c>
      <c r="N49" s="31">
        <f t="shared" ref="N49" si="39">SUM(N50:N76)</f>
        <v>0</v>
      </c>
      <c r="O49" s="31">
        <f t="shared" si="36"/>
        <v>0</v>
      </c>
      <c r="P49" s="31">
        <f>SUM(D49:O49)</f>
        <v>35441983</v>
      </c>
      <c r="Q49" s="43">
        <f t="shared" si="30"/>
        <v>109.23442479458051</v>
      </c>
      <c r="R49" s="9"/>
    </row>
    <row r="50" spans="1:18">
      <c r="A50" s="12"/>
      <c r="B50" s="44">
        <v>601</v>
      </c>
      <c r="C50" s="20" t="s">
        <v>63</v>
      </c>
      <c r="D50" s="46">
        <v>0</v>
      </c>
      <c r="E50" s="46">
        <v>222421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ref="P50:P56" si="40">SUM(D50:O50)</f>
        <v>222421</v>
      </c>
      <c r="Q50" s="47">
        <f t="shared" si="30"/>
        <v>0.68551553667963183</v>
      </c>
      <c r="R50" s="9"/>
    </row>
    <row r="51" spans="1:18">
      <c r="A51" s="12"/>
      <c r="B51" s="44">
        <v>602</v>
      </c>
      <c r="C51" s="20" t="s">
        <v>64</v>
      </c>
      <c r="D51" s="46">
        <v>0</v>
      </c>
      <c r="E51" s="46">
        <v>570906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40"/>
        <v>570906</v>
      </c>
      <c r="Q51" s="47">
        <f t="shared" si="30"/>
        <v>1.7595682646136017</v>
      </c>
      <c r="R51" s="9"/>
    </row>
    <row r="52" spans="1:18">
      <c r="A52" s="12"/>
      <c r="B52" s="44">
        <v>603</v>
      </c>
      <c r="C52" s="20" t="s">
        <v>65</v>
      </c>
      <c r="D52" s="46">
        <v>0</v>
      </c>
      <c r="E52" s="46">
        <v>237875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40"/>
        <v>237875</v>
      </c>
      <c r="Q52" s="47">
        <f t="shared" si="30"/>
        <v>0.73314573843147646</v>
      </c>
      <c r="R52" s="9"/>
    </row>
    <row r="53" spans="1:18">
      <c r="A53" s="12"/>
      <c r="B53" s="44">
        <v>604</v>
      </c>
      <c r="C53" s="20" t="s">
        <v>66</v>
      </c>
      <c r="D53" s="46">
        <v>1945279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40"/>
        <v>1945279</v>
      </c>
      <c r="Q53" s="47">
        <f t="shared" si="30"/>
        <v>5.9954724494387559</v>
      </c>
      <c r="R53" s="9"/>
    </row>
    <row r="54" spans="1:18">
      <c r="A54" s="12"/>
      <c r="B54" s="44">
        <v>605</v>
      </c>
      <c r="C54" s="20" t="s">
        <v>67</v>
      </c>
      <c r="D54" s="46">
        <v>0</v>
      </c>
      <c r="E54" s="46">
        <v>59444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40"/>
        <v>59444</v>
      </c>
      <c r="Q54" s="47">
        <f t="shared" si="30"/>
        <v>0.18321015354837913</v>
      </c>
      <c r="R54" s="9"/>
    </row>
    <row r="55" spans="1:18">
      <c r="A55" s="12"/>
      <c r="B55" s="44">
        <v>607</v>
      </c>
      <c r="C55" s="20" t="s">
        <v>68</v>
      </c>
      <c r="D55" s="46">
        <v>95796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40"/>
        <v>95796</v>
      </c>
      <c r="Q55" s="47">
        <f t="shared" si="30"/>
        <v>0.29524930807685434</v>
      </c>
      <c r="R55" s="9"/>
    </row>
    <row r="56" spans="1:18">
      <c r="A56" s="12"/>
      <c r="B56" s="44">
        <v>608</v>
      </c>
      <c r="C56" s="20" t="s">
        <v>69</v>
      </c>
      <c r="D56" s="46">
        <v>189956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36674</v>
      </c>
      <c r="L56" s="46">
        <v>0</v>
      </c>
      <c r="M56" s="46">
        <v>0</v>
      </c>
      <c r="N56" s="46">
        <v>0</v>
      </c>
      <c r="O56" s="46">
        <v>0</v>
      </c>
      <c r="P56" s="46">
        <f t="shared" si="40"/>
        <v>226630</v>
      </c>
      <c r="Q56" s="47">
        <f t="shared" si="30"/>
        <v>0.69848793988744307</v>
      </c>
      <c r="R56" s="9"/>
    </row>
    <row r="57" spans="1:18">
      <c r="A57" s="12"/>
      <c r="B57" s="44">
        <v>614</v>
      </c>
      <c r="C57" s="20" t="s">
        <v>70</v>
      </c>
      <c r="D57" s="46">
        <v>931053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ref="P57:P69" si="41">SUM(D57:O57)</f>
        <v>931053</v>
      </c>
      <c r="Q57" s="47">
        <f t="shared" si="30"/>
        <v>2.8695640113666485</v>
      </c>
      <c r="R57" s="9"/>
    </row>
    <row r="58" spans="1:18">
      <c r="A58" s="12"/>
      <c r="B58" s="44">
        <v>622</v>
      </c>
      <c r="C58" s="20" t="s">
        <v>71</v>
      </c>
      <c r="D58" s="46">
        <v>0</v>
      </c>
      <c r="E58" s="46">
        <v>3403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41"/>
        <v>3403</v>
      </c>
      <c r="Q58" s="47">
        <f t="shared" si="30"/>
        <v>1.0488260421996068E-2</v>
      </c>
      <c r="R58" s="9"/>
    </row>
    <row r="59" spans="1:18">
      <c r="A59" s="12"/>
      <c r="B59" s="44">
        <v>629</v>
      </c>
      <c r="C59" s="20" t="s">
        <v>180</v>
      </c>
      <c r="D59" s="46">
        <v>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782045</v>
      </c>
      <c r="L59" s="46">
        <v>0</v>
      </c>
      <c r="M59" s="46">
        <v>0</v>
      </c>
      <c r="N59" s="46">
        <v>0</v>
      </c>
      <c r="O59" s="46">
        <v>0</v>
      </c>
      <c r="P59" s="46">
        <f t="shared" si="41"/>
        <v>782045</v>
      </c>
      <c r="Q59" s="47">
        <f t="shared" si="30"/>
        <v>2.4103119664178414</v>
      </c>
      <c r="R59" s="9"/>
    </row>
    <row r="60" spans="1:18">
      <c r="A60" s="12"/>
      <c r="B60" s="44">
        <v>634</v>
      </c>
      <c r="C60" s="20" t="s">
        <v>72</v>
      </c>
      <c r="D60" s="46">
        <v>250285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2140892</v>
      </c>
      <c r="L60" s="46">
        <v>0</v>
      </c>
      <c r="M60" s="46">
        <v>0</v>
      </c>
      <c r="N60" s="46">
        <v>0</v>
      </c>
      <c r="O60" s="46">
        <v>0</v>
      </c>
      <c r="P60" s="46">
        <f t="shared" si="41"/>
        <v>2391177</v>
      </c>
      <c r="Q60" s="47">
        <f t="shared" si="30"/>
        <v>7.3697581813362589</v>
      </c>
      <c r="R60" s="9"/>
    </row>
    <row r="61" spans="1:18">
      <c r="A61" s="12"/>
      <c r="B61" s="44">
        <v>654</v>
      </c>
      <c r="C61" s="20" t="s">
        <v>110</v>
      </c>
      <c r="D61" s="46">
        <v>265165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41"/>
        <v>265165</v>
      </c>
      <c r="Q61" s="47">
        <f t="shared" si="30"/>
        <v>0.81725523796608501</v>
      </c>
      <c r="R61" s="9"/>
    </row>
    <row r="62" spans="1:18">
      <c r="A62" s="12"/>
      <c r="B62" s="44">
        <v>664</v>
      </c>
      <c r="C62" s="20" t="s">
        <v>111</v>
      </c>
      <c r="D62" s="46">
        <v>181996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41"/>
        <v>181996</v>
      </c>
      <c r="Q62" s="47">
        <f t="shared" si="30"/>
        <v>0.56092313951266415</v>
      </c>
      <c r="R62" s="9"/>
    </row>
    <row r="63" spans="1:18">
      <c r="A63" s="12"/>
      <c r="B63" s="44">
        <v>674</v>
      </c>
      <c r="C63" s="20" t="s">
        <v>75</v>
      </c>
      <c r="D63" s="46">
        <v>608053</v>
      </c>
      <c r="E63" s="46">
        <v>403710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41"/>
        <v>1011763</v>
      </c>
      <c r="Q63" s="47">
        <f t="shared" si="30"/>
        <v>3.1183173168792262</v>
      </c>
      <c r="R63" s="9"/>
    </row>
    <row r="64" spans="1:18">
      <c r="A64" s="12"/>
      <c r="B64" s="44">
        <v>689</v>
      </c>
      <c r="C64" s="20" t="s">
        <v>112</v>
      </c>
      <c r="D64" s="46">
        <v>0</v>
      </c>
      <c r="E64" s="46">
        <v>106232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41"/>
        <v>106232</v>
      </c>
      <c r="Q64" s="47">
        <f t="shared" si="30"/>
        <v>0.32741371764604354</v>
      </c>
      <c r="R64" s="9"/>
    </row>
    <row r="65" spans="1:121">
      <c r="A65" s="12"/>
      <c r="B65" s="44">
        <v>694</v>
      </c>
      <c r="C65" s="20" t="s">
        <v>77</v>
      </c>
      <c r="D65" s="46">
        <v>140411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41"/>
        <v>140411</v>
      </c>
      <c r="Q65" s="47">
        <f t="shared" si="30"/>
        <v>0.43275554925444898</v>
      </c>
      <c r="R65" s="9"/>
    </row>
    <row r="66" spans="1:121">
      <c r="A66" s="12"/>
      <c r="B66" s="44">
        <v>711</v>
      </c>
      <c r="C66" s="20" t="s">
        <v>78</v>
      </c>
      <c r="D66" s="46">
        <v>3640485</v>
      </c>
      <c r="E66" s="46">
        <v>311669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41"/>
        <v>3952154</v>
      </c>
      <c r="Q66" s="47">
        <f t="shared" si="30"/>
        <v>12.180787652022758</v>
      </c>
      <c r="R66" s="9"/>
    </row>
    <row r="67" spans="1:121">
      <c r="A67" s="12"/>
      <c r="B67" s="44">
        <v>712</v>
      </c>
      <c r="C67" s="20" t="s">
        <v>79</v>
      </c>
      <c r="D67" s="46">
        <v>0</v>
      </c>
      <c r="E67" s="46">
        <v>0</v>
      </c>
      <c r="F67" s="46">
        <v>0</v>
      </c>
      <c r="G67" s="46">
        <v>626753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41"/>
        <v>626753</v>
      </c>
      <c r="Q67" s="47">
        <f t="shared" si="30"/>
        <v>1.9316922375161039</v>
      </c>
      <c r="R67" s="9"/>
    </row>
    <row r="68" spans="1:121">
      <c r="A68" s="12"/>
      <c r="B68" s="44">
        <v>713</v>
      </c>
      <c r="C68" s="20" t="s">
        <v>80</v>
      </c>
      <c r="D68" s="46">
        <v>253109</v>
      </c>
      <c r="E68" s="46">
        <v>1745233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41"/>
        <v>1998342</v>
      </c>
      <c r="Q68" s="47">
        <f t="shared" si="30"/>
        <v>6.1590159589222644</v>
      </c>
      <c r="R68" s="9"/>
    </row>
    <row r="69" spans="1:121">
      <c r="A69" s="12"/>
      <c r="B69" s="44">
        <v>714</v>
      </c>
      <c r="C69" s="20" t="s">
        <v>81</v>
      </c>
      <c r="D69" s="46">
        <v>0</v>
      </c>
      <c r="E69" s="46">
        <v>91637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si="41"/>
        <v>91637</v>
      </c>
      <c r="Q69" s="47">
        <f t="shared" ref="Q69:Q77" si="42">(P69/Q$79)</f>
        <v>0.28243100801952797</v>
      </c>
      <c r="R69" s="9"/>
    </row>
    <row r="70" spans="1:121">
      <c r="A70" s="12"/>
      <c r="B70" s="44">
        <v>715</v>
      </c>
      <c r="C70" s="20" t="s">
        <v>82</v>
      </c>
      <c r="D70" s="46">
        <v>0</v>
      </c>
      <c r="E70" s="46">
        <v>115364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ref="P70:P76" si="43">SUM(D70:O70)</f>
        <v>115364</v>
      </c>
      <c r="Q70" s="47">
        <f t="shared" si="42"/>
        <v>0.35555911705058896</v>
      </c>
      <c r="R70" s="9"/>
    </row>
    <row r="71" spans="1:121">
      <c r="A71" s="12"/>
      <c r="B71" s="44">
        <v>716</v>
      </c>
      <c r="C71" s="20" t="s">
        <v>83</v>
      </c>
      <c r="D71" s="46">
        <v>0</v>
      </c>
      <c r="E71" s="46">
        <v>288276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0</v>
      </c>
      <c r="P71" s="46">
        <f t="shared" si="43"/>
        <v>288276</v>
      </c>
      <c r="Q71" s="47">
        <f t="shared" si="42"/>
        <v>0.88848479618317322</v>
      </c>
      <c r="R71" s="9"/>
    </row>
    <row r="72" spans="1:121">
      <c r="A72" s="12"/>
      <c r="B72" s="44">
        <v>719</v>
      </c>
      <c r="C72" s="20" t="s">
        <v>84</v>
      </c>
      <c r="D72" s="46">
        <v>378351</v>
      </c>
      <c r="E72" s="46">
        <v>60351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16848400</v>
      </c>
      <c r="L72" s="46">
        <v>0</v>
      </c>
      <c r="M72" s="46">
        <v>0</v>
      </c>
      <c r="N72" s="46">
        <v>0</v>
      </c>
      <c r="O72" s="46">
        <v>0</v>
      </c>
      <c r="P72" s="46">
        <f t="shared" si="43"/>
        <v>17287102</v>
      </c>
      <c r="Q72" s="47">
        <f t="shared" si="42"/>
        <v>53.279937619044681</v>
      </c>
      <c r="R72" s="9"/>
    </row>
    <row r="73" spans="1:121">
      <c r="A73" s="12"/>
      <c r="B73" s="44">
        <v>724</v>
      </c>
      <c r="C73" s="20" t="s">
        <v>85</v>
      </c>
      <c r="D73" s="46">
        <v>992525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v>0</v>
      </c>
      <c r="O73" s="46">
        <v>0</v>
      </c>
      <c r="P73" s="46">
        <f t="shared" si="43"/>
        <v>992525</v>
      </c>
      <c r="Q73" s="47">
        <f t="shared" si="42"/>
        <v>3.0590245886986915</v>
      </c>
      <c r="R73" s="9"/>
    </row>
    <row r="74" spans="1:121">
      <c r="A74" s="12"/>
      <c r="B74" s="44">
        <v>744</v>
      </c>
      <c r="C74" s="20" t="s">
        <v>87</v>
      </c>
      <c r="D74" s="46">
        <v>278818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v>0</v>
      </c>
      <c r="O74" s="46">
        <v>0</v>
      </c>
      <c r="P74" s="46">
        <f t="shared" si="43"/>
        <v>278818</v>
      </c>
      <c r="Q74" s="47">
        <f t="shared" si="42"/>
        <v>0.85933464423746675</v>
      </c>
      <c r="R74" s="9"/>
    </row>
    <row r="75" spans="1:121">
      <c r="A75" s="12"/>
      <c r="B75" s="44">
        <v>752</v>
      </c>
      <c r="C75" s="20" t="s">
        <v>88</v>
      </c>
      <c r="D75" s="46">
        <v>0</v>
      </c>
      <c r="E75" s="46">
        <v>1875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v>0</v>
      </c>
      <c r="O75" s="46">
        <v>0</v>
      </c>
      <c r="P75" s="46">
        <f t="shared" si="43"/>
        <v>1875</v>
      </c>
      <c r="Q75" s="47">
        <f t="shared" si="42"/>
        <v>5.7788681431803195E-3</v>
      </c>
      <c r="R75" s="9"/>
    </row>
    <row r="76" spans="1:121" ht="15.75" thickBot="1">
      <c r="A76" s="12"/>
      <c r="B76" s="44">
        <v>764</v>
      </c>
      <c r="C76" s="20" t="s">
        <v>89</v>
      </c>
      <c r="D76" s="46">
        <v>637541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v>0</v>
      </c>
      <c r="O76" s="46">
        <v>0</v>
      </c>
      <c r="P76" s="46">
        <f t="shared" si="43"/>
        <v>637541</v>
      </c>
      <c r="Q76" s="47">
        <f t="shared" si="42"/>
        <v>1.964941533264706</v>
      </c>
      <c r="R76" s="9"/>
    </row>
    <row r="77" spans="1:121" ht="16.5" thickBot="1">
      <c r="A77" s="14" t="s">
        <v>10</v>
      </c>
      <c r="B77" s="23"/>
      <c r="C77" s="22"/>
      <c r="D77" s="15">
        <f t="shared" ref="D77:O77" si="44">SUM(D5,D14,D23,D29,D32,D36,D41,D47,D49)</f>
        <v>215572515</v>
      </c>
      <c r="E77" s="15">
        <f t="shared" si="44"/>
        <v>199416466</v>
      </c>
      <c r="F77" s="15">
        <f t="shared" si="44"/>
        <v>13244895</v>
      </c>
      <c r="G77" s="15">
        <f t="shared" si="44"/>
        <v>54580272</v>
      </c>
      <c r="H77" s="15">
        <f t="shared" si="44"/>
        <v>0</v>
      </c>
      <c r="I77" s="15">
        <f t="shared" si="44"/>
        <v>34875928</v>
      </c>
      <c r="J77" s="15">
        <f t="shared" si="44"/>
        <v>43946623</v>
      </c>
      <c r="K77" s="15">
        <f t="shared" ref="K77" si="45">SUM(K5,K14,K23,K29,K32,K36,K41,K47,K49)</f>
        <v>382121498</v>
      </c>
      <c r="L77" s="15">
        <f t="shared" ref="L77" si="46">SUM(L5,L14,L23,L29,L32,L36,L41,L47,L49)</f>
        <v>0</v>
      </c>
      <c r="M77" s="15">
        <f t="shared" si="44"/>
        <v>0</v>
      </c>
      <c r="N77" s="15">
        <f t="shared" ref="N77" si="47">SUM(N5,N14,N23,N29,N32,N36,N41,N47,N49)</f>
        <v>0</v>
      </c>
      <c r="O77" s="15">
        <f t="shared" si="44"/>
        <v>3430162</v>
      </c>
      <c r="P77" s="15">
        <f>SUM(D77:O77)</f>
        <v>947188359</v>
      </c>
      <c r="Q77" s="37">
        <f t="shared" si="42"/>
        <v>2919.2942044887168</v>
      </c>
      <c r="R77" s="6"/>
      <c r="S77" s="2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</row>
    <row r="78" spans="1:121">
      <c r="A78" s="16"/>
      <c r="B78" s="18"/>
      <c r="C78" s="18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9"/>
    </row>
    <row r="79" spans="1:121">
      <c r="A79" s="38"/>
      <c r="B79" s="39"/>
      <c r="C79" s="39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118" t="s">
        <v>181</v>
      </c>
      <c r="O79" s="118"/>
      <c r="P79" s="118"/>
      <c r="Q79" s="41">
        <v>324458</v>
      </c>
    </row>
    <row r="80" spans="1:121">
      <c r="A80" s="119"/>
      <c r="B80" s="96"/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6"/>
      <c r="P80" s="96"/>
      <c r="Q80" s="97"/>
    </row>
    <row r="81" spans="1:17" ht="15.75" customHeight="1" thickBot="1">
      <c r="A81" s="120" t="s">
        <v>98</v>
      </c>
      <c r="B81" s="99"/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99"/>
      <c r="P81" s="99"/>
      <c r="Q81" s="100"/>
    </row>
  </sheetData>
  <mergeCells count="10">
    <mergeCell ref="N79:P79"/>
    <mergeCell ref="A80:Q80"/>
    <mergeCell ref="A81:Q81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8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177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57903745</v>
      </c>
      <c r="E5" s="26">
        <f t="shared" si="0"/>
        <v>7124062</v>
      </c>
      <c r="F5" s="26">
        <f t="shared" si="0"/>
        <v>13273685</v>
      </c>
      <c r="G5" s="26">
        <f t="shared" si="0"/>
        <v>6093613</v>
      </c>
      <c r="H5" s="26">
        <f t="shared" si="0"/>
        <v>0</v>
      </c>
      <c r="I5" s="26">
        <f t="shared" si="0"/>
        <v>504219</v>
      </c>
      <c r="J5" s="26">
        <f t="shared" si="0"/>
        <v>39312624</v>
      </c>
      <c r="K5" s="26">
        <f t="shared" si="0"/>
        <v>0</v>
      </c>
      <c r="L5" s="26">
        <f t="shared" si="0"/>
        <v>0</v>
      </c>
      <c r="M5" s="26">
        <f t="shared" si="0"/>
        <v>34959</v>
      </c>
      <c r="N5" s="27">
        <f>SUM(D5:M5)</f>
        <v>124246907</v>
      </c>
      <c r="O5" s="32">
        <f t="shared" ref="O5:O36" si="1">(N5/O$78)</f>
        <v>383.81690937061728</v>
      </c>
      <c r="P5" s="6"/>
    </row>
    <row r="6" spans="1:133">
      <c r="A6" s="12"/>
      <c r="B6" s="44">
        <v>511</v>
      </c>
      <c r="C6" s="20" t="s">
        <v>20</v>
      </c>
      <c r="D6" s="46">
        <v>1511233</v>
      </c>
      <c r="E6" s="46">
        <v>0</v>
      </c>
      <c r="F6" s="46">
        <v>0</v>
      </c>
      <c r="G6" s="46">
        <v>367409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1878642</v>
      </c>
      <c r="O6" s="47">
        <f t="shared" si="1"/>
        <v>5.8034005325688724</v>
      </c>
      <c r="P6" s="9"/>
    </row>
    <row r="7" spans="1:133">
      <c r="A7" s="12"/>
      <c r="B7" s="44">
        <v>512</v>
      </c>
      <c r="C7" s="20" t="s">
        <v>21</v>
      </c>
      <c r="D7" s="46">
        <v>18872920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18872920</v>
      </c>
      <c r="O7" s="47">
        <f t="shared" si="1"/>
        <v>58.301216505928075</v>
      </c>
      <c r="P7" s="9"/>
    </row>
    <row r="8" spans="1:133">
      <c r="A8" s="12"/>
      <c r="B8" s="44">
        <v>513</v>
      </c>
      <c r="C8" s="20" t="s">
        <v>22</v>
      </c>
      <c r="D8" s="46">
        <v>27865391</v>
      </c>
      <c r="E8" s="46">
        <v>4042683</v>
      </c>
      <c r="F8" s="46">
        <v>0</v>
      </c>
      <c r="G8" s="46">
        <v>0</v>
      </c>
      <c r="H8" s="46">
        <v>0</v>
      </c>
      <c r="I8" s="46">
        <v>0</v>
      </c>
      <c r="J8" s="46">
        <v>35509262</v>
      </c>
      <c r="K8" s="46">
        <v>0</v>
      </c>
      <c r="L8" s="46">
        <v>0</v>
      </c>
      <c r="M8" s="46">
        <v>0</v>
      </c>
      <c r="N8" s="46">
        <f t="shared" si="2"/>
        <v>67417336</v>
      </c>
      <c r="O8" s="47">
        <f t="shared" si="1"/>
        <v>208.26203377055054</v>
      </c>
      <c r="P8" s="9"/>
    </row>
    <row r="9" spans="1:133">
      <c r="A9" s="12"/>
      <c r="B9" s="44">
        <v>514</v>
      </c>
      <c r="C9" s="20" t="s">
        <v>23</v>
      </c>
      <c r="D9" s="46">
        <v>1593394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1593394</v>
      </c>
      <c r="O9" s="47">
        <f t="shared" si="1"/>
        <v>4.9222276453906844</v>
      </c>
      <c r="P9" s="9"/>
    </row>
    <row r="10" spans="1:133">
      <c r="A10" s="12"/>
      <c r="B10" s="44">
        <v>515</v>
      </c>
      <c r="C10" s="20" t="s">
        <v>24</v>
      </c>
      <c r="D10" s="46">
        <v>1292898</v>
      </c>
      <c r="E10" s="46">
        <v>735602</v>
      </c>
      <c r="F10" s="46">
        <v>0</v>
      </c>
      <c r="G10" s="46">
        <v>0</v>
      </c>
      <c r="H10" s="46">
        <v>0</v>
      </c>
      <c r="I10" s="46">
        <v>504219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2532719</v>
      </c>
      <c r="O10" s="47">
        <f t="shared" si="1"/>
        <v>7.8239402682614898</v>
      </c>
      <c r="P10" s="9"/>
    </row>
    <row r="11" spans="1:133">
      <c r="A11" s="12"/>
      <c r="B11" s="44">
        <v>516</v>
      </c>
      <c r="C11" s="20" t="s">
        <v>25</v>
      </c>
      <c r="D11" s="46">
        <v>564126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564126</v>
      </c>
      <c r="O11" s="47">
        <f t="shared" si="1"/>
        <v>1.7426679105630278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5765</v>
      </c>
      <c r="F12" s="46">
        <v>13273685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34959</v>
      </c>
      <c r="N12" s="46">
        <f t="shared" si="2"/>
        <v>13314409</v>
      </c>
      <c r="O12" s="47">
        <f t="shared" si="1"/>
        <v>41.130161191669188</v>
      </c>
      <c r="P12" s="9"/>
    </row>
    <row r="13" spans="1:133">
      <c r="A13" s="12"/>
      <c r="B13" s="44">
        <v>519</v>
      </c>
      <c r="C13" s="20" t="s">
        <v>123</v>
      </c>
      <c r="D13" s="46">
        <v>6203783</v>
      </c>
      <c r="E13" s="46">
        <v>2340012</v>
      </c>
      <c r="F13" s="46">
        <v>0</v>
      </c>
      <c r="G13" s="46">
        <v>5726204</v>
      </c>
      <c r="H13" s="46">
        <v>0</v>
      </c>
      <c r="I13" s="46">
        <v>0</v>
      </c>
      <c r="J13" s="46">
        <v>3803362</v>
      </c>
      <c r="K13" s="46">
        <v>0</v>
      </c>
      <c r="L13" s="46">
        <v>0</v>
      </c>
      <c r="M13" s="46">
        <v>0</v>
      </c>
      <c r="N13" s="46">
        <f t="shared" si="2"/>
        <v>18073361</v>
      </c>
      <c r="O13" s="47">
        <f t="shared" si="1"/>
        <v>55.831261545685386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85296118</v>
      </c>
      <c r="E14" s="31">
        <f t="shared" si="3"/>
        <v>42046480</v>
      </c>
      <c r="F14" s="31">
        <f t="shared" si="3"/>
        <v>0</v>
      </c>
      <c r="G14" s="31">
        <f t="shared" si="3"/>
        <v>65981160</v>
      </c>
      <c r="H14" s="31">
        <f t="shared" si="3"/>
        <v>0</v>
      </c>
      <c r="I14" s="31">
        <f t="shared" si="3"/>
        <v>16310732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209634490</v>
      </c>
      <c r="O14" s="43">
        <f t="shared" si="1"/>
        <v>647.59167042512831</v>
      </c>
      <c r="P14" s="10"/>
    </row>
    <row r="15" spans="1:133">
      <c r="A15" s="12"/>
      <c r="B15" s="44">
        <v>521</v>
      </c>
      <c r="C15" s="20" t="s">
        <v>29</v>
      </c>
      <c r="D15" s="46">
        <v>59935243</v>
      </c>
      <c r="E15" s="46">
        <v>972635</v>
      </c>
      <c r="F15" s="46">
        <v>0</v>
      </c>
      <c r="G15" s="46">
        <v>4509812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65417690</v>
      </c>
      <c r="O15" s="47">
        <f t="shared" si="1"/>
        <v>202.08483414371946</v>
      </c>
      <c r="P15" s="9"/>
    </row>
    <row r="16" spans="1:133">
      <c r="A16" s="12"/>
      <c r="B16" s="44">
        <v>522</v>
      </c>
      <c r="C16" s="20" t="s">
        <v>30</v>
      </c>
      <c r="D16" s="46">
        <v>0</v>
      </c>
      <c r="E16" s="46">
        <v>18009764</v>
      </c>
      <c r="F16" s="46">
        <v>0</v>
      </c>
      <c r="G16" s="46">
        <v>1363407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19373171</v>
      </c>
      <c r="O16" s="47">
        <f t="shared" si="1"/>
        <v>59.846565177903955</v>
      </c>
      <c r="P16" s="9"/>
    </row>
    <row r="17" spans="1:16">
      <c r="A17" s="12"/>
      <c r="B17" s="44">
        <v>523</v>
      </c>
      <c r="C17" s="20" t="s">
        <v>124</v>
      </c>
      <c r="D17" s="46">
        <v>20248160</v>
      </c>
      <c r="E17" s="46">
        <v>10841717</v>
      </c>
      <c r="F17" s="46">
        <v>0</v>
      </c>
      <c r="G17" s="46">
        <v>55218047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86307924</v>
      </c>
      <c r="O17" s="47">
        <f t="shared" si="1"/>
        <v>266.6178293184725</v>
      </c>
      <c r="P17" s="9"/>
    </row>
    <row r="18" spans="1:16">
      <c r="A18" s="12"/>
      <c r="B18" s="44">
        <v>524</v>
      </c>
      <c r="C18" s="20" t="s">
        <v>32</v>
      </c>
      <c r="D18" s="46">
        <v>0</v>
      </c>
      <c r="E18" s="46">
        <v>1830162</v>
      </c>
      <c r="F18" s="46">
        <v>0</v>
      </c>
      <c r="G18" s="46">
        <v>0</v>
      </c>
      <c r="H18" s="46">
        <v>0</v>
      </c>
      <c r="I18" s="46">
        <v>2273871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4104033</v>
      </c>
      <c r="O18" s="47">
        <f t="shared" si="1"/>
        <v>12.677959556892812</v>
      </c>
      <c r="P18" s="9"/>
    </row>
    <row r="19" spans="1:16">
      <c r="A19" s="12"/>
      <c r="B19" s="44">
        <v>525</v>
      </c>
      <c r="C19" s="20" t="s">
        <v>33</v>
      </c>
      <c r="D19" s="46">
        <v>3146989</v>
      </c>
      <c r="E19" s="46">
        <v>10069670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13216659</v>
      </c>
      <c r="O19" s="47">
        <f t="shared" si="1"/>
        <v>40.828197112265762</v>
      </c>
      <c r="P19" s="9"/>
    </row>
    <row r="20" spans="1:16">
      <c r="A20" s="12"/>
      <c r="B20" s="44">
        <v>526</v>
      </c>
      <c r="C20" s="20" t="s">
        <v>34</v>
      </c>
      <c r="D20" s="46">
        <v>0</v>
      </c>
      <c r="E20" s="46">
        <v>0</v>
      </c>
      <c r="F20" s="46">
        <v>0</v>
      </c>
      <c r="G20" s="46">
        <v>4889894</v>
      </c>
      <c r="H20" s="46">
        <v>0</v>
      </c>
      <c r="I20" s="46">
        <v>14036861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18926755</v>
      </c>
      <c r="O20" s="47">
        <f t="shared" si="1"/>
        <v>58.467520712727904</v>
      </c>
      <c r="P20" s="9"/>
    </row>
    <row r="21" spans="1:16">
      <c r="A21" s="12"/>
      <c r="B21" s="44">
        <v>527</v>
      </c>
      <c r="C21" s="20" t="s">
        <v>35</v>
      </c>
      <c r="D21" s="46">
        <v>1222864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1222864</v>
      </c>
      <c r="O21" s="47">
        <f t="shared" si="1"/>
        <v>3.7776061585226466</v>
      </c>
      <c r="P21" s="9"/>
    </row>
    <row r="22" spans="1:16">
      <c r="A22" s="12"/>
      <c r="B22" s="44">
        <v>529</v>
      </c>
      <c r="C22" s="20" t="s">
        <v>36</v>
      </c>
      <c r="D22" s="46">
        <v>742862</v>
      </c>
      <c r="E22" s="46">
        <v>322532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1065394</v>
      </c>
      <c r="O22" s="47">
        <f t="shared" si="1"/>
        <v>3.2911582446233405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SUM(D24:D28)</f>
        <v>1677341</v>
      </c>
      <c r="E23" s="31">
        <f t="shared" si="5"/>
        <v>1847862</v>
      </c>
      <c r="F23" s="31">
        <f t="shared" si="5"/>
        <v>0</v>
      </c>
      <c r="G23" s="31">
        <f t="shared" si="5"/>
        <v>531209</v>
      </c>
      <c r="H23" s="31">
        <f t="shared" si="5"/>
        <v>0</v>
      </c>
      <c r="I23" s="31">
        <f t="shared" si="5"/>
        <v>11673239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 t="shared" ref="N23:N28" si="6">SUM(D23:M23)</f>
        <v>15729651</v>
      </c>
      <c r="O23" s="43">
        <f t="shared" si="1"/>
        <v>48.59119778569972</v>
      </c>
      <c r="P23" s="10"/>
    </row>
    <row r="24" spans="1:16">
      <c r="A24" s="12"/>
      <c r="B24" s="44">
        <v>534</v>
      </c>
      <c r="C24" s="20" t="s">
        <v>125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11662957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11662957</v>
      </c>
      <c r="O24" s="47">
        <f t="shared" si="1"/>
        <v>36.02858387341913</v>
      </c>
      <c r="P24" s="9"/>
    </row>
    <row r="25" spans="1:16">
      <c r="A25" s="12"/>
      <c r="B25" s="44">
        <v>536</v>
      </c>
      <c r="C25" s="20" t="s">
        <v>126</v>
      </c>
      <c r="D25" s="46">
        <v>0</v>
      </c>
      <c r="E25" s="46">
        <v>175893</v>
      </c>
      <c r="F25" s="46">
        <v>0</v>
      </c>
      <c r="G25" s="46">
        <v>22140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198033</v>
      </c>
      <c r="O25" s="47">
        <f t="shared" si="1"/>
        <v>0.61175296712530192</v>
      </c>
      <c r="P25" s="9"/>
    </row>
    <row r="26" spans="1:16">
      <c r="A26" s="12"/>
      <c r="B26" s="44">
        <v>537</v>
      </c>
      <c r="C26" s="20" t="s">
        <v>127</v>
      </c>
      <c r="D26" s="46">
        <v>1677341</v>
      </c>
      <c r="E26" s="46">
        <v>1526674</v>
      </c>
      <c r="F26" s="46">
        <v>0</v>
      </c>
      <c r="G26" s="46">
        <v>0</v>
      </c>
      <c r="H26" s="46">
        <v>0</v>
      </c>
      <c r="I26" s="46">
        <v>10282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3214297</v>
      </c>
      <c r="O26" s="47">
        <f t="shared" si="1"/>
        <v>9.9294346243906659</v>
      </c>
      <c r="P26" s="9"/>
    </row>
    <row r="27" spans="1:16">
      <c r="A27" s="12"/>
      <c r="B27" s="44">
        <v>538</v>
      </c>
      <c r="C27" s="20" t="s">
        <v>128</v>
      </c>
      <c r="D27" s="46">
        <v>0</v>
      </c>
      <c r="E27" s="46">
        <v>136885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136885</v>
      </c>
      <c r="O27" s="47">
        <f t="shared" si="1"/>
        <v>0.42285783129552629</v>
      </c>
      <c r="P27" s="9"/>
    </row>
    <row r="28" spans="1:16">
      <c r="A28" s="12"/>
      <c r="B28" s="44">
        <v>539</v>
      </c>
      <c r="C28" s="20" t="s">
        <v>42</v>
      </c>
      <c r="D28" s="46">
        <v>0</v>
      </c>
      <c r="E28" s="46">
        <v>8410</v>
      </c>
      <c r="F28" s="46">
        <v>0</v>
      </c>
      <c r="G28" s="46">
        <v>509069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517479</v>
      </c>
      <c r="O28" s="47">
        <f t="shared" si="1"/>
        <v>1.5985684894690992</v>
      </c>
      <c r="P28" s="9"/>
    </row>
    <row r="29" spans="1:16" ht="15.75">
      <c r="A29" s="28" t="s">
        <v>43</v>
      </c>
      <c r="B29" s="29"/>
      <c r="C29" s="30"/>
      <c r="D29" s="31">
        <f t="shared" ref="D29:M29" si="7">SUM(D30:D31)</f>
        <v>2598816</v>
      </c>
      <c r="E29" s="31">
        <f t="shared" si="7"/>
        <v>33338501</v>
      </c>
      <c r="F29" s="31">
        <f t="shared" si="7"/>
        <v>0</v>
      </c>
      <c r="G29" s="31">
        <f t="shared" si="7"/>
        <v>20349580</v>
      </c>
      <c r="H29" s="31">
        <f t="shared" si="7"/>
        <v>0</v>
      </c>
      <c r="I29" s="31">
        <f t="shared" si="7"/>
        <v>0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6" si="8">SUM(D29:M29)</f>
        <v>56286897</v>
      </c>
      <c r="O29" s="43">
        <f t="shared" si="1"/>
        <v>173.87847606220305</v>
      </c>
      <c r="P29" s="10"/>
    </row>
    <row r="30" spans="1:16">
      <c r="A30" s="12"/>
      <c r="B30" s="44">
        <v>541</v>
      </c>
      <c r="C30" s="20" t="s">
        <v>129</v>
      </c>
      <c r="D30" s="46">
        <v>2598816</v>
      </c>
      <c r="E30" s="46">
        <v>21215148</v>
      </c>
      <c r="F30" s="46">
        <v>0</v>
      </c>
      <c r="G30" s="46">
        <v>20095184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43909148</v>
      </c>
      <c r="O30" s="47">
        <f t="shared" si="1"/>
        <v>135.64179491773604</v>
      </c>
      <c r="P30" s="9"/>
    </row>
    <row r="31" spans="1:16">
      <c r="A31" s="12"/>
      <c r="B31" s="44">
        <v>544</v>
      </c>
      <c r="C31" s="20" t="s">
        <v>130</v>
      </c>
      <c r="D31" s="46">
        <v>0</v>
      </c>
      <c r="E31" s="46">
        <v>12123353</v>
      </c>
      <c r="F31" s="46">
        <v>0</v>
      </c>
      <c r="G31" s="46">
        <v>254396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12377749</v>
      </c>
      <c r="O31" s="47">
        <f t="shared" si="1"/>
        <v>38.236681144467028</v>
      </c>
      <c r="P31" s="9"/>
    </row>
    <row r="32" spans="1:16" ht="15.75">
      <c r="A32" s="28" t="s">
        <v>47</v>
      </c>
      <c r="B32" s="29"/>
      <c r="C32" s="30"/>
      <c r="D32" s="31">
        <f t="shared" ref="D32:M32" si="9">SUM(D33:D35)</f>
        <v>0</v>
      </c>
      <c r="E32" s="31">
        <f t="shared" si="9"/>
        <v>10453594</v>
      </c>
      <c r="F32" s="31">
        <f t="shared" si="9"/>
        <v>0</v>
      </c>
      <c r="G32" s="31">
        <f t="shared" si="9"/>
        <v>2135293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2959282</v>
      </c>
      <c r="N32" s="31">
        <f t="shared" si="8"/>
        <v>15548169</v>
      </c>
      <c r="O32" s="43">
        <f t="shared" si="1"/>
        <v>48.030573283824609</v>
      </c>
      <c r="P32" s="10"/>
    </row>
    <row r="33" spans="1:16">
      <c r="A33" s="13"/>
      <c r="B33" s="45">
        <v>552</v>
      </c>
      <c r="C33" s="21" t="s">
        <v>48</v>
      </c>
      <c r="D33" s="46">
        <v>0</v>
      </c>
      <c r="E33" s="46">
        <v>6962</v>
      </c>
      <c r="F33" s="46">
        <v>0</v>
      </c>
      <c r="G33" s="46">
        <v>2135293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2142255</v>
      </c>
      <c r="O33" s="47">
        <f t="shared" si="1"/>
        <v>6.6177397332212999</v>
      </c>
      <c r="P33" s="9"/>
    </row>
    <row r="34" spans="1:16">
      <c r="A34" s="13"/>
      <c r="B34" s="45">
        <v>554</v>
      </c>
      <c r="C34" s="21" t="s">
        <v>49</v>
      </c>
      <c r="D34" s="46">
        <v>0</v>
      </c>
      <c r="E34" s="46">
        <v>3079013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3079013</v>
      </c>
      <c r="O34" s="47">
        <f t="shared" si="1"/>
        <v>9.5115225167895119</v>
      </c>
      <c r="P34" s="9"/>
    </row>
    <row r="35" spans="1:16">
      <c r="A35" s="13"/>
      <c r="B35" s="45">
        <v>559</v>
      </c>
      <c r="C35" s="21" t="s">
        <v>50</v>
      </c>
      <c r="D35" s="46">
        <v>0</v>
      </c>
      <c r="E35" s="46">
        <v>7367619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2959282</v>
      </c>
      <c r="N35" s="46">
        <f t="shared" si="8"/>
        <v>10326901</v>
      </c>
      <c r="O35" s="47">
        <f t="shared" si="1"/>
        <v>31.901311033813798</v>
      </c>
      <c r="P35" s="9"/>
    </row>
    <row r="36" spans="1:16" ht="15.75">
      <c r="A36" s="28" t="s">
        <v>51</v>
      </c>
      <c r="B36" s="29"/>
      <c r="C36" s="30"/>
      <c r="D36" s="31">
        <f t="shared" ref="D36:M36" si="10">SUM(D37:D40)</f>
        <v>2980086</v>
      </c>
      <c r="E36" s="31">
        <f t="shared" si="10"/>
        <v>25648526</v>
      </c>
      <c r="F36" s="31">
        <f t="shared" si="10"/>
        <v>0</v>
      </c>
      <c r="G36" s="31">
        <f t="shared" si="10"/>
        <v>140990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28769602</v>
      </c>
      <c r="O36" s="43">
        <f t="shared" si="1"/>
        <v>88.873517981922319</v>
      </c>
      <c r="P36" s="10"/>
    </row>
    <row r="37" spans="1:16">
      <c r="A37" s="12"/>
      <c r="B37" s="44">
        <v>562</v>
      </c>
      <c r="C37" s="20" t="s">
        <v>131</v>
      </c>
      <c r="D37" s="46">
        <v>1763470</v>
      </c>
      <c r="E37" s="46">
        <v>25485716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6" si="11">SUM(D37:M37)</f>
        <v>27249186</v>
      </c>
      <c r="O37" s="47">
        <f t="shared" ref="O37:O68" si="12">(N37/O$78)</f>
        <v>84.176730076549049</v>
      </c>
      <c r="P37" s="9"/>
    </row>
    <row r="38" spans="1:16">
      <c r="A38" s="12"/>
      <c r="B38" s="44">
        <v>563</v>
      </c>
      <c r="C38" s="20" t="s">
        <v>132</v>
      </c>
      <c r="D38" s="46">
        <v>0</v>
      </c>
      <c r="E38" s="46">
        <v>44607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44607</v>
      </c>
      <c r="O38" s="47">
        <f t="shared" si="12"/>
        <v>0.1377975620455093</v>
      </c>
      <c r="P38" s="9"/>
    </row>
    <row r="39" spans="1:16">
      <c r="A39" s="12"/>
      <c r="B39" s="44">
        <v>564</v>
      </c>
      <c r="C39" s="20" t="s">
        <v>133</v>
      </c>
      <c r="D39" s="46">
        <v>0</v>
      </c>
      <c r="E39" s="46">
        <v>103000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103000</v>
      </c>
      <c r="O39" s="47">
        <f t="shared" si="12"/>
        <v>0.31818209901332656</v>
      </c>
      <c r="P39" s="9"/>
    </row>
    <row r="40" spans="1:16">
      <c r="A40" s="12"/>
      <c r="B40" s="44">
        <v>569</v>
      </c>
      <c r="C40" s="20" t="s">
        <v>55</v>
      </c>
      <c r="D40" s="46">
        <v>1216616</v>
      </c>
      <c r="E40" s="46">
        <v>15203</v>
      </c>
      <c r="F40" s="46">
        <v>0</v>
      </c>
      <c r="G40" s="46">
        <v>140990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1372809</v>
      </c>
      <c r="O40" s="47">
        <f t="shared" si="12"/>
        <v>4.2408082443144259</v>
      </c>
      <c r="P40" s="9"/>
    </row>
    <row r="41" spans="1:16" ht="15.75">
      <c r="A41" s="28" t="s">
        <v>56</v>
      </c>
      <c r="B41" s="29"/>
      <c r="C41" s="30"/>
      <c r="D41" s="31">
        <f t="shared" ref="D41:M41" si="13">SUM(D42:D46)</f>
        <v>1462525</v>
      </c>
      <c r="E41" s="31">
        <f t="shared" si="13"/>
        <v>6170792</v>
      </c>
      <c r="F41" s="31">
        <f t="shared" si="13"/>
        <v>0</v>
      </c>
      <c r="G41" s="31">
        <f t="shared" si="13"/>
        <v>1801465</v>
      </c>
      <c r="H41" s="31">
        <f t="shared" si="13"/>
        <v>0</v>
      </c>
      <c r="I41" s="31">
        <f t="shared" si="13"/>
        <v>5686072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15120854</v>
      </c>
      <c r="O41" s="43">
        <f t="shared" si="12"/>
        <v>46.710534607709278</v>
      </c>
      <c r="P41" s="9"/>
    </row>
    <row r="42" spans="1:16">
      <c r="A42" s="12"/>
      <c r="B42" s="44">
        <v>571</v>
      </c>
      <c r="C42" s="20" t="s">
        <v>96</v>
      </c>
      <c r="D42" s="46">
        <v>0</v>
      </c>
      <c r="E42" s="46">
        <v>5614405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5614405</v>
      </c>
      <c r="O42" s="47">
        <f t="shared" si="12"/>
        <v>17.343720073892385</v>
      </c>
      <c r="P42" s="9"/>
    </row>
    <row r="43" spans="1:16">
      <c r="A43" s="12"/>
      <c r="B43" s="44">
        <v>572</v>
      </c>
      <c r="C43" s="20" t="s">
        <v>134</v>
      </c>
      <c r="D43" s="46">
        <v>1462525</v>
      </c>
      <c r="E43" s="46">
        <v>373146</v>
      </c>
      <c r="F43" s="46">
        <v>0</v>
      </c>
      <c r="G43" s="46">
        <v>1801465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3637136</v>
      </c>
      <c r="O43" s="47">
        <f t="shared" si="12"/>
        <v>11.235646280358589</v>
      </c>
      <c r="P43" s="9"/>
    </row>
    <row r="44" spans="1:16">
      <c r="A44" s="12"/>
      <c r="B44" s="44">
        <v>573</v>
      </c>
      <c r="C44" s="20" t="s">
        <v>165</v>
      </c>
      <c r="D44" s="46">
        <v>0</v>
      </c>
      <c r="E44" s="46">
        <v>1662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1662</v>
      </c>
      <c r="O44" s="47">
        <f t="shared" si="12"/>
        <v>5.134161636506299E-3</v>
      </c>
      <c r="P44" s="9"/>
    </row>
    <row r="45" spans="1:16">
      <c r="A45" s="12"/>
      <c r="B45" s="44">
        <v>575</v>
      </c>
      <c r="C45" s="20" t="s">
        <v>135</v>
      </c>
      <c r="D45" s="46">
        <v>0</v>
      </c>
      <c r="E45" s="46">
        <v>0</v>
      </c>
      <c r="F45" s="46">
        <v>0</v>
      </c>
      <c r="G45" s="46">
        <v>0</v>
      </c>
      <c r="H45" s="46">
        <v>0</v>
      </c>
      <c r="I45" s="46">
        <v>5686072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5686072</v>
      </c>
      <c r="O45" s="47">
        <f t="shared" si="12"/>
        <v>17.565109942727222</v>
      </c>
      <c r="P45" s="9"/>
    </row>
    <row r="46" spans="1:16">
      <c r="A46" s="12"/>
      <c r="B46" s="44">
        <v>579</v>
      </c>
      <c r="C46" s="20" t="s">
        <v>100</v>
      </c>
      <c r="D46" s="46">
        <v>0</v>
      </c>
      <c r="E46" s="46">
        <v>181579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1"/>
        <v>181579</v>
      </c>
      <c r="O46" s="47">
        <f t="shared" si="12"/>
        <v>0.56092414909457111</v>
      </c>
      <c r="P46" s="9"/>
    </row>
    <row r="47" spans="1:16" ht="15.75">
      <c r="A47" s="28" t="s">
        <v>136</v>
      </c>
      <c r="B47" s="29"/>
      <c r="C47" s="30"/>
      <c r="D47" s="31">
        <f t="shared" ref="D47:M47" si="14">SUM(D48:D48)</f>
        <v>15713073</v>
      </c>
      <c r="E47" s="31">
        <f t="shared" si="14"/>
        <v>5911493</v>
      </c>
      <c r="F47" s="31">
        <f t="shared" si="14"/>
        <v>0</v>
      </c>
      <c r="G47" s="31">
        <f t="shared" si="14"/>
        <v>7014821</v>
      </c>
      <c r="H47" s="31">
        <f t="shared" si="14"/>
        <v>0</v>
      </c>
      <c r="I47" s="31">
        <f t="shared" si="14"/>
        <v>3321439</v>
      </c>
      <c r="J47" s="31">
        <f t="shared" si="14"/>
        <v>0</v>
      </c>
      <c r="K47" s="31">
        <f t="shared" si="14"/>
        <v>0</v>
      </c>
      <c r="L47" s="31">
        <f t="shared" si="14"/>
        <v>0</v>
      </c>
      <c r="M47" s="31">
        <f t="shared" si="14"/>
        <v>0</v>
      </c>
      <c r="N47" s="31">
        <f>SUM(D47:M47)</f>
        <v>31960826</v>
      </c>
      <c r="O47" s="43">
        <f t="shared" si="12"/>
        <v>98.731676726987402</v>
      </c>
      <c r="P47" s="9"/>
    </row>
    <row r="48" spans="1:16">
      <c r="A48" s="12"/>
      <c r="B48" s="44">
        <v>581</v>
      </c>
      <c r="C48" s="20" t="s">
        <v>137</v>
      </c>
      <c r="D48" s="46">
        <v>15713073</v>
      </c>
      <c r="E48" s="46">
        <v>5911493</v>
      </c>
      <c r="F48" s="46">
        <v>0</v>
      </c>
      <c r="G48" s="46">
        <v>7014821</v>
      </c>
      <c r="H48" s="46">
        <v>0</v>
      </c>
      <c r="I48" s="46">
        <v>3321439</v>
      </c>
      <c r="J48" s="46">
        <v>0</v>
      </c>
      <c r="K48" s="46">
        <v>0</v>
      </c>
      <c r="L48" s="46">
        <v>0</v>
      </c>
      <c r="M48" s="46">
        <v>0</v>
      </c>
      <c r="N48" s="46">
        <f>SUM(D48:M48)</f>
        <v>31960826</v>
      </c>
      <c r="O48" s="47">
        <f t="shared" si="12"/>
        <v>98.731676726987402</v>
      </c>
      <c r="P48" s="9"/>
    </row>
    <row r="49" spans="1:16" ht="15.75">
      <c r="A49" s="28" t="s">
        <v>62</v>
      </c>
      <c r="B49" s="29"/>
      <c r="C49" s="30"/>
      <c r="D49" s="31">
        <f t="shared" ref="D49:M49" si="15">SUM(D50:D75)</f>
        <v>10011442</v>
      </c>
      <c r="E49" s="31">
        <f t="shared" si="15"/>
        <v>3742194</v>
      </c>
      <c r="F49" s="31">
        <f t="shared" si="15"/>
        <v>0</v>
      </c>
      <c r="G49" s="31">
        <f t="shared" si="15"/>
        <v>635222</v>
      </c>
      <c r="H49" s="31">
        <f t="shared" si="15"/>
        <v>0</v>
      </c>
      <c r="I49" s="31">
        <f t="shared" si="15"/>
        <v>0</v>
      </c>
      <c r="J49" s="31">
        <f t="shared" si="15"/>
        <v>0</v>
      </c>
      <c r="K49" s="31">
        <f t="shared" si="15"/>
        <v>0</v>
      </c>
      <c r="L49" s="31">
        <f t="shared" si="15"/>
        <v>0</v>
      </c>
      <c r="M49" s="31">
        <f t="shared" si="15"/>
        <v>0</v>
      </c>
      <c r="N49" s="31">
        <f>SUM(D49:M49)</f>
        <v>14388858</v>
      </c>
      <c r="O49" s="43">
        <f t="shared" si="12"/>
        <v>44.44929165868637</v>
      </c>
      <c r="P49" s="9"/>
    </row>
    <row r="50" spans="1:16">
      <c r="A50" s="12"/>
      <c r="B50" s="44">
        <v>601</v>
      </c>
      <c r="C50" s="20" t="s">
        <v>139</v>
      </c>
      <c r="D50" s="46">
        <v>0</v>
      </c>
      <c r="E50" s="46">
        <v>185915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56" si="16">SUM(D50:M50)</f>
        <v>185915</v>
      </c>
      <c r="O50" s="47">
        <f t="shared" si="12"/>
        <v>0.57431868871905445</v>
      </c>
      <c r="P50" s="9"/>
    </row>
    <row r="51" spans="1:16">
      <c r="A51" s="12"/>
      <c r="B51" s="44">
        <v>602</v>
      </c>
      <c r="C51" s="20" t="s">
        <v>140</v>
      </c>
      <c r="D51" s="46">
        <v>0</v>
      </c>
      <c r="E51" s="46">
        <v>495117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495117</v>
      </c>
      <c r="O51" s="47">
        <f t="shared" si="12"/>
        <v>1.5294889933706914</v>
      </c>
      <c r="P51" s="9"/>
    </row>
    <row r="52" spans="1:16">
      <c r="A52" s="12"/>
      <c r="B52" s="44">
        <v>603</v>
      </c>
      <c r="C52" s="20" t="s">
        <v>141</v>
      </c>
      <c r="D52" s="46">
        <v>0</v>
      </c>
      <c r="E52" s="46">
        <v>168520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168520</v>
      </c>
      <c r="O52" s="47">
        <f t="shared" si="12"/>
        <v>0.52058298374491063</v>
      </c>
      <c r="P52" s="9"/>
    </row>
    <row r="53" spans="1:16">
      <c r="A53" s="12"/>
      <c r="B53" s="44">
        <v>604</v>
      </c>
      <c r="C53" s="20" t="s">
        <v>142</v>
      </c>
      <c r="D53" s="46">
        <v>1203102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1203102</v>
      </c>
      <c r="O53" s="47">
        <f t="shared" si="12"/>
        <v>3.7165584435643808</v>
      </c>
      <c r="P53" s="9"/>
    </row>
    <row r="54" spans="1:16">
      <c r="A54" s="12"/>
      <c r="B54" s="44">
        <v>605</v>
      </c>
      <c r="C54" s="20" t="s">
        <v>143</v>
      </c>
      <c r="D54" s="46">
        <v>0</v>
      </c>
      <c r="E54" s="46">
        <v>19831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19831</v>
      </c>
      <c r="O54" s="47">
        <f t="shared" si="12"/>
        <v>6.1260866073138638E-2</v>
      </c>
      <c r="P54" s="9"/>
    </row>
    <row r="55" spans="1:16">
      <c r="A55" s="12"/>
      <c r="B55" s="44">
        <v>607</v>
      </c>
      <c r="C55" s="20" t="s">
        <v>144</v>
      </c>
      <c r="D55" s="46">
        <v>95546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95546</v>
      </c>
      <c r="O55" s="47">
        <f t="shared" si="12"/>
        <v>0.29515560031385729</v>
      </c>
      <c r="P55" s="9"/>
    </row>
    <row r="56" spans="1:16">
      <c r="A56" s="12"/>
      <c r="B56" s="44">
        <v>608</v>
      </c>
      <c r="C56" s="20" t="s">
        <v>145</v>
      </c>
      <c r="D56" s="46">
        <v>225306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225306</v>
      </c>
      <c r="O56" s="47">
        <f t="shared" si="12"/>
        <v>0.69600326213880148</v>
      </c>
      <c r="P56" s="9"/>
    </row>
    <row r="57" spans="1:16">
      <c r="A57" s="12"/>
      <c r="B57" s="44">
        <v>614</v>
      </c>
      <c r="C57" s="20" t="s">
        <v>146</v>
      </c>
      <c r="D57" s="46">
        <v>977678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ref="N57:N64" si="17">SUM(D57:M57)</f>
        <v>977678</v>
      </c>
      <c r="O57" s="47">
        <f t="shared" si="12"/>
        <v>3.0201906621276806</v>
      </c>
      <c r="P57" s="9"/>
    </row>
    <row r="58" spans="1:16">
      <c r="A58" s="12"/>
      <c r="B58" s="44">
        <v>622</v>
      </c>
      <c r="C58" s="20" t="s">
        <v>71</v>
      </c>
      <c r="D58" s="46">
        <v>0</v>
      </c>
      <c r="E58" s="46">
        <v>7160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7160</v>
      </c>
      <c r="O58" s="47">
        <f t="shared" si="12"/>
        <v>2.211828960131474E-2</v>
      </c>
      <c r="P58" s="9"/>
    </row>
    <row r="59" spans="1:16">
      <c r="A59" s="12"/>
      <c r="B59" s="44">
        <v>634</v>
      </c>
      <c r="C59" s="20" t="s">
        <v>147</v>
      </c>
      <c r="D59" s="46">
        <v>262189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262189</v>
      </c>
      <c r="O59" s="47">
        <f t="shared" si="12"/>
        <v>0.80994025590490371</v>
      </c>
      <c r="P59" s="9"/>
    </row>
    <row r="60" spans="1:16">
      <c r="A60" s="12"/>
      <c r="B60" s="44">
        <v>654</v>
      </c>
      <c r="C60" s="20" t="s">
        <v>148</v>
      </c>
      <c r="D60" s="46">
        <v>249309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249309</v>
      </c>
      <c r="O60" s="47">
        <f t="shared" si="12"/>
        <v>0.77015204779527613</v>
      </c>
      <c r="P60" s="9"/>
    </row>
    <row r="61" spans="1:16">
      <c r="A61" s="12"/>
      <c r="B61" s="44">
        <v>664</v>
      </c>
      <c r="C61" s="20" t="s">
        <v>111</v>
      </c>
      <c r="D61" s="46">
        <v>175725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175725</v>
      </c>
      <c r="O61" s="47">
        <f t="shared" si="12"/>
        <v>0.54284028494288172</v>
      </c>
      <c r="P61" s="9"/>
    </row>
    <row r="62" spans="1:16">
      <c r="A62" s="12"/>
      <c r="B62" s="44">
        <v>674</v>
      </c>
      <c r="C62" s="20" t="s">
        <v>149</v>
      </c>
      <c r="D62" s="46">
        <v>515730</v>
      </c>
      <c r="E62" s="46">
        <v>401643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917373</v>
      </c>
      <c r="O62" s="47">
        <f t="shared" si="12"/>
        <v>2.8338996768752662</v>
      </c>
      <c r="P62" s="9"/>
    </row>
    <row r="63" spans="1:16">
      <c r="A63" s="12"/>
      <c r="B63" s="44">
        <v>689</v>
      </c>
      <c r="C63" s="20" t="s">
        <v>112</v>
      </c>
      <c r="D63" s="46">
        <v>0</v>
      </c>
      <c r="E63" s="46">
        <v>105486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105486</v>
      </c>
      <c r="O63" s="47">
        <f t="shared" si="12"/>
        <v>0.32586171744193948</v>
      </c>
      <c r="P63" s="9"/>
    </row>
    <row r="64" spans="1:16">
      <c r="A64" s="12"/>
      <c r="B64" s="44">
        <v>694</v>
      </c>
      <c r="C64" s="20" t="s">
        <v>150</v>
      </c>
      <c r="D64" s="46">
        <v>135574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135574</v>
      </c>
      <c r="O64" s="47">
        <f t="shared" si="12"/>
        <v>0.41880796011293919</v>
      </c>
      <c r="P64" s="9"/>
    </row>
    <row r="65" spans="1:119">
      <c r="A65" s="12"/>
      <c r="B65" s="44">
        <v>711</v>
      </c>
      <c r="C65" s="20" t="s">
        <v>113</v>
      </c>
      <c r="D65" s="46">
        <v>3684990</v>
      </c>
      <c r="E65" s="46">
        <v>448108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ref="N65:N75" si="18">SUM(D65:M65)</f>
        <v>4133098</v>
      </c>
      <c r="O65" s="47">
        <f t="shared" si="12"/>
        <v>12.767745602599826</v>
      </c>
      <c r="P65" s="9"/>
    </row>
    <row r="66" spans="1:119">
      <c r="A66" s="12"/>
      <c r="B66" s="44">
        <v>712</v>
      </c>
      <c r="C66" s="20" t="s">
        <v>114</v>
      </c>
      <c r="D66" s="46">
        <v>0</v>
      </c>
      <c r="E66" s="46">
        <v>0</v>
      </c>
      <c r="F66" s="46">
        <v>0</v>
      </c>
      <c r="G66" s="46">
        <v>635222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635222</v>
      </c>
      <c r="O66" s="47">
        <f t="shared" si="12"/>
        <v>1.9622938766936247</v>
      </c>
      <c r="P66" s="9"/>
    </row>
    <row r="67" spans="1:119">
      <c r="A67" s="12"/>
      <c r="B67" s="44">
        <v>713</v>
      </c>
      <c r="C67" s="20" t="s">
        <v>151</v>
      </c>
      <c r="D67" s="46">
        <v>239401</v>
      </c>
      <c r="E67" s="46">
        <v>1366279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1605680</v>
      </c>
      <c r="O67" s="47">
        <f t="shared" si="12"/>
        <v>4.960180900424449</v>
      </c>
      <c r="P67" s="9"/>
    </row>
    <row r="68" spans="1:119">
      <c r="A68" s="12"/>
      <c r="B68" s="44">
        <v>714</v>
      </c>
      <c r="C68" s="20" t="s">
        <v>152</v>
      </c>
      <c r="D68" s="46">
        <v>0</v>
      </c>
      <c r="E68" s="46">
        <v>83535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83535</v>
      </c>
      <c r="O68" s="47">
        <f t="shared" si="12"/>
        <v>0.25805186059299257</v>
      </c>
      <c r="P68" s="9"/>
    </row>
    <row r="69" spans="1:119">
      <c r="A69" s="12"/>
      <c r="B69" s="44">
        <v>715</v>
      </c>
      <c r="C69" s="20" t="s">
        <v>116</v>
      </c>
      <c r="D69" s="46">
        <v>0</v>
      </c>
      <c r="E69" s="46">
        <v>124688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124688</v>
      </c>
      <c r="O69" s="47">
        <f t="shared" ref="O69:O76" si="19">(N69/O$78)</f>
        <v>0.38517951030848219</v>
      </c>
      <c r="P69" s="9"/>
    </row>
    <row r="70" spans="1:119">
      <c r="A70" s="12"/>
      <c r="B70" s="44">
        <v>716</v>
      </c>
      <c r="C70" s="20" t="s">
        <v>153</v>
      </c>
      <c r="D70" s="46">
        <v>0</v>
      </c>
      <c r="E70" s="46">
        <v>281719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281719</v>
      </c>
      <c r="O70" s="47">
        <f t="shared" si="19"/>
        <v>0.87027128885374128</v>
      </c>
      <c r="P70" s="9"/>
    </row>
    <row r="71" spans="1:119">
      <c r="A71" s="12"/>
      <c r="B71" s="44">
        <v>719</v>
      </c>
      <c r="C71" s="20" t="s">
        <v>117</v>
      </c>
      <c r="D71" s="46">
        <v>401531</v>
      </c>
      <c r="E71" s="46">
        <v>53184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454715</v>
      </c>
      <c r="O71" s="47">
        <f t="shared" si="19"/>
        <v>1.4046812927460659</v>
      </c>
      <c r="P71" s="9"/>
    </row>
    <row r="72" spans="1:119">
      <c r="A72" s="12"/>
      <c r="B72" s="44">
        <v>724</v>
      </c>
      <c r="C72" s="20" t="s">
        <v>154</v>
      </c>
      <c r="D72" s="46">
        <v>918298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918298</v>
      </c>
      <c r="O72" s="47">
        <f t="shared" si="19"/>
        <v>2.8367571374732017</v>
      </c>
      <c r="P72" s="9"/>
    </row>
    <row r="73" spans="1:119">
      <c r="A73" s="12"/>
      <c r="B73" s="44">
        <v>744</v>
      </c>
      <c r="C73" s="20" t="s">
        <v>155</v>
      </c>
      <c r="D73" s="46">
        <v>246943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246943</v>
      </c>
      <c r="O73" s="47">
        <f t="shared" si="19"/>
        <v>0.7628431269577467</v>
      </c>
      <c r="P73" s="9"/>
    </row>
    <row r="74" spans="1:119">
      <c r="A74" s="12"/>
      <c r="B74" s="44">
        <v>752</v>
      </c>
      <c r="C74" s="20" t="s">
        <v>156</v>
      </c>
      <c r="D74" s="46">
        <v>0</v>
      </c>
      <c r="E74" s="46">
        <v>1009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8"/>
        <v>1009</v>
      </c>
      <c r="O74" s="47">
        <f t="shared" si="19"/>
        <v>3.1169489116936555E-3</v>
      </c>
      <c r="P74" s="9"/>
    </row>
    <row r="75" spans="1:119" ht="15.75" thickBot="1">
      <c r="A75" s="12"/>
      <c r="B75" s="44">
        <v>764</v>
      </c>
      <c r="C75" s="20" t="s">
        <v>157</v>
      </c>
      <c r="D75" s="46">
        <v>680120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8"/>
        <v>680120</v>
      </c>
      <c r="O75" s="47">
        <f t="shared" si="19"/>
        <v>2.1009903803975112</v>
      </c>
      <c r="P75" s="9"/>
    </row>
    <row r="76" spans="1:119" ht="16.5" thickBot="1">
      <c r="A76" s="14" t="s">
        <v>10</v>
      </c>
      <c r="B76" s="23"/>
      <c r="C76" s="22"/>
      <c r="D76" s="15">
        <f t="shared" ref="D76:M76" si="20">SUM(D5,D14,D23,D29,D32,D36,D41,D47,D49)</f>
        <v>177643146</v>
      </c>
      <c r="E76" s="15">
        <f t="shared" si="20"/>
        <v>136283504</v>
      </c>
      <c r="F76" s="15">
        <f t="shared" si="20"/>
        <v>13273685</v>
      </c>
      <c r="G76" s="15">
        <f t="shared" si="20"/>
        <v>104683353</v>
      </c>
      <c r="H76" s="15">
        <f t="shared" si="20"/>
        <v>0</v>
      </c>
      <c r="I76" s="15">
        <f t="shared" si="20"/>
        <v>37495701</v>
      </c>
      <c r="J76" s="15">
        <f t="shared" si="20"/>
        <v>39312624</v>
      </c>
      <c r="K76" s="15">
        <f t="shared" si="20"/>
        <v>0</v>
      </c>
      <c r="L76" s="15">
        <f t="shared" si="20"/>
        <v>0</v>
      </c>
      <c r="M76" s="15">
        <f t="shared" si="20"/>
        <v>2994241</v>
      </c>
      <c r="N76" s="15">
        <f>SUM(D76:M76)</f>
        <v>511686254</v>
      </c>
      <c r="O76" s="37">
        <f t="shared" si="19"/>
        <v>1580.6738479027783</v>
      </c>
      <c r="P76" s="6"/>
      <c r="Q76" s="2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</row>
    <row r="77" spans="1:119">
      <c r="A77" s="16"/>
      <c r="B77" s="18"/>
      <c r="C77" s="18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9"/>
    </row>
    <row r="78" spans="1:119">
      <c r="A78" s="38"/>
      <c r="B78" s="39"/>
      <c r="C78" s="39"/>
      <c r="D78" s="40"/>
      <c r="E78" s="40"/>
      <c r="F78" s="40"/>
      <c r="G78" s="40"/>
      <c r="H78" s="40"/>
      <c r="I78" s="40"/>
      <c r="J78" s="40"/>
      <c r="K78" s="40"/>
      <c r="L78" s="118" t="s">
        <v>178</v>
      </c>
      <c r="M78" s="118"/>
      <c r="N78" s="118"/>
      <c r="O78" s="41">
        <v>323714</v>
      </c>
    </row>
    <row r="79" spans="1:119">
      <c r="A79" s="119"/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7"/>
    </row>
    <row r="80" spans="1:119" ht="15.75" customHeight="1" thickBot="1">
      <c r="A80" s="120" t="s">
        <v>98</v>
      </c>
      <c r="B80" s="99"/>
      <c r="C80" s="99"/>
      <c r="D80" s="99"/>
      <c r="E80" s="99"/>
      <c r="F80" s="99"/>
      <c r="G80" s="99"/>
      <c r="H80" s="99"/>
      <c r="I80" s="99"/>
      <c r="J80" s="99"/>
      <c r="K80" s="99"/>
      <c r="L80" s="99"/>
      <c r="M80" s="99"/>
      <c r="N80" s="99"/>
      <c r="O80" s="100"/>
    </row>
  </sheetData>
  <mergeCells count="10">
    <mergeCell ref="L78:N78"/>
    <mergeCell ref="A79:O79"/>
    <mergeCell ref="A80:O8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8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174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60098452</v>
      </c>
      <c r="E5" s="26">
        <f t="shared" si="0"/>
        <v>4970842</v>
      </c>
      <c r="F5" s="26">
        <f t="shared" si="0"/>
        <v>14914160</v>
      </c>
      <c r="G5" s="26">
        <f t="shared" si="0"/>
        <v>1864591</v>
      </c>
      <c r="H5" s="26">
        <f t="shared" si="0"/>
        <v>0</v>
      </c>
      <c r="I5" s="26">
        <f t="shared" si="0"/>
        <v>469578</v>
      </c>
      <c r="J5" s="26">
        <f t="shared" si="0"/>
        <v>38754680</v>
      </c>
      <c r="K5" s="26">
        <f t="shared" si="0"/>
        <v>0</v>
      </c>
      <c r="L5" s="26">
        <f t="shared" si="0"/>
        <v>0</v>
      </c>
      <c r="M5" s="26">
        <f t="shared" si="0"/>
        <v>52056</v>
      </c>
      <c r="N5" s="27">
        <f>SUM(D5:M5)</f>
        <v>121124359</v>
      </c>
      <c r="O5" s="32">
        <f t="shared" ref="O5:O36" si="1">(N5/O$78)</f>
        <v>377.17700087813807</v>
      </c>
      <c r="P5" s="6"/>
    </row>
    <row r="6" spans="1:133">
      <c r="A6" s="12"/>
      <c r="B6" s="44">
        <v>511</v>
      </c>
      <c r="C6" s="20" t="s">
        <v>20</v>
      </c>
      <c r="D6" s="46">
        <v>1541360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1541360</v>
      </c>
      <c r="O6" s="47">
        <f t="shared" si="1"/>
        <v>4.7997409181214072</v>
      </c>
      <c r="P6" s="9"/>
    </row>
    <row r="7" spans="1:133">
      <c r="A7" s="12"/>
      <c r="B7" s="44">
        <v>512</v>
      </c>
      <c r="C7" s="20" t="s">
        <v>21</v>
      </c>
      <c r="D7" s="46">
        <v>17145265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17145265</v>
      </c>
      <c r="O7" s="47">
        <f t="shared" si="1"/>
        <v>53.389753187143064</v>
      </c>
      <c r="P7" s="9"/>
    </row>
    <row r="8" spans="1:133">
      <c r="A8" s="12"/>
      <c r="B8" s="44">
        <v>513</v>
      </c>
      <c r="C8" s="20" t="s">
        <v>22</v>
      </c>
      <c r="D8" s="46">
        <v>31691632</v>
      </c>
      <c r="E8" s="46">
        <v>2096140</v>
      </c>
      <c r="F8" s="46">
        <v>0</v>
      </c>
      <c r="G8" s="46">
        <v>0</v>
      </c>
      <c r="H8" s="46">
        <v>0</v>
      </c>
      <c r="I8" s="46">
        <v>0</v>
      </c>
      <c r="J8" s="46">
        <v>38482730</v>
      </c>
      <c r="K8" s="46">
        <v>0</v>
      </c>
      <c r="L8" s="46">
        <v>0</v>
      </c>
      <c r="M8" s="46">
        <v>0</v>
      </c>
      <c r="N8" s="46">
        <f t="shared" si="2"/>
        <v>72270502</v>
      </c>
      <c r="O8" s="47">
        <f t="shared" si="1"/>
        <v>225.04780558894419</v>
      </c>
      <c r="P8" s="9"/>
    </row>
    <row r="9" spans="1:133">
      <c r="A9" s="12"/>
      <c r="B9" s="44">
        <v>514</v>
      </c>
      <c r="C9" s="20" t="s">
        <v>23</v>
      </c>
      <c r="D9" s="46">
        <v>1650205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1650205</v>
      </c>
      <c r="O9" s="47">
        <f t="shared" si="1"/>
        <v>5.1386804262395138</v>
      </c>
      <c r="P9" s="9"/>
    </row>
    <row r="10" spans="1:133">
      <c r="A10" s="12"/>
      <c r="B10" s="44">
        <v>515</v>
      </c>
      <c r="C10" s="20" t="s">
        <v>24</v>
      </c>
      <c r="D10" s="46">
        <v>1250197</v>
      </c>
      <c r="E10" s="46">
        <v>750955</v>
      </c>
      <c r="F10" s="46">
        <v>0</v>
      </c>
      <c r="G10" s="46">
        <v>0</v>
      </c>
      <c r="H10" s="46">
        <v>0</v>
      </c>
      <c r="I10" s="46">
        <v>469578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2470730</v>
      </c>
      <c r="O10" s="47">
        <f t="shared" si="1"/>
        <v>7.6937664650893396</v>
      </c>
      <c r="P10" s="9"/>
    </row>
    <row r="11" spans="1:133">
      <c r="A11" s="12"/>
      <c r="B11" s="44">
        <v>516</v>
      </c>
      <c r="C11" s="20" t="s">
        <v>25</v>
      </c>
      <c r="D11" s="46">
        <v>726888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726888</v>
      </c>
      <c r="O11" s="47">
        <f t="shared" si="1"/>
        <v>2.2635037087321805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8908</v>
      </c>
      <c r="F12" s="46">
        <v>14914160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52056</v>
      </c>
      <c r="N12" s="46">
        <f t="shared" si="2"/>
        <v>14975124</v>
      </c>
      <c r="O12" s="47">
        <f t="shared" si="1"/>
        <v>46.632010313451708</v>
      </c>
      <c r="P12" s="9"/>
    </row>
    <row r="13" spans="1:133">
      <c r="A13" s="12"/>
      <c r="B13" s="44">
        <v>519</v>
      </c>
      <c r="C13" s="20" t="s">
        <v>123</v>
      </c>
      <c r="D13" s="46">
        <v>6092905</v>
      </c>
      <c r="E13" s="46">
        <v>2114839</v>
      </c>
      <c r="F13" s="46">
        <v>0</v>
      </c>
      <c r="G13" s="46">
        <v>1864591</v>
      </c>
      <c r="H13" s="46">
        <v>0</v>
      </c>
      <c r="I13" s="46">
        <v>0</v>
      </c>
      <c r="J13" s="46">
        <v>271950</v>
      </c>
      <c r="K13" s="46">
        <v>0</v>
      </c>
      <c r="L13" s="46">
        <v>0</v>
      </c>
      <c r="M13" s="46">
        <v>0</v>
      </c>
      <c r="N13" s="46">
        <f t="shared" si="2"/>
        <v>10344285</v>
      </c>
      <c r="O13" s="47">
        <f t="shared" si="1"/>
        <v>32.211740270416712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104179756</v>
      </c>
      <c r="E14" s="31">
        <f t="shared" si="3"/>
        <v>33865032</v>
      </c>
      <c r="F14" s="31">
        <f t="shared" si="3"/>
        <v>0</v>
      </c>
      <c r="G14" s="31">
        <f t="shared" si="3"/>
        <v>65586699</v>
      </c>
      <c r="H14" s="31">
        <f t="shared" si="3"/>
        <v>0</v>
      </c>
      <c r="I14" s="31">
        <f t="shared" si="3"/>
        <v>18363319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221994806</v>
      </c>
      <c r="O14" s="43">
        <f t="shared" si="1"/>
        <v>691.28403096526688</v>
      </c>
      <c r="P14" s="10"/>
    </row>
    <row r="15" spans="1:133">
      <c r="A15" s="12"/>
      <c r="B15" s="44">
        <v>521</v>
      </c>
      <c r="C15" s="20" t="s">
        <v>29</v>
      </c>
      <c r="D15" s="46">
        <v>57233549</v>
      </c>
      <c r="E15" s="46">
        <v>1157677</v>
      </c>
      <c r="F15" s="46">
        <v>0</v>
      </c>
      <c r="G15" s="46">
        <v>4577529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62968755</v>
      </c>
      <c r="O15" s="47">
        <f t="shared" si="1"/>
        <v>196.08249204381971</v>
      </c>
      <c r="P15" s="9"/>
    </row>
    <row r="16" spans="1:133">
      <c r="A16" s="12"/>
      <c r="B16" s="44">
        <v>522</v>
      </c>
      <c r="C16" s="20" t="s">
        <v>30</v>
      </c>
      <c r="D16" s="46">
        <v>0</v>
      </c>
      <c r="E16" s="46">
        <v>17469385</v>
      </c>
      <c r="F16" s="46">
        <v>0</v>
      </c>
      <c r="G16" s="46">
        <v>1021187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18490572</v>
      </c>
      <c r="O16" s="47">
        <f t="shared" si="1"/>
        <v>57.578991947286802</v>
      </c>
      <c r="P16" s="9"/>
    </row>
    <row r="17" spans="1:16">
      <c r="A17" s="12"/>
      <c r="B17" s="44">
        <v>523</v>
      </c>
      <c r="C17" s="20" t="s">
        <v>124</v>
      </c>
      <c r="D17" s="46">
        <v>40943119</v>
      </c>
      <c r="E17" s="46">
        <v>11194952</v>
      </c>
      <c r="F17" s="46">
        <v>0</v>
      </c>
      <c r="G17" s="46">
        <v>59798799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111936870</v>
      </c>
      <c r="O17" s="47">
        <f t="shared" si="1"/>
        <v>348.56748273306471</v>
      </c>
      <c r="P17" s="9"/>
    </row>
    <row r="18" spans="1:16">
      <c r="A18" s="12"/>
      <c r="B18" s="44">
        <v>524</v>
      </c>
      <c r="C18" s="20" t="s">
        <v>32</v>
      </c>
      <c r="D18" s="46">
        <v>0</v>
      </c>
      <c r="E18" s="46">
        <v>2137022</v>
      </c>
      <c r="F18" s="46">
        <v>0</v>
      </c>
      <c r="G18" s="46">
        <v>0</v>
      </c>
      <c r="H18" s="46">
        <v>0</v>
      </c>
      <c r="I18" s="46">
        <v>2149296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4286318</v>
      </c>
      <c r="O18" s="47">
        <f t="shared" si="1"/>
        <v>13.347443746224318</v>
      </c>
      <c r="P18" s="9"/>
    </row>
    <row r="19" spans="1:16">
      <c r="A19" s="12"/>
      <c r="B19" s="44">
        <v>525</v>
      </c>
      <c r="C19" s="20" t="s">
        <v>33</v>
      </c>
      <c r="D19" s="46">
        <v>4168814</v>
      </c>
      <c r="E19" s="46">
        <v>1409028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5577842</v>
      </c>
      <c r="O19" s="47">
        <f t="shared" si="1"/>
        <v>17.369204132854197</v>
      </c>
      <c r="P19" s="9"/>
    </row>
    <row r="20" spans="1:16">
      <c r="A20" s="12"/>
      <c r="B20" s="44">
        <v>526</v>
      </c>
      <c r="C20" s="20" t="s">
        <v>34</v>
      </c>
      <c r="D20" s="46">
        <v>0</v>
      </c>
      <c r="E20" s="46">
        <v>0</v>
      </c>
      <c r="F20" s="46">
        <v>0</v>
      </c>
      <c r="G20" s="46">
        <v>189184</v>
      </c>
      <c r="H20" s="46">
        <v>0</v>
      </c>
      <c r="I20" s="46">
        <v>16214023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16403207</v>
      </c>
      <c r="O20" s="47">
        <f t="shared" si="1"/>
        <v>51.079010631076123</v>
      </c>
      <c r="P20" s="9"/>
    </row>
    <row r="21" spans="1:16">
      <c r="A21" s="12"/>
      <c r="B21" s="44">
        <v>527</v>
      </c>
      <c r="C21" s="20" t="s">
        <v>35</v>
      </c>
      <c r="D21" s="46">
        <v>1055830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1055830</v>
      </c>
      <c r="O21" s="47">
        <f t="shared" si="1"/>
        <v>3.2878175465693449</v>
      </c>
      <c r="P21" s="9"/>
    </row>
    <row r="22" spans="1:16">
      <c r="A22" s="12"/>
      <c r="B22" s="44">
        <v>529</v>
      </c>
      <c r="C22" s="20" t="s">
        <v>36</v>
      </c>
      <c r="D22" s="46">
        <v>778444</v>
      </c>
      <c r="E22" s="46">
        <v>496968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1275412</v>
      </c>
      <c r="O22" s="47">
        <f t="shared" si="1"/>
        <v>3.9715881843716332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SUM(D24:D28)</f>
        <v>1622767</v>
      </c>
      <c r="E23" s="31">
        <f t="shared" si="5"/>
        <v>2714743</v>
      </c>
      <c r="F23" s="31">
        <f t="shared" si="5"/>
        <v>0</v>
      </c>
      <c r="G23" s="31">
        <f t="shared" si="5"/>
        <v>407918</v>
      </c>
      <c r="H23" s="31">
        <f t="shared" si="5"/>
        <v>0</v>
      </c>
      <c r="I23" s="31">
        <f t="shared" si="5"/>
        <v>11570956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 t="shared" ref="N23:N28" si="6">SUM(D23:M23)</f>
        <v>16316384</v>
      </c>
      <c r="O23" s="43">
        <f t="shared" si="1"/>
        <v>50.808646857698029</v>
      </c>
      <c r="P23" s="10"/>
    </row>
    <row r="24" spans="1:16">
      <c r="A24" s="12"/>
      <c r="B24" s="44">
        <v>534</v>
      </c>
      <c r="C24" s="20" t="s">
        <v>125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11564504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11564504</v>
      </c>
      <c r="O24" s="47">
        <f t="shared" si="1"/>
        <v>36.011459390783912</v>
      </c>
      <c r="P24" s="9"/>
    </row>
    <row r="25" spans="1:16">
      <c r="A25" s="12"/>
      <c r="B25" s="44">
        <v>536</v>
      </c>
      <c r="C25" s="20" t="s">
        <v>126</v>
      </c>
      <c r="D25" s="46">
        <v>0</v>
      </c>
      <c r="E25" s="46">
        <v>174150</v>
      </c>
      <c r="F25" s="46">
        <v>0</v>
      </c>
      <c r="G25" s="46">
        <v>101850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276000</v>
      </c>
      <c r="O25" s="47">
        <f t="shared" si="1"/>
        <v>0.85945430879321405</v>
      </c>
      <c r="P25" s="9"/>
    </row>
    <row r="26" spans="1:16">
      <c r="A26" s="12"/>
      <c r="B26" s="44">
        <v>537</v>
      </c>
      <c r="C26" s="20" t="s">
        <v>127</v>
      </c>
      <c r="D26" s="46">
        <v>1622767</v>
      </c>
      <c r="E26" s="46">
        <v>2530119</v>
      </c>
      <c r="F26" s="46">
        <v>0</v>
      </c>
      <c r="G26" s="46">
        <v>0</v>
      </c>
      <c r="H26" s="46">
        <v>0</v>
      </c>
      <c r="I26" s="46">
        <v>6452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4159338</v>
      </c>
      <c r="O26" s="47">
        <f t="shared" si="1"/>
        <v>12.9520324848817</v>
      </c>
      <c r="P26" s="9"/>
    </row>
    <row r="27" spans="1:16">
      <c r="A27" s="12"/>
      <c r="B27" s="44">
        <v>538</v>
      </c>
      <c r="C27" s="20" t="s">
        <v>128</v>
      </c>
      <c r="D27" s="46">
        <v>0</v>
      </c>
      <c r="E27" s="46">
        <v>7486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7486</v>
      </c>
      <c r="O27" s="47">
        <f t="shared" si="1"/>
        <v>2.3311141143572463E-2</v>
      </c>
      <c r="P27" s="9"/>
    </row>
    <row r="28" spans="1:16">
      <c r="A28" s="12"/>
      <c r="B28" s="44">
        <v>539</v>
      </c>
      <c r="C28" s="20" t="s">
        <v>42</v>
      </c>
      <c r="D28" s="46">
        <v>0</v>
      </c>
      <c r="E28" s="46">
        <v>2988</v>
      </c>
      <c r="F28" s="46">
        <v>0</v>
      </c>
      <c r="G28" s="46">
        <v>306068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309056</v>
      </c>
      <c r="O28" s="47">
        <f t="shared" si="1"/>
        <v>0.96238953209563605</v>
      </c>
      <c r="P28" s="9"/>
    </row>
    <row r="29" spans="1:16" ht="15.75">
      <c r="A29" s="28" t="s">
        <v>43</v>
      </c>
      <c r="B29" s="29"/>
      <c r="C29" s="30"/>
      <c r="D29" s="31">
        <f t="shared" ref="D29:M29" si="7">SUM(D30:D31)</f>
        <v>2746727</v>
      </c>
      <c r="E29" s="31">
        <f t="shared" si="7"/>
        <v>31172048</v>
      </c>
      <c r="F29" s="31">
        <f t="shared" si="7"/>
        <v>0</v>
      </c>
      <c r="G29" s="31">
        <f t="shared" si="7"/>
        <v>34778574</v>
      </c>
      <c r="H29" s="31">
        <f t="shared" si="7"/>
        <v>0</v>
      </c>
      <c r="I29" s="31">
        <f t="shared" si="7"/>
        <v>0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6" si="8">SUM(D29:M29)</f>
        <v>68697349</v>
      </c>
      <c r="O29" s="43">
        <f t="shared" si="1"/>
        <v>213.92113261130868</v>
      </c>
      <c r="P29" s="10"/>
    </row>
    <row r="30" spans="1:16">
      <c r="A30" s="12"/>
      <c r="B30" s="44">
        <v>541</v>
      </c>
      <c r="C30" s="20" t="s">
        <v>129</v>
      </c>
      <c r="D30" s="46">
        <v>2746727</v>
      </c>
      <c r="E30" s="46">
        <v>18279480</v>
      </c>
      <c r="F30" s="46">
        <v>0</v>
      </c>
      <c r="G30" s="46">
        <v>34410119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55436326</v>
      </c>
      <c r="O30" s="47">
        <f t="shared" si="1"/>
        <v>172.62677262451189</v>
      </c>
      <c r="P30" s="9"/>
    </row>
    <row r="31" spans="1:16">
      <c r="A31" s="12"/>
      <c r="B31" s="44">
        <v>544</v>
      </c>
      <c r="C31" s="20" t="s">
        <v>130</v>
      </c>
      <c r="D31" s="46">
        <v>0</v>
      </c>
      <c r="E31" s="46">
        <v>12892568</v>
      </c>
      <c r="F31" s="46">
        <v>0</v>
      </c>
      <c r="G31" s="46">
        <v>368455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13261023</v>
      </c>
      <c r="O31" s="47">
        <f t="shared" si="1"/>
        <v>41.294359986796792</v>
      </c>
      <c r="P31" s="9"/>
    </row>
    <row r="32" spans="1:16" ht="15.75">
      <c r="A32" s="28" t="s">
        <v>47</v>
      </c>
      <c r="B32" s="29"/>
      <c r="C32" s="30"/>
      <c r="D32" s="31">
        <f t="shared" ref="D32:M32" si="9">SUM(D33:D35)</f>
        <v>0</v>
      </c>
      <c r="E32" s="31">
        <f t="shared" si="9"/>
        <v>13232850</v>
      </c>
      <c r="F32" s="31">
        <f t="shared" si="9"/>
        <v>0</v>
      </c>
      <c r="G32" s="31">
        <f t="shared" si="9"/>
        <v>3461290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5275221</v>
      </c>
      <c r="N32" s="31">
        <f t="shared" si="8"/>
        <v>21969361</v>
      </c>
      <c r="O32" s="43">
        <f t="shared" si="1"/>
        <v>68.41181874233186</v>
      </c>
      <c r="P32" s="10"/>
    </row>
    <row r="33" spans="1:16">
      <c r="A33" s="13"/>
      <c r="B33" s="45">
        <v>552</v>
      </c>
      <c r="C33" s="21" t="s">
        <v>48</v>
      </c>
      <c r="D33" s="46">
        <v>0</v>
      </c>
      <c r="E33" s="46">
        <v>55000</v>
      </c>
      <c r="F33" s="46">
        <v>0</v>
      </c>
      <c r="G33" s="46">
        <v>3461290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3516290</v>
      </c>
      <c r="O33" s="47">
        <f t="shared" si="1"/>
        <v>10.949603592269893</v>
      </c>
      <c r="P33" s="9"/>
    </row>
    <row r="34" spans="1:16">
      <c r="A34" s="13"/>
      <c r="B34" s="45">
        <v>554</v>
      </c>
      <c r="C34" s="21" t="s">
        <v>49</v>
      </c>
      <c r="D34" s="46">
        <v>0</v>
      </c>
      <c r="E34" s="46">
        <v>3564009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3564009</v>
      </c>
      <c r="O34" s="47">
        <f t="shared" si="1"/>
        <v>11.098198882709399</v>
      </c>
      <c r="P34" s="9"/>
    </row>
    <row r="35" spans="1:16">
      <c r="A35" s="13"/>
      <c r="B35" s="45">
        <v>559</v>
      </c>
      <c r="C35" s="21" t="s">
        <v>50</v>
      </c>
      <c r="D35" s="46">
        <v>0</v>
      </c>
      <c r="E35" s="46">
        <v>9613841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5275221</v>
      </c>
      <c r="N35" s="46">
        <f t="shared" si="8"/>
        <v>14889062</v>
      </c>
      <c r="O35" s="47">
        <f t="shared" si="1"/>
        <v>46.364016267352568</v>
      </c>
      <c r="P35" s="9"/>
    </row>
    <row r="36" spans="1:16" ht="15.75">
      <c r="A36" s="28" t="s">
        <v>51</v>
      </c>
      <c r="B36" s="29"/>
      <c r="C36" s="30"/>
      <c r="D36" s="31">
        <f t="shared" ref="D36:M36" si="10">SUM(D37:D39)</f>
        <v>3499267</v>
      </c>
      <c r="E36" s="31">
        <f t="shared" si="10"/>
        <v>168884</v>
      </c>
      <c r="F36" s="31">
        <f t="shared" si="10"/>
        <v>0</v>
      </c>
      <c r="G36" s="31">
        <f t="shared" si="10"/>
        <v>137164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3805315</v>
      </c>
      <c r="O36" s="43">
        <f t="shared" si="1"/>
        <v>11.849617293715395</v>
      </c>
      <c r="P36" s="10"/>
    </row>
    <row r="37" spans="1:16">
      <c r="A37" s="12"/>
      <c r="B37" s="44">
        <v>562</v>
      </c>
      <c r="C37" s="20" t="s">
        <v>131</v>
      </c>
      <c r="D37" s="46">
        <v>1715745</v>
      </c>
      <c r="E37" s="46">
        <v>89764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5" si="11">SUM(D37:M37)</f>
        <v>1805509</v>
      </c>
      <c r="O37" s="47">
        <f t="shared" ref="O37:O68" si="12">(N37/O$78)</f>
        <v>5.6222916290395908</v>
      </c>
      <c r="P37" s="9"/>
    </row>
    <row r="38" spans="1:16">
      <c r="A38" s="12"/>
      <c r="B38" s="44">
        <v>563</v>
      </c>
      <c r="C38" s="20" t="s">
        <v>132</v>
      </c>
      <c r="D38" s="46">
        <v>0</v>
      </c>
      <c r="E38" s="46">
        <v>42665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42665</v>
      </c>
      <c r="O38" s="47">
        <f t="shared" si="12"/>
        <v>0.13285731190095101</v>
      </c>
      <c r="P38" s="9"/>
    </row>
    <row r="39" spans="1:16">
      <c r="A39" s="12"/>
      <c r="B39" s="44">
        <v>569</v>
      </c>
      <c r="C39" s="20" t="s">
        <v>55</v>
      </c>
      <c r="D39" s="46">
        <v>1783522</v>
      </c>
      <c r="E39" s="46">
        <v>36455</v>
      </c>
      <c r="F39" s="46">
        <v>0</v>
      </c>
      <c r="G39" s="46">
        <v>137164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1957141</v>
      </c>
      <c r="O39" s="47">
        <f t="shared" si="12"/>
        <v>6.0944683527748538</v>
      </c>
      <c r="P39" s="9"/>
    </row>
    <row r="40" spans="1:16" ht="15.75">
      <c r="A40" s="28" t="s">
        <v>56</v>
      </c>
      <c r="B40" s="29"/>
      <c r="C40" s="30"/>
      <c r="D40" s="31">
        <f t="shared" ref="D40:M40" si="13">SUM(D41:D45)</f>
        <v>1464725</v>
      </c>
      <c r="E40" s="31">
        <f t="shared" si="13"/>
        <v>8333071</v>
      </c>
      <c r="F40" s="31">
        <f t="shared" si="13"/>
        <v>0</v>
      </c>
      <c r="G40" s="31">
        <f t="shared" si="13"/>
        <v>2048962</v>
      </c>
      <c r="H40" s="31">
        <f t="shared" si="13"/>
        <v>0</v>
      </c>
      <c r="I40" s="31">
        <f t="shared" si="13"/>
        <v>7562216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>SUM(D40:M40)</f>
        <v>19408974</v>
      </c>
      <c r="O40" s="43">
        <f t="shared" si="12"/>
        <v>60.438863527374863</v>
      </c>
      <c r="P40" s="9"/>
    </row>
    <row r="41" spans="1:16">
      <c r="A41" s="12"/>
      <c r="B41" s="44">
        <v>571</v>
      </c>
      <c r="C41" s="20" t="s">
        <v>96</v>
      </c>
      <c r="D41" s="46">
        <v>0</v>
      </c>
      <c r="E41" s="46">
        <v>6344058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6344058</v>
      </c>
      <c r="O41" s="47">
        <f t="shared" si="12"/>
        <v>19.755173852659638</v>
      </c>
      <c r="P41" s="9"/>
    </row>
    <row r="42" spans="1:16">
      <c r="A42" s="12"/>
      <c r="B42" s="44">
        <v>572</v>
      </c>
      <c r="C42" s="20" t="s">
        <v>134</v>
      </c>
      <c r="D42" s="46">
        <v>1464725</v>
      </c>
      <c r="E42" s="46">
        <v>164312</v>
      </c>
      <c r="F42" s="46">
        <v>0</v>
      </c>
      <c r="G42" s="46">
        <v>2048962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3677999</v>
      </c>
      <c r="O42" s="47">
        <f t="shared" si="12"/>
        <v>11.45315974017077</v>
      </c>
      <c r="P42" s="9"/>
    </row>
    <row r="43" spans="1:16">
      <c r="A43" s="12"/>
      <c r="B43" s="44">
        <v>573</v>
      </c>
      <c r="C43" s="20" t="s">
        <v>165</v>
      </c>
      <c r="D43" s="46">
        <v>0</v>
      </c>
      <c r="E43" s="46">
        <v>7088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7088</v>
      </c>
      <c r="O43" s="47">
        <f t="shared" si="12"/>
        <v>2.2071783118573555E-2</v>
      </c>
      <c r="P43" s="9"/>
    </row>
    <row r="44" spans="1:16">
      <c r="A44" s="12"/>
      <c r="B44" s="44">
        <v>575</v>
      </c>
      <c r="C44" s="20" t="s">
        <v>135</v>
      </c>
      <c r="D44" s="46">
        <v>0</v>
      </c>
      <c r="E44" s="46">
        <v>0</v>
      </c>
      <c r="F44" s="46">
        <v>0</v>
      </c>
      <c r="G44" s="46">
        <v>0</v>
      </c>
      <c r="H44" s="46">
        <v>0</v>
      </c>
      <c r="I44" s="46">
        <v>7562216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7562216</v>
      </c>
      <c r="O44" s="47">
        <f t="shared" si="12"/>
        <v>23.54847509139487</v>
      </c>
      <c r="P44" s="9"/>
    </row>
    <row r="45" spans="1:16">
      <c r="A45" s="12"/>
      <c r="B45" s="44">
        <v>579</v>
      </c>
      <c r="C45" s="20" t="s">
        <v>100</v>
      </c>
      <c r="D45" s="46">
        <v>0</v>
      </c>
      <c r="E45" s="46">
        <v>1817613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1817613</v>
      </c>
      <c r="O45" s="47">
        <f t="shared" si="12"/>
        <v>5.6599830600310153</v>
      </c>
      <c r="P45" s="9"/>
    </row>
    <row r="46" spans="1:16" ht="15.75">
      <c r="A46" s="28" t="s">
        <v>136</v>
      </c>
      <c r="B46" s="29"/>
      <c r="C46" s="30"/>
      <c r="D46" s="31">
        <f t="shared" ref="D46:M46" si="14">SUM(D47:D48)</f>
        <v>13704913</v>
      </c>
      <c r="E46" s="31">
        <f t="shared" si="14"/>
        <v>5622161</v>
      </c>
      <c r="F46" s="31">
        <f t="shared" si="14"/>
        <v>46554000</v>
      </c>
      <c r="G46" s="31">
        <f t="shared" si="14"/>
        <v>6912244</v>
      </c>
      <c r="H46" s="31">
        <f t="shared" si="14"/>
        <v>0</v>
      </c>
      <c r="I46" s="31">
        <f t="shared" si="14"/>
        <v>2323497</v>
      </c>
      <c r="J46" s="31">
        <f t="shared" si="14"/>
        <v>0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>SUM(D46:M46)</f>
        <v>75116815</v>
      </c>
      <c r="O46" s="43">
        <f t="shared" si="12"/>
        <v>233.91112432816209</v>
      </c>
      <c r="P46" s="9"/>
    </row>
    <row r="47" spans="1:16">
      <c r="A47" s="12"/>
      <c r="B47" s="44">
        <v>581</v>
      </c>
      <c r="C47" s="20" t="s">
        <v>137</v>
      </c>
      <c r="D47" s="46">
        <v>13704913</v>
      </c>
      <c r="E47" s="46">
        <v>5622161</v>
      </c>
      <c r="F47" s="46">
        <v>0</v>
      </c>
      <c r="G47" s="46">
        <v>6912244</v>
      </c>
      <c r="H47" s="46">
        <v>0</v>
      </c>
      <c r="I47" s="46">
        <v>2323497</v>
      </c>
      <c r="J47" s="46">
        <v>0</v>
      </c>
      <c r="K47" s="46">
        <v>0</v>
      </c>
      <c r="L47" s="46">
        <v>0</v>
      </c>
      <c r="M47" s="46">
        <v>0</v>
      </c>
      <c r="N47" s="46">
        <f>SUM(D47:M47)</f>
        <v>28562815</v>
      </c>
      <c r="O47" s="47">
        <f t="shared" si="12"/>
        <v>88.94360298193277</v>
      </c>
      <c r="P47" s="9"/>
    </row>
    <row r="48" spans="1:16">
      <c r="A48" s="12"/>
      <c r="B48" s="44">
        <v>590</v>
      </c>
      <c r="C48" s="20" t="s">
        <v>175</v>
      </c>
      <c r="D48" s="46">
        <v>0</v>
      </c>
      <c r="E48" s="46">
        <v>0</v>
      </c>
      <c r="F48" s="46">
        <v>46554000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6" si="15">SUM(D48:M48)</f>
        <v>46554000</v>
      </c>
      <c r="O48" s="47">
        <f t="shared" si="12"/>
        <v>144.96752134622929</v>
      </c>
      <c r="P48" s="9"/>
    </row>
    <row r="49" spans="1:16" ht="15.75">
      <c r="A49" s="28" t="s">
        <v>62</v>
      </c>
      <c r="B49" s="29"/>
      <c r="C49" s="30"/>
      <c r="D49" s="31">
        <f t="shared" ref="D49:M49" si="16">SUM(D50:D75)</f>
        <v>10144842</v>
      </c>
      <c r="E49" s="31">
        <f t="shared" si="16"/>
        <v>4021162</v>
      </c>
      <c r="F49" s="31">
        <f t="shared" si="16"/>
        <v>0</v>
      </c>
      <c r="G49" s="31">
        <f t="shared" si="16"/>
        <v>84326</v>
      </c>
      <c r="H49" s="31">
        <f t="shared" si="16"/>
        <v>0</v>
      </c>
      <c r="I49" s="31">
        <f t="shared" si="16"/>
        <v>0</v>
      </c>
      <c r="J49" s="31">
        <f t="shared" si="16"/>
        <v>0</v>
      </c>
      <c r="K49" s="31">
        <f t="shared" si="16"/>
        <v>0</v>
      </c>
      <c r="L49" s="31">
        <f t="shared" si="16"/>
        <v>0</v>
      </c>
      <c r="M49" s="31">
        <f t="shared" si="16"/>
        <v>0</v>
      </c>
      <c r="N49" s="31">
        <f>SUM(D49:M49)</f>
        <v>14250330</v>
      </c>
      <c r="O49" s="43">
        <f t="shared" si="12"/>
        <v>44.375027247192762</v>
      </c>
      <c r="P49" s="9"/>
    </row>
    <row r="50" spans="1:16">
      <c r="A50" s="12"/>
      <c r="B50" s="44">
        <v>601</v>
      </c>
      <c r="C50" s="20" t="s">
        <v>139</v>
      </c>
      <c r="D50" s="46">
        <v>0</v>
      </c>
      <c r="E50" s="46">
        <v>176656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176656</v>
      </c>
      <c r="O50" s="47">
        <f t="shared" si="12"/>
        <v>0.55010058106584792</v>
      </c>
      <c r="P50" s="9"/>
    </row>
    <row r="51" spans="1:16">
      <c r="A51" s="12"/>
      <c r="B51" s="44">
        <v>602</v>
      </c>
      <c r="C51" s="20" t="s">
        <v>140</v>
      </c>
      <c r="D51" s="46">
        <v>0</v>
      </c>
      <c r="E51" s="46">
        <v>430143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430143</v>
      </c>
      <c r="O51" s="47">
        <f t="shared" si="12"/>
        <v>1.3394501983595632</v>
      </c>
      <c r="P51" s="9"/>
    </row>
    <row r="52" spans="1:16">
      <c r="A52" s="12"/>
      <c r="B52" s="44">
        <v>603</v>
      </c>
      <c r="C52" s="20" t="s">
        <v>141</v>
      </c>
      <c r="D52" s="46">
        <v>0</v>
      </c>
      <c r="E52" s="46">
        <v>140017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140017</v>
      </c>
      <c r="O52" s="47">
        <f t="shared" si="12"/>
        <v>0.43600802157354873</v>
      </c>
      <c r="P52" s="9"/>
    </row>
    <row r="53" spans="1:16">
      <c r="A53" s="12"/>
      <c r="B53" s="44">
        <v>604</v>
      </c>
      <c r="C53" s="20" t="s">
        <v>142</v>
      </c>
      <c r="D53" s="46">
        <v>1683443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1683443</v>
      </c>
      <c r="O53" s="47">
        <f t="shared" si="12"/>
        <v>5.2421823911513572</v>
      </c>
      <c r="P53" s="9"/>
    </row>
    <row r="54" spans="1:16">
      <c r="A54" s="12"/>
      <c r="B54" s="44">
        <v>605</v>
      </c>
      <c r="C54" s="20" t="s">
        <v>143</v>
      </c>
      <c r="D54" s="46">
        <v>0</v>
      </c>
      <c r="E54" s="46">
        <v>21159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21159</v>
      </c>
      <c r="O54" s="47">
        <f t="shared" si="12"/>
        <v>6.5888383042592813E-2</v>
      </c>
      <c r="P54" s="9"/>
    </row>
    <row r="55" spans="1:16">
      <c r="A55" s="12"/>
      <c r="B55" s="44">
        <v>607</v>
      </c>
      <c r="C55" s="20" t="s">
        <v>144</v>
      </c>
      <c r="D55" s="46">
        <v>125669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125669</v>
      </c>
      <c r="O55" s="47">
        <f t="shared" si="12"/>
        <v>0.39132885337584933</v>
      </c>
      <c r="P55" s="9"/>
    </row>
    <row r="56" spans="1:16">
      <c r="A56" s="12"/>
      <c r="B56" s="44">
        <v>608</v>
      </c>
      <c r="C56" s="20" t="s">
        <v>145</v>
      </c>
      <c r="D56" s="46">
        <v>297282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297282</v>
      </c>
      <c r="O56" s="47">
        <f t="shared" si="12"/>
        <v>0.92572570951689948</v>
      </c>
      <c r="P56" s="9"/>
    </row>
    <row r="57" spans="1:16">
      <c r="A57" s="12"/>
      <c r="B57" s="44">
        <v>614</v>
      </c>
      <c r="C57" s="20" t="s">
        <v>146</v>
      </c>
      <c r="D57" s="46">
        <v>911794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ref="N57:N64" si="17">SUM(D57:M57)</f>
        <v>911794</v>
      </c>
      <c r="O57" s="47">
        <f t="shared" si="12"/>
        <v>2.8392945001152166</v>
      </c>
      <c r="P57" s="9"/>
    </row>
    <row r="58" spans="1:16">
      <c r="A58" s="12"/>
      <c r="B58" s="44">
        <v>622</v>
      </c>
      <c r="C58" s="20" t="s">
        <v>71</v>
      </c>
      <c r="D58" s="46">
        <v>0</v>
      </c>
      <c r="E58" s="46">
        <v>34108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34108</v>
      </c>
      <c r="O58" s="47">
        <f t="shared" si="12"/>
        <v>0.10621111436347444</v>
      </c>
      <c r="P58" s="9"/>
    </row>
    <row r="59" spans="1:16">
      <c r="A59" s="12"/>
      <c r="B59" s="44">
        <v>634</v>
      </c>
      <c r="C59" s="20" t="s">
        <v>147</v>
      </c>
      <c r="D59" s="46">
        <v>244853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244853</v>
      </c>
      <c r="O59" s="47">
        <f t="shared" si="12"/>
        <v>0.76246364445994508</v>
      </c>
      <c r="P59" s="9"/>
    </row>
    <row r="60" spans="1:16">
      <c r="A60" s="12"/>
      <c r="B60" s="44">
        <v>654</v>
      </c>
      <c r="C60" s="20" t="s">
        <v>148</v>
      </c>
      <c r="D60" s="46">
        <v>319959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319959</v>
      </c>
      <c r="O60" s="47">
        <f t="shared" si="12"/>
        <v>0.99634109125785497</v>
      </c>
      <c r="P60" s="9"/>
    </row>
    <row r="61" spans="1:16">
      <c r="A61" s="12"/>
      <c r="B61" s="44">
        <v>664</v>
      </c>
      <c r="C61" s="20" t="s">
        <v>111</v>
      </c>
      <c r="D61" s="46">
        <v>172259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172259</v>
      </c>
      <c r="O61" s="47">
        <f t="shared" si="12"/>
        <v>0.53640847745800824</v>
      </c>
      <c r="P61" s="9"/>
    </row>
    <row r="62" spans="1:16">
      <c r="A62" s="12"/>
      <c r="B62" s="44">
        <v>674</v>
      </c>
      <c r="C62" s="20" t="s">
        <v>149</v>
      </c>
      <c r="D62" s="46">
        <v>547380</v>
      </c>
      <c r="E62" s="46">
        <v>402165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949545</v>
      </c>
      <c r="O62" s="47">
        <f t="shared" si="12"/>
        <v>2.9568497885617844</v>
      </c>
      <c r="P62" s="9"/>
    </row>
    <row r="63" spans="1:16">
      <c r="A63" s="12"/>
      <c r="B63" s="44">
        <v>689</v>
      </c>
      <c r="C63" s="20" t="s">
        <v>112</v>
      </c>
      <c r="D63" s="46">
        <v>0</v>
      </c>
      <c r="E63" s="46">
        <v>136042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136042</v>
      </c>
      <c r="O63" s="47">
        <f t="shared" si="12"/>
        <v>0.42363001114799431</v>
      </c>
      <c r="P63" s="9"/>
    </row>
    <row r="64" spans="1:16">
      <c r="A64" s="12"/>
      <c r="B64" s="44">
        <v>694</v>
      </c>
      <c r="C64" s="20" t="s">
        <v>150</v>
      </c>
      <c r="D64" s="46">
        <v>113518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113518</v>
      </c>
      <c r="O64" s="47">
        <f t="shared" si="12"/>
        <v>0.3534910660347394</v>
      </c>
      <c r="P64" s="9"/>
    </row>
    <row r="65" spans="1:119">
      <c r="A65" s="12"/>
      <c r="B65" s="44">
        <v>711</v>
      </c>
      <c r="C65" s="20" t="s">
        <v>113</v>
      </c>
      <c r="D65" s="46">
        <v>3324868</v>
      </c>
      <c r="E65" s="46">
        <v>416732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ref="N65:N75" si="18">SUM(D65:M65)</f>
        <v>3741600</v>
      </c>
      <c r="O65" s="47">
        <f t="shared" si="12"/>
        <v>11.651211020944528</v>
      </c>
      <c r="P65" s="9"/>
    </row>
    <row r="66" spans="1:119">
      <c r="A66" s="12"/>
      <c r="B66" s="44">
        <v>712</v>
      </c>
      <c r="C66" s="20" t="s">
        <v>114</v>
      </c>
      <c r="D66" s="46">
        <v>0</v>
      </c>
      <c r="E66" s="46">
        <v>0</v>
      </c>
      <c r="F66" s="46">
        <v>0</v>
      </c>
      <c r="G66" s="46">
        <v>84326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84326</v>
      </c>
      <c r="O66" s="47">
        <f t="shared" si="12"/>
        <v>0.26258820305542235</v>
      </c>
      <c r="P66" s="9"/>
    </row>
    <row r="67" spans="1:119">
      <c r="A67" s="12"/>
      <c r="B67" s="44">
        <v>713</v>
      </c>
      <c r="C67" s="20" t="s">
        <v>151</v>
      </c>
      <c r="D67" s="46">
        <v>319267</v>
      </c>
      <c r="E67" s="46">
        <v>1718767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2038034</v>
      </c>
      <c r="O67" s="47">
        <f t="shared" si="12"/>
        <v>6.346366314373439</v>
      </c>
      <c r="P67" s="9"/>
    </row>
    <row r="68" spans="1:119">
      <c r="A68" s="12"/>
      <c r="B68" s="44">
        <v>714</v>
      </c>
      <c r="C68" s="20" t="s">
        <v>152</v>
      </c>
      <c r="D68" s="46">
        <v>0</v>
      </c>
      <c r="E68" s="46">
        <v>88053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88053</v>
      </c>
      <c r="O68" s="47">
        <f t="shared" si="12"/>
        <v>0.27419395018901765</v>
      </c>
      <c r="P68" s="9"/>
    </row>
    <row r="69" spans="1:119">
      <c r="A69" s="12"/>
      <c r="B69" s="44">
        <v>715</v>
      </c>
      <c r="C69" s="20" t="s">
        <v>116</v>
      </c>
      <c r="D69" s="46">
        <v>0</v>
      </c>
      <c r="E69" s="46">
        <v>124688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124688</v>
      </c>
      <c r="O69" s="47">
        <f t="shared" ref="O69:O76" si="19">(N69/O$78)</f>
        <v>0.38827405382176911</v>
      </c>
      <c r="P69" s="9"/>
    </row>
    <row r="70" spans="1:119">
      <c r="A70" s="12"/>
      <c r="B70" s="44">
        <v>716</v>
      </c>
      <c r="C70" s="20" t="s">
        <v>153</v>
      </c>
      <c r="D70" s="46">
        <v>0</v>
      </c>
      <c r="E70" s="46">
        <v>276326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276326</v>
      </c>
      <c r="O70" s="47">
        <f t="shared" si="19"/>
        <v>0.86046946134635383</v>
      </c>
      <c r="P70" s="9"/>
    </row>
    <row r="71" spans="1:119">
      <c r="A71" s="12"/>
      <c r="B71" s="44">
        <v>719</v>
      </c>
      <c r="C71" s="20" t="s">
        <v>117</v>
      </c>
      <c r="D71" s="46">
        <v>365102</v>
      </c>
      <c r="E71" s="46">
        <v>53198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418300</v>
      </c>
      <c r="O71" s="47">
        <f t="shared" si="19"/>
        <v>1.3025715122036283</v>
      </c>
      <c r="P71" s="9"/>
    </row>
    <row r="72" spans="1:119">
      <c r="A72" s="12"/>
      <c r="B72" s="44">
        <v>724</v>
      </c>
      <c r="C72" s="20" t="s">
        <v>154</v>
      </c>
      <c r="D72" s="46">
        <v>870588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870588</v>
      </c>
      <c r="O72" s="47">
        <f t="shared" si="19"/>
        <v>2.7109804629842995</v>
      </c>
      <c r="P72" s="9"/>
    </row>
    <row r="73" spans="1:119">
      <c r="A73" s="12"/>
      <c r="B73" s="44">
        <v>744</v>
      </c>
      <c r="C73" s="20" t="s">
        <v>155</v>
      </c>
      <c r="D73" s="46">
        <v>227637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227637</v>
      </c>
      <c r="O73" s="47">
        <f t="shared" si="19"/>
        <v>0.70885362496652493</v>
      </c>
      <c r="P73" s="9"/>
    </row>
    <row r="74" spans="1:119">
      <c r="A74" s="12"/>
      <c r="B74" s="44">
        <v>752</v>
      </c>
      <c r="C74" s="20" t="s">
        <v>156</v>
      </c>
      <c r="D74" s="46">
        <v>0</v>
      </c>
      <c r="E74" s="46">
        <v>3108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8"/>
        <v>3108</v>
      </c>
      <c r="O74" s="47">
        <f t="shared" si="19"/>
        <v>9.6782028685844547E-3</v>
      </c>
      <c r="P74" s="9"/>
    </row>
    <row r="75" spans="1:119" ht="15.75" thickBot="1">
      <c r="A75" s="12"/>
      <c r="B75" s="44">
        <v>764</v>
      </c>
      <c r="C75" s="20" t="s">
        <v>157</v>
      </c>
      <c r="D75" s="46">
        <v>621223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8"/>
        <v>621223</v>
      </c>
      <c r="O75" s="47">
        <f t="shared" si="19"/>
        <v>1.9344666089545175</v>
      </c>
      <c r="P75" s="9"/>
    </row>
    <row r="76" spans="1:119" ht="16.5" thickBot="1">
      <c r="A76" s="14" t="s">
        <v>10</v>
      </c>
      <c r="B76" s="23"/>
      <c r="C76" s="22"/>
      <c r="D76" s="15">
        <f t="shared" ref="D76:M76" si="20">SUM(D5,D14,D23,D29,D32,D36,D40,D46,D49)</f>
        <v>197461449</v>
      </c>
      <c r="E76" s="15">
        <f t="shared" si="20"/>
        <v>104100793</v>
      </c>
      <c r="F76" s="15">
        <f t="shared" si="20"/>
        <v>61468160</v>
      </c>
      <c r="G76" s="15">
        <f t="shared" si="20"/>
        <v>115281768</v>
      </c>
      <c r="H76" s="15">
        <f t="shared" si="20"/>
        <v>0</v>
      </c>
      <c r="I76" s="15">
        <f t="shared" si="20"/>
        <v>40289566</v>
      </c>
      <c r="J76" s="15">
        <f t="shared" si="20"/>
        <v>38754680</v>
      </c>
      <c r="K76" s="15">
        <f t="shared" si="20"/>
        <v>0</v>
      </c>
      <c r="L76" s="15">
        <f t="shared" si="20"/>
        <v>0</v>
      </c>
      <c r="M76" s="15">
        <f t="shared" si="20"/>
        <v>5327277</v>
      </c>
      <c r="N76" s="15">
        <f>SUM(D76:M76)</f>
        <v>562683693</v>
      </c>
      <c r="O76" s="37">
        <f t="shared" si="19"/>
        <v>1752.1772624511887</v>
      </c>
      <c r="P76" s="6"/>
      <c r="Q76" s="2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</row>
    <row r="77" spans="1:119">
      <c r="A77" s="16"/>
      <c r="B77" s="18"/>
      <c r="C77" s="18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9"/>
    </row>
    <row r="78" spans="1:119">
      <c r="A78" s="38"/>
      <c r="B78" s="39"/>
      <c r="C78" s="39"/>
      <c r="D78" s="40"/>
      <c r="E78" s="40"/>
      <c r="F78" s="40"/>
      <c r="G78" s="40"/>
      <c r="H78" s="40"/>
      <c r="I78" s="40"/>
      <c r="J78" s="40"/>
      <c r="K78" s="40"/>
      <c r="L78" s="118" t="s">
        <v>176</v>
      </c>
      <c r="M78" s="118"/>
      <c r="N78" s="118"/>
      <c r="O78" s="41">
        <v>321134</v>
      </c>
    </row>
    <row r="79" spans="1:119">
      <c r="A79" s="119"/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7"/>
    </row>
    <row r="80" spans="1:119" ht="15.75" customHeight="1" thickBot="1">
      <c r="A80" s="120" t="s">
        <v>98</v>
      </c>
      <c r="B80" s="99"/>
      <c r="C80" s="99"/>
      <c r="D80" s="99"/>
      <c r="E80" s="99"/>
      <c r="F80" s="99"/>
      <c r="G80" s="99"/>
      <c r="H80" s="99"/>
      <c r="I80" s="99"/>
      <c r="J80" s="99"/>
      <c r="K80" s="99"/>
      <c r="L80" s="99"/>
      <c r="M80" s="99"/>
      <c r="N80" s="99"/>
      <c r="O80" s="100"/>
    </row>
  </sheetData>
  <mergeCells count="10">
    <mergeCell ref="L78:N78"/>
    <mergeCell ref="A79:O79"/>
    <mergeCell ref="A80:O8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7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172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52038865</v>
      </c>
      <c r="E5" s="26">
        <f t="shared" si="0"/>
        <v>4448396</v>
      </c>
      <c r="F5" s="26">
        <f t="shared" si="0"/>
        <v>14724005</v>
      </c>
      <c r="G5" s="26">
        <f t="shared" si="0"/>
        <v>2328594</v>
      </c>
      <c r="H5" s="26">
        <f t="shared" si="0"/>
        <v>0</v>
      </c>
      <c r="I5" s="26">
        <f t="shared" si="0"/>
        <v>527518</v>
      </c>
      <c r="J5" s="26">
        <f t="shared" si="0"/>
        <v>36695518</v>
      </c>
      <c r="K5" s="26">
        <f t="shared" si="0"/>
        <v>0</v>
      </c>
      <c r="L5" s="26">
        <f t="shared" si="0"/>
        <v>0</v>
      </c>
      <c r="M5" s="26">
        <f t="shared" si="0"/>
        <v>68944</v>
      </c>
      <c r="N5" s="27">
        <f>SUM(D5:M5)</f>
        <v>110831840</v>
      </c>
      <c r="O5" s="32">
        <f t="shared" ref="O5:O36" si="1">(N5/O$77)</f>
        <v>347.91511803114014</v>
      </c>
      <c r="P5" s="6"/>
    </row>
    <row r="6" spans="1:133">
      <c r="A6" s="12"/>
      <c r="B6" s="44">
        <v>511</v>
      </c>
      <c r="C6" s="20" t="s">
        <v>20</v>
      </c>
      <c r="D6" s="46">
        <v>1365549</v>
      </c>
      <c r="E6" s="46">
        <v>0</v>
      </c>
      <c r="F6" s="46">
        <v>0</v>
      </c>
      <c r="G6" s="46">
        <v>21000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1386549</v>
      </c>
      <c r="O6" s="47">
        <f t="shared" si="1"/>
        <v>4.3525521094927173</v>
      </c>
      <c r="P6" s="9"/>
    </row>
    <row r="7" spans="1:133">
      <c r="A7" s="12"/>
      <c r="B7" s="44">
        <v>512</v>
      </c>
      <c r="C7" s="20" t="s">
        <v>21</v>
      </c>
      <c r="D7" s="46">
        <v>15767860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15767860</v>
      </c>
      <c r="O7" s="47">
        <f t="shared" si="1"/>
        <v>49.497300351582119</v>
      </c>
      <c r="P7" s="9"/>
    </row>
    <row r="8" spans="1:133">
      <c r="A8" s="12"/>
      <c r="B8" s="44">
        <v>513</v>
      </c>
      <c r="C8" s="20" t="s">
        <v>22</v>
      </c>
      <c r="D8" s="46">
        <v>25943220</v>
      </c>
      <c r="E8" s="46">
        <v>2070690</v>
      </c>
      <c r="F8" s="46">
        <v>0</v>
      </c>
      <c r="G8" s="46">
        <v>0</v>
      </c>
      <c r="H8" s="46">
        <v>0</v>
      </c>
      <c r="I8" s="46">
        <v>0</v>
      </c>
      <c r="J8" s="46">
        <v>36427985</v>
      </c>
      <c r="K8" s="46">
        <v>0</v>
      </c>
      <c r="L8" s="46">
        <v>0</v>
      </c>
      <c r="M8" s="46">
        <v>0</v>
      </c>
      <c r="N8" s="46">
        <f t="shared" si="2"/>
        <v>64441895</v>
      </c>
      <c r="O8" s="47">
        <f t="shared" si="1"/>
        <v>202.29123242089403</v>
      </c>
      <c r="P8" s="9"/>
    </row>
    <row r="9" spans="1:133">
      <c r="A9" s="12"/>
      <c r="B9" s="44">
        <v>514</v>
      </c>
      <c r="C9" s="20" t="s">
        <v>23</v>
      </c>
      <c r="D9" s="46">
        <v>1512928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1512928</v>
      </c>
      <c r="O9" s="47">
        <f t="shared" si="1"/>
        <v>4.7492717227523853</v>
      </c>
      <c r="P9" s="9"/>
    </row>
    <row r="10" spans="1:133">
      <c r="A10" s="12"/>
      <c r="B10" s="44">
        <v>515</v>
      </c>
      <c r="C10" s="20" t="s">
        <v>24</v>
      </c>
      <c r="D10" s="46">
        <v>1187788</v>
      </c>
      <c r="E10" s="46">
        <v>587041</v>
      </c>
      <c r="F10" s="46">
        <v>0</v>
      </c>
      <c r="G10" s="46">
        <v>0</v>
      </c>
      <c r="H10" s="46">
        <v>0</v>
      </c>
      <c r="I10" s="46">
        <v>527518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2302347</v>
      </c>
      <c r="O10" s="47">
        <f t="shared" si="1"/>
        <v>7.2273574836765446</v>
      </c>
      <c r="P10" s="9"/>
    </row>
    <row r="11" spans="1:133">
      <c r="A11" s="12"/>
      <c r="B11" s="44">
        <v>516</v>
      </c>
      <c r="C11" s="20" t="s">
        <v>25</v>
      </c>
      <c r="D11" s="46">
        <v>498388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498388</v>
      </c>
      <c r="O11" s="47">
        <f t="shared" si="1"/>
        <v>1.5645027624309393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6425</v>
      </c>
      <c r="F12" s="46">
        <v>14724005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68944</v>
      </c>
      <c r="N12" s="46">
        <f t="shared" si="2"/>
        <v>14799374</v>
      </c>
      <c r="O12" s="47">
        <f t="shared" si="1"/>
        <v>46.457100703164237</v>
      </c>
      <c r="P12" s="9"/>
    </row>
    <row r="13" spans="1:133">
      <c r="A13" s="12"/>
      <c r="B13" s="44">
        <v>519</v>
      </c>
      <c r="C13" s="20" t="s">
        <v>123</v>
      </c>
      <c r="D13" s="46">
        <v>5763132</v>
      </c>
      <c r="E13" s="46">
        <v>1784240</v>
      </c>
      <c r="F13" s="46">
        <v>0</v>
      </c>
      <c r="G13" s="46">
        <v>2307594</v>
      </c>
      <c r="H13" s="46">
        <v>0</v>
      </c>
      <c r="I13" s="46">
        <v>0</v>
      </c>
      <c r="J13" s="46">
        <v>267533</v>
      </c>
      <c r="K13" s="46">
        <v>0</v>
      </c>
      <c r="L13" s="46">
        <v>0</v>
      </c>
      <c r="M13" s="46">
        <v>0</v>
      </c>
      <c r="N13" s="46">
        <f t="shared" si="2"/>
        <v>10122499</v>
      </c>
      <c r="O13" s="47">
        <f t="shared" si="1"/>
        <v>31.775800477147161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99860964</v>
      </c>
      <c r="E14" s="31">
        <f t="shared" si="3"/>
        <v>32879184</v>
      </c>
      <c r="F14" s="31">
        <f t="shared" si="3"/>
        <v>0</v>
      </c>
      <c r="G14" s="31">
        <f t="shared" si="3"/>
        <v>18615815</v>
      </c>
      <c r="H14" s="31">
        <f t="shared" si="3"/>
        <v>0</v>
      </c>
      <c r="I14" s="31">
        <f t="shared" si="3"/>
        <v>17066465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168422428</v>
      </c>
      <c r="O14" s="43">
        <f t="shared" si="1"/>
        <v>528.69923405323959</v>
      </c>
      <c r="P14" s="10"/>
    </row>
    <row r="15" spans="1:133">
      <c r="A15" s="12"/>
      <c r="B15" s="44">
        <v>521</v>
      </c>
      <c r="C15" s="20" t="s">
        <v>29</v>
      </c>
      <c r="D15" s="46">
        <v>54814455</v>
      </c>
      <c r="E15" s="46">
        <v>655189</v>
      </c>
      <c r="F15" s="46">
        <v>0</v>
      </c>
      <c r="G15" s="46">
        <v>4856659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60326303</v>
      </c>
      <c r="O15" s="47">
        <f t="shared" si="1"/>
        <v>189.3718702913109</v>
      </c>
      <c r="P15" s="9"/>
    </row>
    <row r="16" spans="1:133">
      <c r="A16" s="12"/>
      <c r="B16" s="44">
        <v>522</v>
      </c>
      <c r="C16" s="20" t="s">
        <v>30</v>
      </c>
      <c r="D16" s="46">
        <v>0</v>
      </c>
      <c r="E16" s="46">
        <v>17512761</v>
      </c>
      <c r="F16" s="46">
        <v>0</v>
      </c>
      <c r="G16" s="46">
        <v>96697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17609458</v>
      </c>
      <c r="O16" s="47">
        <f t="shared" si="1"/>
        <v>55.27830863887494</v>
      </c>
      <c r="P16" s="9"/>
    </row>
    <row r="17" spans="1:16">
      <c r="A17" s="12"/>
      <c r="B17" s="44">
        <v>523</v>
      </c>
      <c r="C17" s="20" t="s">
        <v>124</v>
      </c>
      <c r="D17" s="46">
        <v>39189580</v>
      </c>
      <c r="E17" s="46">
        <v>10495353</v>
      </c>
      <c r="F17" s="46">
        <v>0</v>
      </c>
      <c r="G17" s="46">
        <v>13508416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63193349</v>
      </c>
      <c r="O17" s="47">
        <f t="shared" si="1"/>
        <v>198.37188912606732</v>
      </c>
      <c r="P17" s="9"/>
    </row>
    <row r="18" spans="1:16">
      <c r="A18" s="12"/>
      <c r="B18" s="44">
        <v>524</v>
      </c>
      <c r="C18" s="20" t="s">
        <v>32</v>
      </c>
      <c r="D18" s="46">
        <v>0</v>
      </c>
      <c r="E18" s="46">
        <v>1918312</v>
      </c>
      <c r="F18" s="46">
        <v>0</v>
      </c>
      <c r="G18" s="46">
        <v>0</v>
      </c>
      <c r="H18" s="46">
        <v>0</v>
      </c>
      <c r="I18" s="46">
        <v>2066268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3984580</v>
      </c>
      <c r="O18" s="47">
        <f t="shared" si="1"/>
        <v>12.508098945253641</v>
      </c>
      <c r="P18" s="9"/>
    </row>
    <row r="19" spans="1:16">
      <c r="A19" s="12"/>
      <c r="B19" s="44">
        <v>525</v>
      </c>
      <c r="C19" s="20" t="s">
        <v>33</v>
      </c>
      <c r="D19" s="46">
        <v>4189258</v>
      </c>
      <c r="E19" s="46">
        <v>1536887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5726145</v>
      </c>
      <c r="O19" s="47">
        <f t="shared" si="1"/>
        <v>17.97509103465595</v>
      </c>
      <c r="P19" s="9"/>
    </row>
    <row r="20" spans="1:16">
      <c r="A20" s="12"/>
      <c r="B20" s="44">
        <v>526</v>
      </c>
      <c r="C20" s="20" t="s">
        <v>34</v>
      </c>
      <c r="D20" s="46">
        <v>0</v>
      </c>
      <c r="E20" s="46">
        <v>0</v>
      </c>
      <c r="F20" s="46">
        <v>0</v>
      </c>
      <c r="G20" s="46">
        <v>154043</v>
      </c>
      <c r="H20" s="46">
        <v>0</v>
      </c>
      <c r="I20" s="46">
        <v>15000197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15154240</v>
      </c>
      <c r="O20" s="47">
        <f t="shared" si="1"/>
        <v>47.571069814163735</v>
      </c>
      <c r="P20" s="9"/>
    </row>
    <row r="21" spans="1:16">
      <c r="A21" s="12"/>
      <c r="B21" s="44">
        <v>527</v>
      </c>
      <c r="C21" s="20" t="s">
        <v>35</v>
      </c>
      <c r="D21" s="46">
        <v>889817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889817</v>
      </c>
      <c r="O21" s="47">
        <f t="shared" si="1"/>
        <v>2.7932477398292317</v>
      </c>
      <c r="P21" s="9"/>
    </row>
    <row r="22" spans="1:16">
      <c r="A22" s="12"/>
      <c r="B22" s="44">
        <v>529</v>
      </c>
      <c r="C22" s="20" t="s">
        <v>36</v>
      </c>
      <c r="D22" s="46">
        <v>777854</v>
      </c>
      <c r="E22" s="46">
        <v>760682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1538536</v>
      </c>
      <c r="O22" s="47">
        <f t="shared" si="1"/>
        <v>4.8296584630838773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SUM(D24:D27)</f>
        <v>1524026</v>
      </c>
      <c r="E23" s="31">
        <f t="shared" si="5"/>
        <v>6958649</v>
      </c>
      <c r="F23" s="31">
        <f t="shared" si="5"/>
        <v>0</v>
      </c>
      <c r="G23" s="31">
        <f t="shared" si="5"/>
        <v>2188050</v>
      </c>
      <c r="H23" s="31">
        <f t="shared" si="5"/>
        <v>0</v>
      </c>
      <c r="I23" s="31">
        <f t="shared" si="5"/>
        <v>10704410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21375135</v>
      </c>
      <c r="O23" s="43">
        <f t="shared" si="1"/>
        <v>67.099243470617779</v>
      </c>
      <c r="P23" s="10"/>
    </row>
    <row r="24" spans="1:16">
      <c r="A24" s="12"/>
      <c r="B24" s="44">
        <v>534</v>
      </c>
      <c r="C24" s="20" t="s">
        <v>125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10698368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10698368</v>
      </c>
      <c r="O24" s="47">
        <f t="shared" si="1"/>
        <v>33.583525866398794</v>
      </c>
      <c r="P24" s="9"/>
    </row>
    <row r="25" spans="1:16">
      <c r="A25" s="12"/>
      <c r="B25" s="44">
        <v>536</v>
      </c>
      <c r="C25" s="20" t="s">
        <v>126</v>
      </c>
      <c r="D25" s="46">
        <v>0</v>
      </c>
      <c r="E25" s="46">
        <v>177421</v>
      </c>
      <c r="F25" s="46">
        <v>0</v>
      </c>
      <c r="G25" s="46">
        <v>404736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582157</v>
      </c>
      <c r="O25" s="47">
        <f t="shared" si="1"/>
        <v>1.8274642139628328</v>
      </c>
      <c r="P25" s="9"/>
    </row>
    <row r="26" spans="1:16">
      <c r="A26" s="12"/>
      <c r="B26" s="44">
        <v>537</v>
      </c>
      <c r="C26" s="20" t="s">
        <v>127</v>
      </c>
      <c r="D26" s="46">
        <v>1524026</v>
      </c>
      <c r="E26" s="46">
        <v>6780937</v>
      </c>
      <c r="F26" s="46">
        <v>0</v>
      </c>
      <c r="G26" s="46">
        <v>0</v>
      </c>
      <c r="H26" s="46">
        <v>0</v>
      </c>
      <c r="I26" s="46">
        <v>6042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8311005</v>
      </c>
      <c r="O26" s="47">
        <f t="shared" si="1"/>
        <v>26.08929244098443</v>
      </c>
      <c r="P26" s="9"/>
    </row>
    <row r="27" spans="1:16">
      <c r="A27" s="12"/>
      <c r="B27" s="44">
        <v>539</v>
      </c>
      <c r="C27" s="20" t="s">
        <v>42</v>
      </c>
      <c r="D27" s="46">
        <v>0</v>
      </c>
      <c r="E27" s="46">
        <v>291</v>
      </c>
      <c r="F27" s="46">
        <v>0</v>
      </c>
      <c r="G27" s="46">
        <v>1783314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>SUM(D27:M27)</f>
        <v>1783605</v>
      </c>
      <c r="O27" s="47">
        <f t="shared" si="1"/>
        <v>5.5989609492717225</v>
      </c>
      <c r="P27" s="9"/>
    </row>
    <row r="28" spans="1:16" ht="15.75">
      <c r="A28" s="28" t="s">
        <v>43</v>
      </c>
      <c r="B28" s="29"/>
      <c r="C28" s="30"/>
      <c r="D28" s="31">
        <f t="shared" ref="D28:M28" si="6">SUM(D29:D30)</f>
        <v>2555789</v>
      </c>
      <c r="E28" s="31">
        <f t="shared" si="6"/>
        <v>29569223</v>
      </c>
      <c r="F28" s="31">
        <f t="shared" si="6"/>
        <v>0</v>
      </c>
      <c r="G28" s="31">
        <f t="shared" si="6"/>
        <v>31290513</v>
      </c>
      <c r="H28" s="31">
        <f t="shared" si="6"/>
        <v>0</v>
      </c>
      <c r="I28" s="31">
        <f t="shared" si="6"/>
        <v>0</v>
      </c>
      <c r="J28" s="31">
        <f t="shared" si="6"/>
        <v>0</v>
      </c>
      <c r="K28" s="31">
        <f t="shared" si="6"/>
        <v>0</v>
      </c>
      <c r="L28" s="31">
        <f t="shared" si="6"/>
        <v>0</v>
      </c>
      <c r="M28" s="31">
        <f t="shared" si="6"/>
        <v>0</v>
      </c>
      <c r="N28" s="31">
        <f t="shared" ref="N28:N35" si="7">SUM(D28:M28)</f>
        <v>63415525</v>
      </c>
      <c r="O28" s="43">
        <f t="shared" si="1"/>
        <v>199.06932759919638</v>
      </c>
      <c r="P28" s="10"/>
    </row>
    <row r="29" spans="1:16">
      <c r="A29" s="12"/>
      <c r="B29" s="44">
        <v>541</v>
      </c>
      <c r="C29" s="20" t="s">
        <v>129</v>
      </c>
      <c r="D29" s="46">
        <v>2555789</v>
      </c>
      <c r="E29" s="46">
        <v>17129420</v>
      </c>
      <c r="F29" s="46">
        <v>0</v>
      </c>
      <c r="G29" s="46">
        <v>30556170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50241379</v>
      </c>
      <c r="O29" s="47">
        <f t="shared" si="1"/>
        <v>157.71402247614265</v>
      </c>
      <c r="P29" s="9"/>
    </row>
    <row r="30" spans="1:16">
      <c r="A30" s="12"/>
      <c r="B30" s="44">
        <v>544</v>
      </c>
      <c r="C30" s="20" t="s">
        <v>130</v>
      </c>
      <c r="D30" s="46">
        <v>0</v>
      </c>
      <c r="E30" s="46">
        <v>12439803</v>
      </c>
      <c r="F30" s="46">
        <v>0</v>
      </c>
      <c r="G30" s="46">
        <v>734343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13174146</v>
      </c>
      <c r="O30" s="47">
        <f t="shared" si="1"/>
        <v>41.355305123053739</v>
      </c>
      <c r="P30" s="9"/>
    </row>
    <row r="31" spans="1:16" ht="15.75">
      <c r="A31" s="28" t="s">
        <v>47</v>
      </c>
      <c r="B31" s="29"/>
      <c r="C31" s="30"/>
      <c r="D31" s="31">
        <f t="shared" ref="D31:M31" si="8">SUM(D32:D34)</f>
        <v>0</v>
      </c>
      <c r="E31" s="31">
        <f t="shared" si="8"/>
        <v>13954354</v>
      </c>
      <c r="F31" s="31">
        <f t="shared" si="8"/>
        <v>0</v>
      </c>
      <c r="G31" s="31">
        <f t="shared" si="8"/>
        <v>8775672</v>
      </c>
      <c r="H31" s="31">
        <f t="shared" si="8"/>
        <v>0</v>
      </c>
      <c r="I31" s="31">
        <f t="shared" si="8"/>
        <v>0</v>
      </c>
      <c r="J31" s="31">
        <f t="shared" si="8"/>
        <v>0</v>
      </c>
      <c r="K31" s="31">
        <f t="shared" si="8"/>
        <v>0</v>
      </c>
      <c r="L31" s="31">
        <f t="shared" si="8"/>
        <v>0</v>
      </c>
      <c r="M31" s="31">
        <f t="shared" si="8"/>
        <v>3647350</v>
      </c>
      <c r="N31" s="31">
        <f t="shared" si="7"/>
        <v>26377376</v>
      </c>
      <c r="O31" s="43">
        <f t="shared" si="1"/>
        <v>82.801908588648914</v>
      </c>
      <c r="P31" s="10"/>
    </row>
    <row r="32" spans="1:16">
      <c r="A32" s="13"/>
      <c r="B32" s="45">
        <v>552</v>
      </c>
      <c r="C32" s="21" t="s">
        <v>48</v>
      </c>
      <c r="D32" s="46">
        <v>0</v>
      </c>
      <c r="E32" s="46">
        <v>628424</v>
      </c>
      <c r="F32" s="46">
        <v>0</v>
      </c>
      <c r="G32" s="46">
        <v>8775672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9404096</v>
      </c>
      <c r="O32" s="47">
        <f t="shared" si="1"/>
        <v>29.520642893018582</v>
      </c>
      <c r="P32" s="9"/>
    </row>
    <row r="33" spans="1:16">
      <c r="A33" s="13"/>
      <c r="B33" s="45">
        <v>554</v>
      </c>
      <c r="C33" s="21" t="s">
        <v>49</v>
      </c>
      <c r="D33" s="46">
        <v>0</v>
      </c>
      <c r="E33" s="46">
        <v>4511306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4511306</v>
      </c>
      <c r="O33" s="47">
        <f t="shared" si="1"/>
        <v>14.16155826217981</v>
      </c>
      <c r="P33" s="9"/>
    </row>
    <row r="34" spans="1:16">
      <c r="A34" s="13"/>
      <c r="B34" s="45">
        <v>559</v>
      </c>
      <c r="C34" s="21" t="s">
        <v>50</v>
      </c>
      <c r="D34" s="46">
        <v>0</v>
      </c>
      <c r="E34" s="46">
        <v>8814624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3647350</v>
      </c>
      <c r="N34" s="46">
        <f t="shared" si="7"/>
        <v>12461974</v>
      </c>
      <c r="O34" s="47">
        <f t="shared" si="1"/>
        <v>39.119707433450529</v>
      </c>
      <c r="P34" s="9"/>
    </row>
    <row r="35" spans="1:16" ht="15.75">
      <c r="A35" s="28" t="s">
        <v>51</v>
      </c>
      <c r="B35" s="29"/>
      <c r="C35" s="30"/>
      <c r="D35" s="31">
        <f t="shared" ref="D35:M35" si="9">SUM(D36:D39)</f>
        <v>2578329</v>
      </c>
      <c r="E35" s="31">
        <f t="shared" si="9"/>
        <v>90774</v>
      </c>
      <c r="F35" s="31">
        <f t="shared" si="9"/>
        <v>0</v>
      </c>
      <c r="G35" s="31">
        <f t="shared" si="9"/>
        <v>124290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7"/>
        <v>2793393</v>
      </c>
      <c r="O35" s="43">
        <f t="shared" si="1"/>
        <v>8.768812782521346</v>
      </c>
      <c r="P35" s="10"/>
    </row>
    <row r="36" spans="1:16">
      <c r="A36" s="12"/>
      <c r="B36" s="44">
        <v>562</v>
      </c>
      <c r="C36" s="20" t="s">
        <v>131</v>
      </c>
      <c r="D36" s="46">
        <v>1665392</v>
      </c>
      <c r="E36" s="46">
        <v>35127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5" si="10">SUM(D36:M36)</f>
        <v>1700519</v>
      </c>
      <c r="O36" s="47">
        <f t="shared" si="1"/>
        <v>5.3381435208437971</v>
      </c>
      <c r="P36" s="9"/>
    </row>
    <row r="37" spans="1:16">
      <c r="A37" s="12"/>
      <c r="B37" s="44">
        <v>563</v>
      </c>
      <c r="C37" s="20" t="s">
        <v>132</v>
      </c>
      <c r="D37" s="46">
        <v>0</v>
      </c>
      <c r="E37" s="46">
        <v>43501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43501</v>
      </c>
      <c r="O37" s="47">
        <f t="shared" ref="O37:O68" si="11">(N37/O$77)</f>
        <v>0.13655512305374184</v>
      </c>
      <c r="P37" s="9"/>
    </row>
    <row r="38" spans="1:16">
      <c r="A38" s="12"/>
      <c r="B38" s="44">
        <v>564</v>
      </c>
      <c r="C38" s="20" t="s">
        <v>133</v>
      </c>
      <c r="D38" s="46">
        <v>203038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203038</v>
      </c>
      <c r="O38" s="47">
        <f t="shared" si="11"/>
        <v>0.63736187845303871</v>
      </c>
      <c r="P38" s="9"/>
    </row>
    <row r="39" spans="1:16">
      <c r="A39" s="12"/>
      <c r="B39" s="44">
        <v>569</v>
      </c>
      <c r="C39" s="20" t="s">
        <v>55</v>
      </c>
      <c r="D39" s="46">
        <v>709899</v>
      </c>
      <c r="E39" s="46">
        <v>12146</v>
      </c>
      <c r="F39" s="46">
        <v>0</v>
      </c>
      <c r="G39" s="46">
        <v>124290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846335</v>
      </c>
      <c r="O39" s="47">
        <f t="shared" si="11"/>
        <v>2.6567522601707685</v>
      </c>
      <c r="P39" s="9"/>
    </row>
    <row r="40" spans="1:16" ht="15.75">
      <c r="A40" s="28" t="s">
        <v>56</v>
      </c>
      <c r="B40" s="29"/>
      <c r="C40" s="30"/>
      <c r="D40" s="31">
        <f t="shared" ref="D40:M40" si="12">SUM(D41:D45)</f>
        <v>1353460</v>
      </c>
      <c r="E40" s="31">
        <f t="shared" si="12"/>
        <v>6458284</v>
      </c>
      <c r="F40" s="31">
        <f t="shared" si="12"/>
        <v>0</v>
      </c>
      <c r="G40" s="31">
        <f t="shared" si="12"/>
        <v>1835177</v>
      </c>
      <c r="H40" s="31">
        <f t="shared" si="12"/>
        <v>0</v>
      </c>
      <c r="I40" s="31">
        <f t="shared" si="12"/>
        <v>7153591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>SUM(D40:M40)</f>
        <v>16800512</v>
      </c>
      <c r="O40" s="43">
        <f t="shared" si="11"/>
        <v>52.738925163234555</v>
      </c>
      <c r="P40" s="9"/>
    </row>
    <row r="41" spans="1:16">
      <c r="A41" s="12"/>
      <c r="B41" s="44">
        <v>571</v>
      </c>
      <c r="C41" s="20" t="s">
        <v>96</v>
      </c>
      <c r="D41" s="46">
        <v>0</v>
      </c>
      <c r="E41" s="46">
        <v>5635633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5635633</v>
      </c>
      <c r="O41" s="47">
        <f t="shared" si="11"/>
        <v>17.690962456052237</v>
      </c>
      <c r="P41" s="9"/>
    </row>
    <row r="42" spans="1:16">
      <c r="A42" s="12"/>
      <c r="B42" s="44">
        <v>572</v>
      </c>
      <c r="C42" s="20" t="s">
        <v>134</v>
      </c>
      <c r="D42" s="46">
        <v>1353460</v>
      </c>
      <c r="E42" s="46">
        <v>162621</v>
      </c>
      <c r="F42" s="46">
        <v>0</v>
      </c>
      <c r="G42" s="46">
        <v>1835177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3351258</v>
      </c>
      <c r="O42" s="47">
        <f t="shared" si="11"/>
        <v>10.520021346057257</v>
      </c>
      <c r="P42" s="9"/>
    </row>
    <row r="43" spans="1:16">
      <c r="A43" s="12"/>
      <c r="B43" s="44">
        <v>573</v>
      </c>
      <c r="C43" s="20" t="s">
        <v>165</v>
      </c>
      <c r="D43" s="46">
        <v>0</v>
      </c>
      <c r="E43" s="46">
        <v>1968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1968</v>
      </c>
      <c r="O43" s="47">
        <f t="shared" si="11"/>
        <v>6.1778001004520345E-3</v>
      </c>
      <c r="P43" s="9"/>
    </row>
    <row r="44" spans="1:16">
      <c r="A44" s="12"/>
      <c r="B44" s="44">
        <v>575</v>
      </c>
      <c r="C44" s="20" t="s">
        <v>135</v>
      </c>
      <c r="D44" s="46">
        <v>0</v>
      </c>
      <c r="E44" s="46">
        <v>0</v>
      </c>
      <c r="F44" s="46">
        <v>0</v>
      </c>
      <c r="G44" s="46">
        <v>0</v>
      </c>
      <c r="H44" s="46">
        <v>0</v>
      </c>
      <c r="I44" s="46">
        <v>7153591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7153591</v>
      </c>
      <c r="O44" s="47">
        <f t="shared" si="11"/>
        <v>22.456023982923153</v>
      </c>
      <c r="P44" s="9"/>
    </row>
    <row r="45" spans="1:16">
      <c r="A45" s="12"/>
      <c r="B45" s="44">
        <v>579</v>
      </c>
      <c r="C45" s="20" t="s">
        <v>100</v>
      </c>
      <c r="D45" s="46">
        <v>0</v>
      </c>
      <c r="E45" s="46">
        <v>658062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0"/>
        <v>658062</v>
      </c>
      <c r="O45" s="47">
        <f t="shared" si="11"/>
        <v>2.0657395781014567</v>
      </c>
      <c r="P45" s="9"/>
    </row>
    <row r="46" spans="1:16" ht="15.75">
      <c r="A46" s="28" t="s">
        <v>136</v>
      </c>
      <c r="B46" s="29"/>
      <c r="C46" s="30"/>
      <c r="D46" s="31">
        <f t="shared" ref="D46:M46" si="13">SUM(D47:D47)</f>
        <v>13330053</v>
      </c>
      <c r="E46" s="31">
        <f t="shared" si="13"/>
        <v>7537594</v>
      </c>
      <c r="F46" s="31">
        <f t="shared" si="13"/>
        <v>0</v>
      </c>
      <c r="G46" s="31">
        <f t="shared" si="13"/>
        <v>13299545</v>
      </c>
      <c r="H46" s="31">
        <f t="shared" si="13"/>
        <v>0</v>
      </c>
      <c r="I46" s="31">
        <f t="shared" si="13"/>
        <v>3977548</v>
      </c>
      <c r="J46" s="31">
        <f t="shared" si="13"/>
        <v>4359</v>
      </c>
      <c r="K46" s="31">
        <f t="shared" si="13"/>
        <v>0</v>
      </c>
      <c r="L46" s="31">
        <f t="shared" si="13"/>
        <v>0</v>
      </c>
      <c r="M46" s="31">
        <f t="shared" si="13"/>
        <v>0</v>
      </c>
      <c r="N46" s="31">
        <f>SUM(D46:M46)</f>
        <v>38149099</v>
      </c>
      <c r="O46" s="43">
        <f t="shared" si="11"/>
        <v>119.75483111501758</v>
      </c>
      <c r="P46" s="9"/>
    </row>
    <row r="47" spans="1:16">
      <c r="A47" s="12"/>
      <c r="B47" s="44">
        <v>581</v>
      </c>
      <c r="C47" s="20" t="s">
        <v>137</v>
      </c>
      <c r="D47" s="46">
        <v>13330053</v>
      </c>
      <c r="E47" s="46">
        <v>7537594</v>
      </c>
      <c r="F47" s="46">
        <v>0</v>
      </c>
      <c r="G47" s="46">
        <v>13299545</v>
      </c>
      <c r="H47" s="46">
        <v>0</v>
      </c>
      <c r="I47" s="46">
        <v>3977548</v>
      </c>
      <c r="J47" s="46">
        <v>4359</v>
      </c>
      <c r="K47" s="46">
        <v>0</v>
      </c>
      <c r="L47" s="46">
        <v>0</v>
      </c>
      <c r="M47" s="46">
        <v>0</v>
      </c>
      <c r="N47" s="46">
        <f>SUM(D47:M47)</f>
        <v>38149099</v>
      </c>
      <c r="O47" s="47">
        <f t="shared" si="11"/>
        <v>119.75483111501758</v>
      </c>
      <c r="P47" s="9"/>
    </row>
    <row r="48" spans="1:16" ht="15.75">
      <c r="A48" s="28" t="s">
        <v>62</v>
      </c>
      <c r="B48" s="29"/>
      <c r="C48" s="30"/>
      <c r="D48" s="31">
        <f t="shared" ref="D48:M48" si="14">SUM(D49:D74)</f>
        <v>10122100</v>
      </c>
      <c r="E48" s="31">
        <f t="shared" si="14"/>
        <v>4498751</v>
      </c>
      <c r="F48" s="31">
        <f t="shared" si="14"/>
        <v>0</v>
      </c>
      <c r="G48" s="31">
        <f t="shared" si="14"/>
        <v>5292</v>
      </c>
      <c r="H48" s="31">
        <f t="shared" si="14"/>
        <v>0</v>
      </c>
      <c r="I48" s="31">
        <f t="shared" si="14"/>
        <v>0</v>
      </c>
      <c r="J48" s="31">
        <f t="shared" si="14"/>
        <v>0</v>
      </c>
      <c r="K48" s="31">
        <f t="shared" si="14"/>
        <v>0</v>
      </c>
      <c r="L48" s="31">
        <f t="shared" si="14"/>
        <v>0</v>
      </c>
      <c r="M48" s="31">
        <f t="shared" si="14"/>
        <v>0</v>
      </c>
      <c r="N48" s="31">
        <f>SUM(D48:M48)</f>
        <v>14626143</v>
      </c>
      <c r="O48" s="43">
        <f t="shared" si="11"/>
        <v>45.913306755399297</v>
      </c>
      <c r="P48" s="9"/>
    </row>
    <row r="49" spans="1:16">
      <c r="A49" s="12"/>
      <c r="B49" s="44">
        <v>601</v>
      </c>
      <c r="C49" s="20" t="s">
        <v>139</v>
      </c>
      <c r="D49" s="46">
        <v>0</v>
      </c>
      <c r="E49" s="46">
        <v>296986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55" si="15">SUM(D49:M49)</f>
        <v>296986</v>
      </c>
      <c r="O49" s="47">
        <f t="shared" si="11"/>
        <v>0.93227649422400805</v>
      </c>
      <c r="P49" s="9"/>
    </row>
    <row r="50" spans="1:16">
      <c r="A50" s="12"/>
      <c r="B50" s="44">
        <v>602</v>
      </c>
      <c r="C50" s="20" t="s">
        <v>140</v>
      </c>
      <c r="D50" s="46">
        <v>0</v>
      </c>
      <c r="E50" s="46">
        <v>506232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506232</v>
      </c>
      <c r="O50" s="47">
        <f t="shared" si="11"/>
        <v>1.5891260673028629</v>
      </c>
      <c r="P50" s="9"/>
    </row>
    <row r="51" spans="1:16">
      <c r="A51" s="12"/>
      <c r="B51" s="44">
        <v>603</v>
      </c>
      <c r="C51" s="20" t="s">
        <v>141</v>
      </c>
      <c r="D51" s="46">
        <v>0</v>
      </c>
      <c r="E51" s="46">
        <v>163792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163792</v>
      </c>
      <c r="O51" s="47">
        <f t="shared" si="11"/>
        <v>0.51416373681567051</v>
      </c>
      <c r="P51" s="9"/>
    </row>
    <row r="52" spans="1:16">
      <c r="A52" s="12"/>
      <c r="B52" s="44">
        <v>604</v>
      </c>
      <c r="C52" s="20" t="s">
        <v>142</v>
      </c>
      <c r="D52" s="46">
        <v>1486176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1486176</v>
      </c>
      <c r="O52" s="47">
        <f t="shared" si="11"/>
        <v>4.6652938221998994</v>
      </c>
      <c r="P52" s="9"/>
    </row>
    <row r="53" spans="1:16">
      <c r="A53" s="12"/>
      <c r="B53" s="44">
        <v>605</v>
      </c>
      <c r="C53" s="20" t="s">
        <v>143</v>
      </c>
      <c r="D53" s="46">
        <v>0</v>
      </c>
      <c r="E53" s="46">
        <v>75468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75468</v>
      </c>
      <c r="O53" s="47">
        <f t="shared" si="11"/>
        <v>0.23690356604721247</v>
      </c>
      <c r="P53" s="9"/>
    </row>
    <row r="54" spans="1:16">
      <c r="A54" s="12"/>
      <c r="B54" s="44">
        <v>607</v>
      </c>
      <c r="C54" s="20" t="s">
        <v>144</v>
      </c>
      <c r="D54" s="46">
        <v>99643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99643</v>
      </c>
      <c r="O54" s="47">
        <f t="shared" si="11"/>
        <v>0.31279193872425914</v>
      </c>
      <c r="P54" s="9"/>
    </row>
    <row r="55" spans="1:16">
      <c r="A55" s="12"/>
      <c r="B55" s="44">
        <v>608</v>
      </c>
      <c r="C55" s="20" t="s">
        <v>145</v>
      </c>
      <c r="D55" s="46">
        <v>302540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302540</v>
      </c>
      <c r="O55" s="47">
        <f t="shared" si="11"/>
        <v>0.94971120040180812</v>
      </c>
      <c r="P55" s="9"/>
    </row>
    <row r="56" spans="1:16">
      <c r="A56" s="12"/>
      <c r="B56" s="44">
        <v>614</v>
      </c>
      <c r="C56" s="20" t="s">
        <v>146</v>
      </c>
      <c r="D56" s="46">
        <v>823609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ref="N56:N63" si="16">SUM(D56:M56)</f>
        <v>823609</v>
      </c>
      <c r="O56" s="47">
        <f t="shared" si="11"/>
        <v>2.5854124811652435</v>
      </c>
      <c r="P56" s="9"/>
    </row>
    <row r="57" spans="1:16">
      <c r="A57" s="12"/>
      <c r="B57" s="44">
        <v>622</v>
      </c>
      <c r="C57" s="20" t="s">
        <v>71</v>
      </c>
      <c r="D57" s="46">
        <v>0</v>
      </c>
      <c r="E57" s="46">
        <v>23092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23092</v>
      </c>
      <c r="O57" s="47">
        <f t="shared" si="11"/>
        <v>7.2488699146157715E-2</v>
      </c>
      <c r="P57" s="9"/>
    </row>
    <row r="58" spans="1:16">
      <c r="A58" s="12"/>
      <c r="B58" s="44">
        <v>634</v>
      </c>
      <c r="C58" s="20" t="s">
        <v>147</v>
      </c>
      <c r="D58" s="46">
        <v>291608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291608</v>
      </c>
      <c r="O58" s="47">
        <f t="shared" si="11"/>
        <v>0.91539427423405328</v>
      </c>
      <c r="P58" s="9"/>
    </row>
    <row r="59" spans="1:16">
      <c r="A59" s="12"/>
      <c r="B59" s="44">
        <v>654</v>
      </c>
      <c r="C59" s="20" t="s">
        <v>148</v>
      </c>
      <c r="D59" s="46">
        <v>433356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433356</v>
      </c>
      <c r="O59" s="47">
        <f t="shared" si="11"/>
        <v>1.3603591160220994</v>
      </c>
      <c r="P59" s="9"/>
    </row>
    <row r="60" spans="1:16">
      <c r="A60" s="12"/>
      <c r="B60" s="44">
        <v>664</v>
      </c>
      <c r="C60" s="20" t="s">
        <v>111</v>
      </c>
      <c r="D60" s="46">
        <v>190428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190428</v>
      </c>
      <c r="O60" s="47">
        <f t="shared" si="11"/>
        <v>0.5977774987443496</v>
      </c>
      <c r="P60" s="9"/>
    </row>
    <row r="61" spans="1:16">
      <c r="A61" s="12"/>
      <c r="B61" s="44">
        <v>674</v>
      </c>
      <c r="C61" s="20" t="s">
        <v>149</v>
      </c>
      <c r="D61" s="46">
        <v>603595</v>
      </c>
      <c r="E61" s="46">
        <v>363697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967292</v>
      </c>
      <c r="O61" s="47">
        <f t="shared" si="11"/>
        <v>3.0364515318935208</v>
      </c>
      <c r="P61" s="9"/>
    </row>
    <row r="62" spans="1:16">
      <c r="A62" s="12"/>
      <c r="B62" s="44">
        <v>689</v>
      </c>
      <c r="C62" s="20" t="s">
        <v>112</v>
      </c>
      <c r="D62" s="46">
        <v>0</v>
      </c>
      <c r="E62" s="46">
        <v>115007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115007</v>
      </c>
      <c r="O62" s="47">
        <f t="shared" si="11"/>
        <v>0.36102147162230036</v>
      </c>
      <c r="P62" s="9"/>
    </row>
    <row r="63" spans="1:16">
      <c r="A63" s="12"/>
      <c r="B63" s="44">
        <v>694</v>
      </c>
      <c r="C63" s="20" t="s">
        <v>150</v>
      </c>
      <c r="D63" s="46">
        <v>121980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121980</v>
      </c>
      <c r="O63" s="47">
        <f t="shared" si="11"/>
        <v>0.38291059768960323</v>
      </c>
      <c r="P63" s="9"/>
    </row>
    <row r="64" spans="1:16">
      <c r="A64" s="12"/>
      <c r="B64" s="44">
        <v>711</v>
      </c>
      <c r="C64" s="20" t="s">
        <v>113</v>
      </c>
      <c r="D64" s="46">
        <v>3440955</v>
      </c>
      <c r="E64" s="46">
        <v>481050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ref="N64:N74" si="17">SUM(D64:M64)</f>
        <v>3922005</v>
      </c>
      <c r="O64" s="47">
        <f t="shared" si="11"/>
        <v>12.311668131592164</v>
      </c>
      <c r="P64" s="9"/>
    </row>
    <row r="65" spans="1:119">
      <c r="A65" s="12"/>
      <c r="B65" s="44">
        <v>712</v>
      </c>
      <c r="C65" s="20" t="s">
        <v>114</v>
      </c>
      <c r="D65" s="46">
        <v>0</v>
      </c>
      <c r="E65" s="46">
        <v>0</v>
      </c>
      <c r="F65" s="46">
        <v>0</v>
      </c>
      <c r="G65" s="46">
        <v>5292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5292</v>
      </c>
      <c r="O65" s="47">
        <f t="shared" si="11"/>
        <v>1.6612255148166749E-2</v>
      </c>
      <c r="P65" s="9"/>
    </row>
    <row r="66" spans="1:119">
      <c r="A66" s="12"/>
      <c r="B66" s="44">
        <v>713</v>
      </c>
      <c r="C66" s="20" t="s">
        <v>151</v>
      </c>
      <c r="D66" s="46">
        <v>315819</v>
      </c>
      <c r="E66" s="46">
        <v>1391181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1707000</v>
      </c>
      <c r="O66" s="47">
        <f t="shared" si="11"/>
        <v>5.358488196885987</v>
      </c>
      <c r="P66" s="9"/>
    </row>
    <row r="67" spans="1:119">
      <c r="A67" s="12"/>
      <c r="B67" s="44">
        <v>714</v>
      </c>
      <c r="C67" s="20" t="s">
        <v>152</v>
      </c>
      <c r="D67" s="46">
        <v>0</v>
      </c>
      <c r="E67" s="46">
        <v>85700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85700</v>
      </c>
      <c r="O67" s="47">
        <f t="shared" si="11"/>
        <v>0.26902310396785534</v>
      </c>
      <c r="P67" s="9"/>
    </row>
    <row r="68" spans="1:119">
      <c r="A68" s="12"/>
      <c r="B68" s="44">
        <v>715</v>
      </c>
      <c r="C68" s="20" t="s">
        <v>116</v>
      </c>
      <c r="D68" s="46">
        <v>0</v>
      </c>
      <c r="E68" s="46">
        <v>124688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124688</v>
      </c>
      <c r="O68" s="47">
        <f t="shared" si="11"/>
        <v>0.39141135107985936</v>
      </c>
      <c r="P68" s="9"/>
    </row>
    <row r="69" spans="1:119">
      <c r="A69" s="12"/>
      <c r="B69" s="44">
        <v>716</v>
      </c>
      <c r="C69" s="20" t="s">
        <v>153</v>
      </c>
      <c r="D69" s="46">
        <v>0</v>
      </c>
      <c r="E69" s="46">
        <v>817096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817096</v>
      </c>
      <c r="O69" s="47">
        <f t="shared" ref="O69:O75" si="18">(N69/O$77)</f>
        <v>2.5649673530889001</v>
      </c>
      <c r="P69" s="9"/>
    </row>
    <row r="70" spans="1:119">
      <c r="A70" s="12"/>
      <c r="B70" s="44">
        <v>719</v>
      </c>
      <c r="C70" s="20" t="s">
        <v>117</v>
      </c>
      <c r="D70" s="46">
        <v>324423</v>
      </c>
      <c r="E70" s="46">
        <v>52931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377354</v>
      </c>
      <c r="O70" s="47">
        <f t="shared" si="18"/>
        <v>1.1845617780010045</v>
      </c>
      <c r="P70" s="9"/>
    </row>
    <row r="71" spans="1:119">
      <c r="A71" s="12"/>
      <c r="B71" s="44">
        <v>724</v>
      </c>
      <c r="C71" s="20" t="s">
        <v>154</v>
      </c>
      <c r="D71" s="46">
        <v>821539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821539</v>
      </c>
      <c r="O71" s="47">
        <f t="shared" si="18"/>
        <v>2.5789144902059267</v>
      </c>
      <c r="P71" s="9"/>
    </row>
    <row r="72" spans="1:119">
      <c r="A72" s="12"/>
      <c r="B72" s="44">
        <v>744</v>
      </c>
      <c r="C72" s="20" t="s">
        <v>155</v>
      </c>
      <c r="D72" s="46">
        <v>215977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215977</v>
      </c>
      <c r="O72" s="47">
        <f t="shared" si="18"/>
        <v>0.67797903063787046</v>
      </c>
      <c r="P72" s="9"/>
    </row>
    <row r="73" spans="1:119">
      <c r="A73" s="12"/>
      <c r="B73" s="44">
        <v>752</v>
      </c>
      <c r="C73" s="20" t="s">
        <v>156</v>
      </c>
      <c r="D73" s="46">
        <v>0</v>
      </c>
      <c r="E73" s="46">
        <v>1831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1831</v>
      </c>
      <c r="O73" s="47">
        <f t="shared" si="18"/>
        <v>5.7477398292315419E-3</v>
      </c>
      <c r="P73" s="9"/>
    </row>
    <row r="74" spans="1:119" ht="15.75" thickBot="1">
      <c r="A74" s="12"/>
      <c r="B74" s="44">
        <v>764</v>
      </c>
      <c r="C74" s="20" t="s">
        <v>157</v>
      </c>
      <c r="D74" s="46">
        <v>650452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650452</v>
      </c>
      <c r="O74" s="47">
        <f t="shared" si="18"/>
        <v>2.0418508287292818</v>
      </c>
      <c r="P74" s="9"/>
    </row>
    <row r="75" spans="1:119" ht="16.5" thickBot="1">
      <c r="A75" s="14" t="s">
        <v>10</v>
      </c>
      <c r="B75" s="23"/>
      <c r="C75" s="22"/>
      <c r="D75" s="15">
        <f t="shared" ref="D75:M75" si="19">SUM(D5,D14,D23,D28,D31,D35,D40,D46,D48)</f>
        <v>183363586</v>
      </c>
      <c r="E75" s="15">
        <f t="shared" si="19"/>
        <v>106395209</v>
      </c>
      <c r="F75" s="15">
        <f t="shared" si="19"/>
        <v>14724005</v>
      </c>
      <c r="G75" s="15">
        <f t="shared" si="19"/>
        <v>78462948</v>
      </c>
      <c r="H75" s="15">
        <f t="shared" si="19"/>
        <v>0</v>
      </c>
      <c r="I75" s="15">
        <f t="shared" si="19"/>
        <v>39429532</v>
      </c>
      <c r="J75" s="15">
        <f t="shared" si="19"/>
        <v>36699877</v>
      </c>
      <c r="K75" s="15">
        <f t="shared" si="19"/>
        <v>0</v>
      </c>
      <c r="L75" s="15">
        <f t="shared" si="19"/>
        <v>0</v>
      </c>
      <c r="M75" s="15">
        <f t="shared" si="19"/>
        <v>3716294</v>
      </c>
      <c r="N75" s="15">
        <f>SUM(D75:M75)</f>
        <v>462791451</v>
      </c>
      <c r="O75" s="37">
        <f t="shared" si="18"/>
        <v>1452.7607075590156</v>
      </c>
      <c r="P75" s="6"/>
      <c r="Q75" s="2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</row>
    <row r="76" spans="1:119">
      <c r="A76" s="16"/>
      <c r="B76" s="18"/>
      <c r="C76" s="18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9"/>
    </row>
    <row r="77" spans="1:119">
      <c r="A77" s="38"/>
      <c r="B77" s="39"/>
      <c r="C77" s="39"/>
      <c r="D77" s="40"/>
      <c r="E77" s="40"/>
      <c r="F77" s="40"/>
      <c r="G77" s="40"/>
      <c r="H77" s="40"/>
      <c r="I77" s="40"/>
      <c r="J77" s="40"/>
      <c r="K77" s="40"/>
      <c r="L77" s="118" t="s">
        <v>173</v>
      </c>
      <c r="M77" s="118"/>
      <c r="N77" s="118"/>
      <c r="O77" s="41">
        <v>318560</v>
      </c>
    </row>
    <row r="78" spans="1:119">
      <c r="A78" s="119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7"/>
    </row>
    <row r="79" spans="1:119" ht="15.75" customHeight="1" thickBot="1">
      <c r="A79" s="120" t="s">
        <v>98</v>
      </c>
      <c r="B79" s="99"/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100"/>
    </row>
  </sheetData>
  <mergeCells count="10">
    <mergeCell ref="L77:N77"/>
    <mergeCell ref="A78:O78"/>
    <mergeCell ref="A79:O7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7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170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49801826</v>
      </c>
      <c r="E5" s="26">
        <f t="shared" si="0"/>
        <v>3245120</v>
      </c>
      <c r="F5" s="26">
        <f t="shared" si="0"/>
        <v>11849566</v>
      </c>
      <c r="G5" s="26">
        <f t="shared" si="0"/>
        <v>4092522</v>
      </c>
      <c r="H5" s="26">
        <f t="shared" si="0"/>
        <v>0</v>
      </c>
      <c r="I5" s="26">
        <f t="shared" si="0"/>
        <v>442692</v>
      </c>
      <c r="J5" s="26">
        <f t="shared" si="0"/>
        <v>40963962</v>
      </c>
      <c r="K5" s="26">
        <f t="shared" si="0"/>
        <v>0</v>
      </c>
      <c r="L5" s="26">
        <f t="shared" si="0"/>
        <v>0</v>
      </c>
      <c r="M5" s="26">
        <f t="shared" si="0"/>
        <v>85555</v>
      </c>
      <c r="N5" s="27">
        <f>SUM(D5:M5)</f>
        <v>110481243</v>
      </c>
      <c r="O5" s="32">
        <f t="shared" ref="O5:O36" si="1">(N5/O$77)</f>
        <v>352.54607969213197</v>
      </c>
      <c r="P5" s="6"/>
    </row>
    <row r="6" spans="1:133">
      <c r="A6" s="12"/>
      <c r="B6" s="44">
        <v>511</v>
      </c>
      <c r="C6" s="20" t="s">
        <v>20</v>
      </c>
      <c r="D6" s="46">
        <v>1263847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1263847</v>
      </c>
      <c r="O6" s="47">
        <f t="shared" si="1"/>
        <v>4.0329407334841614</v>
      </c>
      <c r="P6" s="9"/>
    </row>
    <row r="7" spans="1:133">
      <c r="A7" s="12"/>
      <c r="B7" s="44">
        <v>512</v>
      </c>
      <c r="C7" s="20" t="s">
        <v>21</v>
      </c>
      <c r="D7" s="46">
        <v>14561100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14561100</v>
      </c>
      <c r="O7" s="47">
        <f t="shared" si="1"/>
        <v>46.464527204903938</v>
      </c>
      <c r="P7" s="9"/>
    </row>
    <row r="8" spans="1:133">
      <c r="A8" s="12"/>
      <c r="B8" s="44">
        <v>513</v>
      </c>
      <c r="C8" s="20" t="s">
        <v>22</v>
      </c>
      <c r="D8" s="46">
        <v>25247053</v>
      </c>
      <c r="E8" s="46">
        <v>1154628</v>
      </c>
      <c r="F8" s="46">
        <v>0</v>
      </c>
      <c r="G8" s="46">
        <v>0</v>
      </c>
      <c r="H8" s="46">
        <v>0</v>
      </c>
      <c r="I8" s="46">
        <v>0</v>
      </c>
      <c r="J8" s="46">
        <v>40697901</v>
      </c>
      <c r="K8" s="46">
        <v>0</v>
      </c>
      <c r="L8" s="46">
        <v>0</v>
      </c>
      <c r="M8" s="46">
        <v>0</v>
      </c>
      <c r="N8" s="46">
        <f t="shared" si="2"/>
        <v>67099582</v>
      </c>
      <c r="O8" s="47">
        <f t="shared" si="1"/>
        <v>214.11502930937101</v>
      </c>
      <c r="P8" s="9"/>
    </row>
    <row r="9" spans="1:133">
      <c r="A9" s="12"/>
      <c r="B9" s="44">
        <v>514</v>
      </c>
      <c r="C9" s="20" t="s">
        <v>23</v>
      </c>
      <c r="D9" s="46">
        <v>1430512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1430512</v>
      </c>
      <c r="O9" s="47">
        <f t="shared" si="1"/>
        <v>4.5647694021015948</v>
      </c>
      <c r="P9" s="9"/>
    </row>
    <row r="10" spans="1:133">
      <c r="A10" s="12"/>
      <c r="B10" s="44">
        <v>515</v>
      </c>
      <c r="C10" s="20" t="s">
        <v>24</v>
      </c>
      <c r="D10" s="46">
        <v>1199192</v>
      </c>
      <c r="E10" s="46">
        <v>488367</v>
      </c>
      <c r="F10" s="46">
        <v>0</v>
      </c>
      <c r="G10" s="46">
        <v>0</v>
      </c>
      <c r="H10" s="46">
        <v>0</v>
      </c>
      <c r="I10" s="46">
        <v>442692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2130251</v>
      </c>
      <c r="O10" s="47">
        <f t="shared" si="1"/>
        <v>6.7976392952986942</v>
      </c>
      <c r="P10" s="9"/>
    </row>
    <row r="11" spans="1:133">
      <c r="A11" s="12"/>
      <c r="B11" s="44">
        <v>516</v>
      </c>
      <c r="C11" s="20" t="s">
        <v>25</v>
      </c>
      <c r="D11" s="46">
        <v>493051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493051</v>
      </c>
      <c r="O11" s="47">
        <f t="shared" si="1"/>
        <v>1.573327674619712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4550</v>
      </c>
      <c r="F12" s="46">
        <v>11849566</v>
      </c>
      <c r="G12" s="46">
        <v>1866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85555</v>
      </c>
      <c r="N12" s="46">
        <f t="shared" si="2"/>
        <v>11941537</v>
      </c>
      <c r="O12" s="47">
        <f t="shared" si="1"/>
        <v>38.10549139864893</v>
      </c>
      <c r="P12" s="9"/>
    </row>
    <row r="13" spans="1:133">
      <c r="A13" s="12"/>
      <c r="B13" s="44">
        <v>519</v>
      </c>
      <c r="C13" s="20" t="s">
        <v>123</v>
      </c>
      <c r="D13" s="46">
        <v>5607071</v>
      </c>
      <c r="E13" s="46">
        <v>1597575</v>
      </c>
      <c r="F13" s="46">
        <v>0</v>
      </c>
      <c r="G13" s="46">
        <v>4090656</v>
      </c>
      <c r="H13" s="46">
        <v>0</v>
      </c>
      <c r="I13" s="46">
        <v>0</v>
      </c>
      <c r="J13" s="46">
        <v>266061</v>
      </c>
      <c r="K13" s="46">
        <v>0</v>
      </c>
      <c r="L13" s="46">
        <v>0</v>
      </c>
      <c r="M13" s="46">
        <v>0</v>
      </c>
      <c r="N13" s="46">
        <f t="shared" si="2"/>
        <v>11561363</v>
      </c>
      <c r="O13" s="47">
        <f t="shared" si="1"/>
        <v>36.892354673703892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93646159</v>
      </c>
      <c r="E14" s="31">
        <f t="shared" si="3"/>
        <v>35248834</v>
      </c>
      <c r="F14" s="31">
        <f t="shared" si="3"/>
        <v>0</v>
      </c>
      <c r="G14" s="31">
        <f t="shared" si="3"/>
        <v>10238797</v>
      </c>
      <c r="H14" s="31">
        <f t="shared" si="3"/>
        <v>0</v>
      </c>
      <c r="I14" s="31">
        <f t="shared" si="3"/>
        <v>15672920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154806710</v>
      </c>
      <c r="O14" s="43">
        <f t="shared" si="1"/>
        <v>493.9888187222582</v>
      </c>
      <c r="P14" s="10"/>
    </row>
    <row r="15" spans="1:133">
      <c r="A15" s="12"/>
      <c r="B15" s="44">
        <v>521</v>
      </c>
      <c r="C15" s="20" t="s">
        <v>29</v>
      </c>
      <c r="D15" s="46">
        <v>52576434</v>
      </c>
      <c r="E15" s="46">
        <v>825054</v>
      </c>
      <c r="F15" s="46">
        <v>0</v>
      </c>
      <c r="G15" s="46">
        <v>2809266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56210754</v>
      </c>
      <c r="O15" s="47">
        <f t="shared" si="1"/>
        <v>179.3687364581771</v>
      </c>
      <c r="P15" s="9"/>
    </row>
    <row r="16" spans="1:133">
      <c r="A16" s="12"/>
      <c r="B16" s="44">
        <v>522</v>
      </c>
      <c r="C16" s="20" t="s">
        <v>30</v>
      </c>
      <c r="D16" s="46">
        <v>0</v>
      </c>
      <c r="E16" s="46">
        <v>16509872</v>
      </c>
      <c r="F16" s="46">
        <v>0</v>
      </c>
      <c r="G16" s="46">
        <v>188819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16698691</v>
      </c>
      <c r="O16" s="47">
        <f t="shared" si="1"/>
        <v>53.28558846898823</v>
      </c>
      <c r="P16" s="9"/>
    </row>
    <row r="17" spans="1:16">
      <c r="A17" s="12"/>
      <c r="B17" s="44">
        <v>523</v>
      </c>
      <c r="C17" s="20" t="s">
        <v>124</v>
      </c>
      <c r="D17" s="46">
        <v>35543146</v>
      </c>
      <c r="E17" s="46">
        <v>9106152</v>
      </c>
      <c r="F17" s="46">
        <v>0</v>
      </c>
      <c r="G17" s="46">
        <v>6784701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51433999</v>
      </c>
      <c r="O17" s="47">
        <f t="shared" si="1"/>
        <v>164.1260925199677</v>
      </c>
      <c r="P17" s="9"/>
    </row>
    <row r="18" spans="1:16">
      <c r="A18" s="12"/>
      <c r="B18" s="44">
        <v>524</v>
      </c>
      <c r="C18" s="20" t="s">
        <v>32</v>
      </c>
      <c r="D18" s="46">
        <v>0</v>
      </c>
      <c r="E18" s="46">
        <v>1700032</v>
      </c>
      <c r="F18" s="46">
        <v>0</v>
      </c>
      <c r="G18" s="46">
        <v>0</v>
      </c>
      <c r="H18" s="46">
        <v>0</v>
      </c>
      <c r="I18" s="46">
        <v>2057429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3757461</v>
      </c>
      <c r="O18" s="47">
        <f t="shared" si="1"/>
        <v>11.990072786799455</v>
      </c>
      <c r="P18" s="9"/>
    </row>
    <row r="19" spans="1:16">
      <c r="A19" s="12"/>
      <c r="B19" s="44">
        <v>525</v>
      </c>
      <c r="C19" s="20" t="s">
        <v>33</v>
      </c>
      <c r="D19" s="46">
        <v>3922823</v>
      </c>
      <c r="E19" s="46">
        <v>6441392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10364215</v>
      </c>
      <c r="O19" s="47">
        <f t="shared" si="1"/>
        <v>33.072250710796126</v>
      </c>
      <c r="P19" s="9"/>
    </row>
    <row r="20" spans="1:16">
      <c r="A20" s="12"/>
      <c r="B20" s="44">
        <v>526</v>
      </c>
      <c r="C20" s="20" t="s">
        <v>34</v>
      </c>
      <c r="D20" s="46">
        <v>0</v>
      </c>
      <c r="E20" s="46">
        <v>0</v>
      </c>
      <c r="F20" s="46">
        <v>0</v>
      </c>
      <c r="G20" s="46">
        <v>456011</v>
      </c>
      <c r="H20" s="46">
        <v>0</v>
      </c>
      <c r="I20" s="46">
        <v>13615491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14071502</v>
      </c>
      <c r="O20" s="47">
        <f t="shared" si="1"/>
        <v>44.902218066826002</v>
      </c>
      <c r="P20" s="9"/>
    </row>
    <row r="21" spans="1:16">
      <c r="A21" s="12"/>
      <c r="B21" s="44">
        <v>527</v>
      </c>
      <c r="C21" s="20" t="s">
        <v>35</v>
      </c>
      <c r="D21" s="46">
        <v>872369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872369</v>
      </c>
      <c r="O21" s="47">
        <f t="shared" si="1"/>
        <v>2.7837329002077342</v>
      </c>
      <c r="P21" s="9"/>
    </row>
    <row r="22" spans="1:16">
      <c r="A22" s="12"/>
      <c r="B22" s="44">
        <v>529</v>
      </c>
      <c r="C22" s="20" t="s">
        <v>36</v>
      </c>
      <c r="D22" s="46">
        <v>731387</v>
      </c>
      <c r="E22" s="46">
        <v>666332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1397719</v>
      </c>
      <c r="O22" s="47">
        <f t="shared" si="1"/>
        <v>4.4601268104958498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SUM(D24:D27)</f>
        <v>1401588</v>
      </c>
      <c r="E23" s="31">
        <f t="shared" si="5"/>
        <v>1981022</v>
      </c>
      <c r="F23" s="31">
        <f t="shared" si="5"/>
        <v>0</v>
      </c>
      <c r="G23" s="31">
        <f t="shared" si="5"/>
        <v>503157</v>
      </c>
      <c r="H23" s="31">
        <f t="shared" si="5"/>
        <v>0</v>
      </c>
      <c r="I23" s="31">
        <f t="shared" si="5"/>
        <v>10110503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13996270</v>
      </c>
      <c r="O23" s="43">
        <f t="shared" si="1"/>
        <v>44.662152459785375</v>
      </c>
      <c r="P23" s="10"/>
    </row>
    <row r="24" spans="1:16">
      <c r="A24" s="12"/>
      <c r="B24" s="44">
        <v>534</v>
      </c>
      <c r="C24" s="20" t="s">
        <v>125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10106787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10106787</v>
      </c>
      <c r="O24" s="47">
        <f t="shared" si="1"/>
        <v>32.250796953229454</v>
      </c>
      <c r="P24" s="9"/>
    </row>
    <row r="25" spans="1:16">
      <c r="A25" s="12"/>
      <c r="B25" s="44">
        <v>536</v>
      </c>
      <c r="C25" s="20" t="s">
        <v>126</v>
      </c>
      <c r="D25" s="46">
        <v>0</v>
      </c>
      <c r="E25" s="46">
        <v>183471</v>
      </c>
      <c r="F25" s="46">
        <v>0</v>
      </c>
      <c r="G25" s="46">
        <v>496217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679688</v>
      </c>
      <c r="O25" s="47">
        <f t="shared" si="1"/>
        <v>2.1688870735622134</v>
      </c>
      <c r="P25" s="9"/>
    </row>
    <row r="26" spans="1:16">
      <c r="A26" s="12"/>
      <c r="B26" s="44">
        <v>537</v>
      </c>
      <c r="C26" s="20" t="s">
        <v>127</v>
      </c>
      <c r="D26" s="46">
        <v>1401588</v>
      </c>
      <c r="E26" s="46">
        <v>1797551</v>
      </c>
      <c r="F26" s="46">
        <v>0</v>
      </c>
      <c r="G26" s="46">
        <v>0</v>
      </c>
      <c r="H26" s="46">
        <v>0</v>
      </c>
      <c r="I26" s="46">
        <v>3716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3202855</v>
      </c>
      <c r="O26" s="47">
        <f t="shared" si="1"/>
        <v>10.220322865776803</v>
      </c>
      <c r="P26" s="9"/>
    </row>
    <row r="27" spans="1:16">
      <c r="A27" s="12"/>
      <c r="B27" s="44">
        <v>539</v>
      </c>
      <c r="C27" s="20" t="s">
        <v>42</v>
      </c>
      <c r="D27" s="46">
        <v>0</v>
      </c>
      <c r="E27" s="46">
        <v>0</v>
      </c>
      <c r="F27" s="46">
        <v>0</v>
      </c>
      <c r="G27" s="46">
        <v>6940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>SUM(D27:M27)</f>
        <v>6940</v>
      </c>
      <c r="O27" s="47">
        <f t="shared" si="1"/>
        <v>2.2145567216902109E-2</v>
      </c>
      <c r="P27" s="9"/>
    </row>
    <row r="28" spans="1:16" ht="15.75">
      <c r="A28" s="28" t="s">
        <v>43</v>
      </c>
      <c r="B28" s="29"/>
      <c r="C28" s="30"/>
      <c r="D28" s="31">
        <f t="shared" ref="D28:M28" si="6">SUM(D29:D30)</f>
        <v>2559801</v>
      </c>
      <c r="E28" s="31">
        <f t="shared" si="6"/>
        <v>29791019</v>
      </c>
      <c r="F28" s="31">
        <f t="shared" si="6"/>
        <v>0</v>
      </c>
      <c r="G28" s="31">
        <f t="shared" si="6"/>
        <v>26183573</v>
      </c>
      <c r="H28" s="31">
        <f t="shared" si="6"/>
        <v>0</v>
      </c>
      <c r="I28" s="31">
        <f t="shared" si="6"/>
        <v>0</v>
      </c>
      <c r="J28" s="31">
        <f t="shared" si="6"/>
        <v>0</v>
      </c>
      <c r="K28" s="31">
        <f t="shared" si="6"/>
        <v>0</v>
      </c>
      <c r="L28" s="31">
        <f t="shared" si="6"/>
        <v>0</v>
      </c>
      <c r="M28" s="31">
        <f t="shared" si="6"/>
        <v>0</v>
      </c>
      <c r="N28" s="31">
        <f t="shared" ref="N28:N35" si="7">SUM(D28:M28)</f>
        <v>58534393</v>
      </c>
      <c r="O28" s="43">
        <f t="shared" si="1"/>
        <v>186.783477619894</v>
      </c>
      <c r="P28" s="10"/>
    </row>
    <row r="29" spans="1:16">
      <c r="A29" s="12"/>
      <c r="B29" s="44">
        <v>541</v>
      </c>
      <c r="C29" s="20" t="s">
        <v>129</v>
      </c>
      <c r="D29" s="46">
        <v>2559801</v>
      </c>
      <c r="E29" s="46">
        <v>16576238</v>
      </c>
      <c r="F29" s="46">
        <v>0</v>
      </c>
      <c r="G29" s="46">
        <v>25927780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45063819</v>
      </c>
      <c r="O29" s="47">
        <f t="shared" si="1"/>
        <v>143.79882315775367</v>
      </c>
      <c r="P29" s="9"/>
    </row>
    <row r="30" spans="1:16">
      <c r="A30" s="12"/>
      <c r="B30" s="44">
        <v>544</v>
      </c>
      <c r="C30" s="20" t="s">
        <v>130</v>
      </c>
      <c r="D30" s="46">
        <v>0</v>
      </c>
      <c r="E30" s="46">
        <v>13214781</v>
      </c>
      <c r="F30" s="46">
        <v>0</v>
      </c>
      <c r="G30" s="46">
        <v>255793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13470574</v>
      </c>
      <c r="O30" s="47">
        <f t="shared" si="1"/>
        <v>42.984654462140334</v>
      </c>
      <c r="P30" s="9"/>
    </row>
    <row r="31" spans="1:16" ht="15.75">
      <c r="A31" s="28" t="s">
        <v>47</v>
      </c>
      <c r="B31" s="29"/>
      <c r="C31" s="30"/>
      <c r="D31" s="31">
        <f t="shared" ref="D31:M31" si="8">SUM(D32:D34)</f>
        <v>0</v>
      </c>
      <c r="E31" s="31">
        <f t="shared" si="8"/>
        <v>14635620</v>
      </c>
      <c r="F31" s="31">
        <f t="shared" si="8"/>
        <v>0</v>
      </c>
      <c r="G31" s="31">
        <f t="shared" si="8"/>
        <v>3103166</v>
      </c>
      <c r="H31" s="31">
        <f t="shared" si="8"/>
        <v>0</v>
      </c>
      <c r="I31" s="31">
        <f t="shared" si="8"/>
        <v>0</v>
      </c>
      <c r="J31" s="31">
        <f t="shared" si="8"/>
        <v>0</v>
      </c>
      <c r="K31" s="31">
        <f t="shared" si="8"/>
        <v>0</v>
      </c>
      <c r="L31" s="31">
        <f t="shared" si="8"/>
        <v>0</v>
      </c>
      <c r="M31" s="31">
        <f t="shared" si="8"/>
        <v>5813643</v>
      </c>
      <c r="N31" s="31">
        <f t="shared" si="7"/>
        <v>23552429</v>
      </c>
      <c r="O31" s="43">
        <f t="shared" si="1"/>
        <v>75.155893305592869</v>
      </c>
      <c r="P31" s="10"/>
    </row>
    <row r="32" spans="1:16">
      <c r="A32" s="13"/>
      <c r="B32" s="45">
        <v>552</v>
      </c>
      <c r="C32" s="21" t="s">
        <v>48</v>
      </c>
      <c r="D32" s="46">
        <v>0</v>
      </c>
      <c r="E32" s="46">
        <v>700519</v>
      </c>
      <c r="F32" s="46">
        <v>0</v>
      </c>
      <c r="G32" s="46">
        <v>3103166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3803685</v>
      </c>
      <c r="O32" s="47">
        <f t="shared" si="1"/>
        <v>12.137573752078142</v>
      </c>
      <c r="P32" s="9"/>
    </row>
    <row r="33" spans="1:16">
      <c r="A33" s="13"/>
      <c r="B33" s="45">
        <v>554</v>
      </c>
      <c r="C33" s="21" t="s">
        <v>49</v>
      </c>
      <c r="D33" s="46">
        <v>0</v>
      </c>
      <c r="E33" s="46">
        <v>5660448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5660448</v>
      </c>
      <c r="O33" s="47">
        <f t="shared" si="1"/>
        <v>18.062511766826962</v>
      </c>
      <c r="P33" s="9"/>
    </row>
    <row r="34" spans="1:16">
      <c r="A34" s="13"/>
      <c r="B34" s="45">
        <v>559</v>
      </c>
      <c r="C34" s="21" t="s">
        <v>50</v>
      </c>
      <c r="D34" s="46">
        <v>0</v>
      </c>
      <c r="E34" s="46">
        <v>8274653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5813643</v>
      </c>
      <c r="N34" s="46">
        <f t="shared" si="7"/>
        <v>14088296</v>
      </c>
      <c r="O34" s="47">
        <f t="shared" si="1"/>
        <v>44.955807786687771</v>
      </c>
      <c r="P34" s="9"/>
    </row>
    <row r="35" spans="1:16" ht="15.75">
      <c r="A35" s="28" t="s">
        <v>51</v>
      </c>
      <c r="B35" s="29"/>
      <c r="C35" s="30"/>
      <c r="D35" s="31">
        <f t="shared" ref="D35:M35" si="9">SUM(D36:D39)</f>
        <v>2212878</v>
      </c>
      <c r="E35" s="31">
        <f t="shared" si="9"/>
        <v>104474</v>
      </c>
      <c r="F35" s="31">
        <f t="shared" si="9"/>
        <v>0</v>
      </c>
      <c r="G35" s="31">
        <f t="shared" si="9"/>
        <v>131861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7"/>
        <v>2449213</v>
      </c>
      <c r="O35" s="43">
        <f t="shared" si="1"/>
        <v>7.8154482881859462</v>
      </c>
      <c r="P35" s="10"/>
    </row>
    <row r="36" spans="1:16">
      <c r="A36" s="12"/>
      <c r="B36" s="44">
        <v>562</v>
      </c>
      <c r="C36" s="20" t="s">
        <v>131</v>
      </c>
      <c r="D36" s="46">
        <v>1447612</v>
      </c>
      <c r="E36" s="46">
        <v>36920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5" si="10">SUM(D36:M36)</f>
        <v>1484532</v>
      </c>
      <c r="O36" s="47">
        <f t="shared" si="1"/>
        <v>4.7371474339541964</v>
      </c>
      <c r="P36" s="9"/>
    </row>
    <row r="37" spans="1:16">
      <c r="A37" s="12"/>
      <c r="B37" s="44">
        <v>563</v>
      </c>
      <c r="C37" s="20" t="s">
        <v>132</v>
      </c>
      <c r="D37" s="46">
        <v>0</v>
      </c>
      <c r="E37" s="46">
        <v>42996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42996</v>
      </c>
      <c r="O37" s="47">
        <f t="shared" ref="O37:O68" si="11">(N37/O$77)</f>
        <v>0.13720040461929728</v>
      </c>
      <c r="P37" s="9"/>
    </row>
    <row r="38" spans="1:16">
      <c r="A38" s="12"/>
      <c r="B38" s="44">
        <v>564</v>
      </c>
      <c r="C38" s="20" t="s">
        <v>133</v>
      </c>
      <c r="D38" s="46">
        <v>53378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53378</v>
      </c>
      <c r="O38" s="47">
        <f t="shared" si="11"/>
        <v>0.17032940733484161</v>
      </c>
      <c r="P38" s="9"/>
    </row>
    <row r="39" spans="1:16">
      <c r="A39" s="12"/>
      <c r="B39" s="44">
        <v>569</v>
      </c>
      <c r="C39" s="20" t="s">
        <v>55</v>
      </c>
      <c r="D39" s="46">
        <v>711888</v>
      </c>
      <c r="E39" s="46">
        <v>24558</v>
      </c>
      <c r="F39" s="46">
        <v>0</v>
      </c>
      <c r="G39" s="46">
        <v>131861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868307</v>
      </c>
      <c r="O39" s="47">
        <f t="shared" si="11"/>
        <v>2.7707710422776111</v>
      </c>
      <c r="P39" s="9"/>
    </row>
    <row r="40" spans="1:16" ht="15.75">
      <c r="A40" s="28" t="s">
        <v>56</v>
      </c>
      <c r="B40" s="29"/>
      <c r="C40" s="30"/>
      <c r="D40" s="31">
        <f t="shared" ref="D40:M40" si="12">SUM(D41:D45)</f>
        <v>1432645</v>
      </c>
      <c r="E40" s="31">
        <f t="shared" si="12"/>
        <v>5478071</v>
      </c>
      <c r="F40" s="31">
        <f t="shared" si="12"/>
        <v>0</v>
      </c>
      <c r="G40" s="31">
        <f t="shared" si="12"/>
        <v>2768924</v>
      </c>
      <c r="H40" s="31">
        <f t="shared" si="12"/>
        <v>0</v>
      </c>
      <c r="I40" s="31">
        <f t="shared" si="12"/>
        <v>7006138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>SUM(D40:M40)</f>
        <v>16685778</v>
      </c>
      <c r="O40" s="43">
        <f t="shared" si="11"/>
        <v>53.24438303534675</v>
      </c>
      <c r="P40" s="9"/>
    </row>
    <row r="41" spans="1:16">
      <c r="A41" s="12"/>
      <c r="B41" s="44">
        <v>571</v>
      </c>
      <c r="C41" s="20" t="s">
        <v>96</v>
      </c>
      <c r="D41" s="46">
        <v>0</v>
      </c>
      <c r="E41" s="46">
        <v>5055136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5055136</v>
      </c>
      <c r="O41" s="47">
        <f t="shared" si="11"/>
        <v>16.130958800948367</v>
      </c>
      <c r="P41" s="9"/>
    </row>
    <row r="42" spans="1:16">
      <c r="A42" s="12"/>
      <c r="B42" s="44">
        <v>572</v>
      </c>
      <c r="C42" s="20" t="s">
        <v>134</v>
      </c>
      <c r="D42" s="46">
        <v>1432645</v>
      </c>
      <c r="E42" s="46">
        <v>256611</v>
      </c>
      <c r="F42" s="46">
        <v>0</v>
      </c>
      <c r="G42" s="46">
        <v>2768924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4458180</v>
      </c>
      <c r="O42" s="47">
        <f t="shared" si="11"/>
        <v>14.226069863839863</v>
      </c>
      <c r="P42" s="9"/>
    </row>
    <row r="43" spans="1:16">
      <c r="A43" s="12"/>
      <c r="B43" s="44">
        <v>573</v>
      </c>
      <c r="C43" s="20" t="s">
        <v>165</v>
      </c>
      <c r="D43" s="46">
        <v>0</v>
      </c>
      <c r="E43" s="46">
        <v>12210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12210</v>
      </c>
      <c r="O43" s="47">
        <f t="shared" si="11"/>
        <v>3.8962157884492039E-2</v>
      </c>
      <c r="P43" s="9"/>
    </row>
    <row r="44" spans="1:16">
      <c r="A44" s="12"/>
      <c r="B44" s="44">
        <v>575</v>
      </c>
      <c r="C44" s="20" t="s">
        <v>135</v>
      </c>
      <c r="D44" s="46">
        <v>0</v>
      </c>
      <c r="E44" s="46">
        <v>0</v>
      </c>
      <c r="F44" s="46">
        <v>0</v>
      </c>
      <c r="G44" s="46">
        <v>0</v>
      </c>
      <c r="H44" s="46">
        <v>0</v>
      </c>
      <c r="I44" s="46">
        <v>7006138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7006138</v>
      </c>
      <c r="O44" s="47">
        <f t="shared" si="11"/>
        <v>22.356613834278402</v>
      </c>
      <c r="P44" s="9"/>
    </row>
    <row r="45" spans="1:16">
      <c r="A45" s="12"/>
      <c r="B45" s="44">
        <v>579</v>
      </c>
      <c r="C45" s="20" t="s">
        <v>100</v>
      </c>
      <c r="D45" s="46">
        <v>0</v>
      </c>
      <c r="E45" s="46">
        <v>154114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0"/>
        <v>154114</v>
      </c>
      <c r="O45" s="47">
        <f t="shared" si="11"/>
        <v>0.49177837839562705</v>
      </c>
      <c r="P45" s="9"/>
    </row>
    <row r="46" spans="1:16" ht="15.75">
      <c r="A46" s="28" t="s">
        <v>136</v>
      </c>
      <c r="B46" s="29"/>
      <c r="C46" s="30"/>
      <c r="D46" s="31">
        <f t="shared" ref="D46:M46" si="13">SUM(D47:D47)</f>
        <v>12649753</v>
      </c>
      <c r="E46" s="31">
        <f t="shared" si="13"/>
        <v>10007860</v>
      </c>
      <c r="F46" s="31">
        <f t="shared" si="13"/>
        <v>0</v>
      </c>
      <c r="G46" s="31">
        <f t="shared" si="13"/>
        <v>3786825</v>
      </c>
      <c r="H46" s="31">
        <f t="shared" si="13"/>
        <v>0</v>
      </c>
      <c r="I46" s="31">
        <f t="shared" si="13"/>
        <v>631353</v>
      </c>
      <c r="J46" s="31">
        <f t="shared" si="13"/>
        <v>1589725</v>
      </c>
      <c r="K46" s="31">
        <f t="shared" si="13"/>
        <v>0</v>
      </c>
      <c r="L46" s="31">
        <f t="shared" si="13"/>
        <v>0</v>
      </c>
      <c r="M46" s="31">
        <f t="shared" si="13"/>
        <v>0</v>
      </c>
      <c r="N46" s="31">
        <f>SUM(D46:M46)</f>
        <v>28665516</v>
      </c>
      <c r="O46" s="43">
        <f t="shared" si="11"/>
        <v>91.471773974810219</v>
      </c>
      <c r="P46" s="9"/>
    </row>
    <row r="47" spans="1:16">
      <c r="A47" s="12"/>
      <c r="B47" s="44">
        <v>581</v>
      </c>
      <c r="C47" s="20" t="s">
        <v>137</v>
      </c>
      <c r="D47" s="46">
        <v>12649753</v>
      </c>
      <c r="E47" s="46">
        <v>10007860</v>
      </c>
      <c r="F47" s="46">
        <v>0</v>
      </c>
      <c r="G47" s="46">
        <v>3786825</v>
      </c>
      <c r="H47" s="46">
        <v>0</v>
      </c>
      <c r="I47" s="46">
        <v>631353</v>
      </c>
      <c r="J47" s="46">
        <v>1589725</v>
      </c>
      <c r="K47" s="46">
        <v>0</v>
      </c>
      <c r="L47" s="46">
        <v>0</v>
      </c>
      <c r="M47" s="46">
        <v>0</v>
      </c>
      <c r="N47" s="46">
        <f>SUM(D47:M47)</f>
        <v>28665516</v>
      </c>
      <c r="O47" s="47">
        <f t="shared" si="11"/>
        <v>91.471773974810219</v>
      </c>
      <c r="P47" s="9"/>
    </row>
    <row r="48" spans="1:16" ht="15.75">
      <c r="A48" s="28" t="s">
        <v>62</v>
      </c>
      <c r="B48" s="29"/>
      <c r="C48" s="30"/>
      <c r="D48" s="31">
        <f t="shared" ref="D48:M48" si="14">SUM(D49:D74)</f>
        <v>10736035</v>
      </c>
      <c r="E48" s="31">
        <f t="shared" si="14"/>
        <v>4103019</v>
      </c>
      <c r="F48" s="31">
        <f t="shared" si="14"/>
        <v>0</v>
      </c>
      <c r="G48" s="31">
        <f t="shared" si="14"/>
        <v>42875</v>
      </c>
      <c r="H48" s="31">
        <f t="shared" si="14"/>
        <v>0</v>
      </c>
      <c r="I48" s="31">
        <f t="shared" si="14"/>
        <v>0</v>
      </c>
      <c r="J48" s="31">
        <f t="shared" si="14"/>
        <v>0</v>
      </c>
      <c r="K48" s="31">
        <f t="shared" si="14"/>
        <v>0</v>
      </c>
      <c r="L48" s="31">
        <f t="shared" si="14"/>
        <v>0</v>
      </c>
      <c r="M48" s="31">
        <f t="shared" si="14"/>
        <v>0</v>
      </c>
      <c r="N48" s="31">
        <f>SUM(D48:M48)</f>
        <v>14881929</v>
      </c>
      <c r="O48" s="43">
        <f t="shared" si="11"/>
        <v>47.488293802113084</v>
      </c>
      <c r="P48" s="9"/>
    </row>
    <row r="49" spans="1:16">
      <c r="A49" s="12"/>
      <c r="B49" s="44">
        <v>601</v>
      </c>
      <c r="C49" s="20" t="s">
        <v>139</v>
      </c>
      <c r="D49" s="46">
        <v>0</v>
      </c>
      <c r="E49" s="46">
        <v>316264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55" si="15">SUM(D49:M49)</f>
        <v>316264</v>
      </c>
      <c r="O49" s="47">
        <f t="shared" si="11"/>
        <v>1.0091996643063874</v>
      </c>
      <c r="P49" s="9"/>
    </row>
    <row r="50" spans="1:16">
      <c r="A50" s="12"/>
      <c r="B50" s="44">
        <v>602</v>
      </c>
      <c r="C50" s="20" t="s">
        <v>140</v>
      </c>
      <c r="D50" s="46">
        <v>0</v>
      </c>
      <c r="E50" s="46">
        <v>435084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435084</v>
      </c>
      <c r="O50" s="47">
        <f t="shared" si="11"/>
        <v>1.388354750287988</v>
      </c>
      <c r="P50" s="9"/>
    </row>
    <row r="51" spans="1:16">
      <c r="A51" s="12"/>
      <c r="B51" s="44">
        <v>603</v>
      </c>
      <c r="C51" s="20" t="s">
        <v>141</v>
      </c>
      <c r="D51" s="46">
        <v>0</v>
      </c>
      <c r="E51" s="46">
        <v>169267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169267</v>
      </c>
      <c r="O51" s="47">
        <f t="shared" si="11"/>
        <v>0.54013166082181119</v>
      </c>
      <c r="P51" s="9"/>
    </row>
    <row r="52" spans="1:16">
      <c r="A52" s="12"/>
      <c r="B52" s="44">
        <v>604</v>
      </c>
      <c r="C52" s="20" t="s">
        <v>142</v>
      </c>
      <c r="D52" s="46">
        <v>2098926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2098926</v>
      </c>
      <c r="O52" s="47">
        <f t="shared" si="11"/>
        <v>6.6976810974500687</v>
      </c>
      <c r="P52" s="9"/>
    </row>
    <row r="53" spans="1:16">
      <c r="A53" s="12"/>
      <c r="B53" s="44">
        <v>605</v>
      </c>
      <c r="C53" s="20" t="s">
        <v>143</v>
      </c>
      <c r="D53" s="46">
        <v>0</v>
      </c>
      <c r="E53" s="46">
        <v>44206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44206</v>
      </c>
      <c r="O53" s="47">
        <f t="shared" si="11"/>
        <v>0.14106151936460731</v>
      </c>
      <c r="P53" s="9"/>
    </row>
    <row r="54" spans="1:16">
      <c r="A54" s="12"/>
      <c r="B54" s="44">
        <v>607</v>
      </c>
      <c r="C54" s="20" t="s">
        <v>144</v>
      </c>
      <c r="D54" s="46">
        <v>97171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97171</v>
      </c>
      <c r="O54" s="47">
        <f t="shared" si="11"/>
        <v>0.31007304207976871</v>
      </c>
      <c r="P54" s="9"/>
    </row>
    <row r="55" spans="1:16">
      <c r="A55" s="12"/>
      <c r="B55" s="44">
        <v>608</v>
      </c>
      <c r="C55" s="20" t="s">
        <v>145</v>
      </c>
      <c r="D55" s="46">
        <v>272773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272773</v>
      </c>
      <c r="O55" s="47">
        <f t="shared" si="11"/>
        <v>0.87041971274582697</v>
      </c>
      <c r="P55" s="9"/>
    </row>
    <row r="56" spans="1:16">
      <c r="A56" s="12"/>
      <c r="B56" s="44">
        <v>614</v>
      </c>
      <c r="C56" s="20" t="s">
        <v>146</v>
      </c>
      <c r="D56" s="46">
        <v>868857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ref="N56:N63" si="16">SUM(D56:M56)</f>
        <v>868857</v>
      </c>
      <c r="O56" s="47">
        <f t="shared" si="11"/>
        <v>2.77252609443457</v>
      </c>
      <c r="P56" s="9"/>
    </row>
    <row r="57" spans="1:16">
      <c r="A57" s="12"/>
      <c r="B57" s="44">
        <v>622</v>
      </c>
      <c r="C57" s="20" t="s">
        <v>71</v>
      </c>
      <c r="D57" s="46">
        <v>0</v>
      </c>
      <c r="E57" s="46">
        <v>9333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9333</v>
      </c>
      <c r="O57" s="47">
        <f t="shared" si="11"/>
        <v>2.978163960163507E-2</v>
      </c>
      <c r="P57" s="9"/>
    </row>
    <row r="58" spans="1:16">
      <c r="A58" s="12"/>
      <c r="B58" s="44">
        <v>634</v>
      </c>
      <c r="C58" s="20" t="s">
        <v>147</v>
      </c>
      <c r="D58" s="46">
        <v>322406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322406</v>
      </c>
      <c r="O58" s="47">
        <f t="shared" si="11"/>
        <v>1.028798810393738</v>
      </c>
      <c r="P58" s="9"/>
    </row>
    <row r="59" spans="1:16">
      <c r="A59" s="12"/>
      <c r="B59" s="44">
        <v>654</v>
      </c>
      <c r="C59" s="20" t="s">
        <v>148</v>
      </c>
      <c r="D59" s="46">
        <v>327186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327186</v>
      </c>
      <c r="O59" s="47">
        <f t="shared" si="11"/>
        <v>1.0440518091396733</v>
      </c>
      <c r="P59" s="9"/>
    </row>
    <row r="60" spans="1:16">
      <c r="A60" s="12"/>
      <c r="B60" s="44">
        <v>664</v>
      </c>
      <c r="C60" s="20" t="s">
        <v>111</v>
      </c>
      <c r="D60" s="46">
        <v>180617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180617</v>
      </c>
      <c r="O60" s="47">
        <f t="shared" si="11"/>
        <v>0.57634955533360355</v>
      </c>
      <c r="P60" s="9"/>
    </row>
    <row r="61" spans="1:16">
      <c r="A61" s="12"/>
      <c r="B61" s="44">
        <v>674</v>
      </c>
      <c r="C61" s="20" t="s">
        <v>149</v>
      </c>
      <c r="D61" s="46">
        <v>617439</v>
      </c>
      <c r="E61" s="46">
        <v>741192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1358631</v>
      </c>
      <c r="O61" s="47">
        <f t="shared" si="11"/>
        <v>4.3353968492027279</v>
      </c>
      <c r="P61" s="9"/>
    </row>
    <row r="62" spans="1:16">
      <c r="A62" s="12"/>
      <c r="B62" s="44">
        <v>689</v>
      </c>
      <c r="C62" s="20" t="s">
        <v>112</v>
      </c>
      <c r="D62" s="46">
        <v>0</v>
      </c>
      <c r="E62" s="46">
        <v>90429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90429</v>
      </c>
      <c r="O62" s="47">
        <f t="shared" si="11"/>
        <v>0.28855929363937188</v>
      </c>
      <c r="P62" s="9"/>
    </row>
    <row r="63" spans="1:16">
      <c r="A63" s="12"/>
      <c r="B63" s="44">
        <v>694</v>
      </c>
      <c r="C63" s="20" t="s">
        <v>150</v>
      </c>
      <c r="D63" s="46">
        <v>124738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124738</v>
      </c>
      <c r="O63" s="47">
        <f t="shared" si="11"/>
        <v>0.39803944719048062</v>
      </c>
      <c r="P63" s="9"/>
    </row>
    <row r="64" spans="1:16">
      <c r="A64" s="12"/>
      <c r="B64" s="44">
        <v>711</v>
      </c>
      <c r="C64" s="20" t="s">
        <v>113</v>
      </c>
      <c r="D64" s="46">
        <v>3553254</v>
      </c>
      <c r="E64" s="46">
        <v>19938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ref="N64:N74" si="17">SUM(D64:M64)</f>
        <v>3573192</v>
      </c>
      <c r="O64" s="47">
        <f t="shared" si="11"/>
        <v>11.402069685143642</v>
      </c>
      <c r="P64" s="9"/>
    </row>
    <row r="65" spans="1:119">
      <c r="A65" s="12"/>
      <c r="B65" s="44">
        <v>712</v>
      </c>
      <c r="C65" s="20" t="s">
        <v>114</v>
      </c>
      <c r="D65" s="46">
        <v>0</v>
      </c>
      <c r="E65" s="46">
        <v>0</v>
      </c>
      <c r="F65" s="46">
        <v>0</v>
      </c>
      <c r="G65" s="46">
        <v>42875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42875</v>
      </c>
      <c r="O65" s="47">
        <f t="shared" si="11"/>
        <v>0.13681429314476629</v>
      </c>
      <c r="P65" s="9"/>
    </row>
    <row r="66" spans="1:119">
      <c r="A66" s="12"/>
      <c r="B66" s="44">
        <v>713</v>
      </c>
      <c r="C66" s="20" t="s">
        <v>151</v>
      </c>
      <c r="D66" s="46">
        <v>307601</v>
      </c>
      <c r="E66" s="46">
        <v>1250143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1557744</v>
      </c>
      <c r="O66" s="47">
        <f t="shared" si="11"/>
        <v>4.9707672130729046</v>
      </c>
      <c r="P66" s="9"/>
    </row>
    <row r="67" spans="1:119">
      <c r="A67" s="12"/>
      <c r="B67" s="44">
        <v>714</v>
      </c>
      <c r="C67" s="20" t="s">
        <v>152</v>
      </c>
      <c r="D67" s="46">
        <v>0</v>
      </c>
      <c r="E67" s="46">
        <v>81770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81770</v>
      </c>
      <c r="O67" s="47">
        <f t="shared" si="11"/>
        <v>0.26092839068099216</v>
      </c>
      <c r="P67" s="9"/>
    </row>
    <row r="68" spans="1:119">
      <c r="A68" s="12"/>
      <c r="B68" s="44">
        <v>715</v>
      </c>
      <c r="C68" s="20" t="s">
        <v>116</v>
      </c>
      <c r="D68" s="46">
        <v>0</v>
      </c>
      <c r="E68" s="46">
        <v>124676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124676</v>
      </c>
      <c r="O68" s="47">
        <f t="shared" si="11"/>
        <v>0.39784160494733251</v>
      </c>
      <c r="P68" s="9"/>
    </row>
    <row r="69" spans="1:119">
      <c r="A69" s="12"/>
      <c r="B69" s="44">
        <v>716</v>
      </c>
      <c r="C69" s="20" t="s">
        <v>153</v>
      </c>
      <c r="D69" s="46">
        <v>0</v>
      </c>
      <c r="E69" s="46">
        <v>762659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762659</v>
      </c>
      <c r="O69" s="47">
        <f t="shared" ref="O69:O75" si="18">(N69/O$77)</f>
        <v>2.4336478599532199</v>
      </c>
      <c r="P69" s="9"/>
    </row>
    <row r="70" spans="1:119">
      <c r="A70" s="12"/>
      <c r="B70" s="44">
        <v>719</v>
      </c>
      <c r="C70" s="20" t="s">
        <v>117</v>
      </c>
      <c r="D70" s="46">
        <v>299130</v>
      </c>
      <c r="E70" s="46">
        <v>51608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350738</v>
      </c>
      <c r="O70" s="47">
        <f t="shared" si="18"/>
        <v>1.1192063335045839</v>
      </c>
      <c r="P70" s="9"/>
    </row>
    <row r="71" spans="1:119">
      <c r="A71" s="12"/>
      <c r="B71" s="44">
        <v>724</v>
      </c>
      <c r="C71" s="20" t="s">
        <v>154</v>
      </c>
      <c r="D71" s="46">
        <v>803747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803747</v>
      </c>
      <c r="O71" s="47">
        <f t="shared" si="18"/>
        <v>2.5647598290898301</v>
      </c>
      <c r="P71" s="9"/>
    </row>
    <row r="72" spans="1:119">
      <c r="A72" s="12"/>
      <c r="B72" s="44">
        <v>744</v>
      </c>
      <c r="C72" s="20" t="s">
        <v>155</v>
      </c>
      <c r="D72" s="46">
        <v>203328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203328</v>
      </c>
      <c r="O72" s="47">
        <f t="shared" si="18"/>
        <v>0.64882044540032735</v>
      </c>
      <c r="P72" s="9"/>
    </row>
    <row r="73" spans="1:119">
      <c r="A73" s="12"/>
      <c r="B73" s="44">
        <v>752</v>
      </c>
      <c r="C73" s="20" t="s">
        <v>156</v>
      </c>
      <c r="D73" s="46">
        <v>0</v>
      </c>
      <c r="E73" s="46">
        <v>6450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6450</v>
      </c>
      <c r="O73" s="47">
        <f t="shared" si="18"/>
        <v>2.0581975295247638E-2</v>
      </c>
      <c r="P73" s="9"/>
    </row>
    <row r="74" spans="1:119" ht="15.75" thickBot="1">
      <c r="A74" s="12"/>
      <c r="B74" s="44">
        <v>764</v>
      </c>
      <c r="C74" s="20" t="s">
        <v>157</v>
      </c>
      <c r="D74" s="46">
        <v>658862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658862</v>
      </c>
      <c r="O74" s="47">
        <f t="shared" si="18"/>
        <v>2.1024312258879765</v>
      </c>
      <c r="P74" s="9"/>
    </row>
    <row r="75" spans="1:119" ht="16.5" thickBot="1">
      <c r="A75" s="14" t="s">
        <v>10</v>
      </c>
      <c r="B75" s="23"/>
      <c r="C75" s="22"/>
      <c r="D75" s="15">
        <f t="shared" ref="D75:M75" si="19">SUM(D5,D14,D23,D28,D31,D35,D40,D46,D48)</f>
        <v>174440685</v>
      </c>
      <c r="E75" s="15">
        <f t="shared" si="19"/>
        <v>104595039</v>
      </c>
      <c r="F75" s="15">
        <f t="shared" si="19"/>
        <v>11849566</v>
      </c>
      <c r="G75" s="15">
        <f t="shared" si="19"/>
        <v>50851700</v>
      </c>
      <c r="H75" s="15">
        <f t="shared" si="19"/>
        <v>0</v>
      </c>
      <c r="I75" s="15">
        <f t="shared" si="19"/>
        <v>33863606</v>
      </c>
      <c r="J75" s="15">
        <f t="shared" si="19"/>
        <v>42553687</v>
      </c>
      <c r="K75" s="15">
        <f t="shared" si="19"/>
        <v>0</v>
      </c>
      <c r="L75" s="15">
        <f t="shared" si="19"/>
        <v>0</v>
      </c>
      <c r="M75" s="15">
        <f t="shared" si="19"/>
        <v>5899198</v>
      </c>
      <c r="N75" s="15">
        <f>SUM(D75:M75)</f>
        <v>424053481</v>
      </c>
      <c r="O75" s="37">
        <f t="shared" si="18"/>
        <v>1353.1563209001183</v>
      </c>
      <c r="P75" s="6"/>
      <c r="Q75" s="2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</row>
    <row r="76" spans="1:119">
      <c r="A76" s="16"/>
      <c r="B76" s="18"/>
      <c r="C76" s="18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9"/>
    </row>
    <row r="77" spans="1:119">
      <c r="A77" s="38"/>
      <c r="B77" s="39"/>
      <c r="C77" s="39"/>
      <c r="D77" s="40"/>
      <c r="E77" s="40"/>
      <c r="F77" s="40"/>
      <c r="G77" s="40"/>
      <c r="H77" s="40"/>
      <c r="I77" s="40"/>
      <c r="J77" s="40"/>
      <c r="K77" s="40"/>
      <c r="L77" s="118" t="s">
        <v>171</v>
      </c>
      <c r="M77" s="118"/>
      <c r="N77" s="118"/>
      <c r="O77" s="41">
        <v>313381</v>
      </c>
    </row>
    <row r="78" spans="1:119">
      <c r="A78" s="119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7"/>
    </row>
    <row r="79" spans="1:119" ht="15.75" customHeight="1" thickBot="1">
      <c r="A79" s="120" t="s">
        <v>98</v>
      </c>
      <c r="B79" s="99"/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100"/>
    </row>
  </sheetData>
  <mergeCells count="10">
    <mergeCell ref="L77:N77"/>
    <mergeCell ref="A78:O78"/>
    <mergeCell ref="A79:O7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8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50526487</v>
      </c>
      <c r="E5" s="26">
        <f t="shared" si="0"/>
        <v>5018804</v>
      </c>
      <c r="F5" s="26">
        <f t="shared" si="0"/>
        <v>10280221</v>
      </c>
      <c r="G5" s="26">
        <f t="shared" si="0"/>
        <v>1268165</v>
      </c>
      <c r="H5" s="26">
        <f t="shared" si="0"/>
        <v>0</v>
      </c>
      <c r="I5" s="26">
        <f t="shared" si="0"/>
        <v>324827</v>
      </c>
      <c r="J5" s="26">
        <f t="shared" si="0"/>
        <v>38702915</v>
      </c>
      <c r="K5" s="26">
        <f t="shared" si="0"/>
        <v>0</v>
      </c>
      <c r="L5" s="26">
        <f t="shared" si="0"/>
        <v>0</v>
      </c>
      <c r="M5" s="26">
        <f t="shared" si="0"/>
        <v>101957</v>
      </c>
      <c r="N5" s="27">
        <f>SUM(D5:M5)</f>
        <v>106223376</v>
      </c>
      <c r="O5" s="32">
        <f t="shared" ref="O5:O36" si="1">(N5/O$78)</f>
        <v>342.67152710122394</v>
      </c>
      <c r="P5" s="6"/>
    </row>
    <row r="6" spans="1:133">
      <c r="A6" s="12"/>
      <c r="B6" s="44">
        <v>511</v>
      </c>
      <c r="C6" s="20" t="s">
        <v>20</v>
      </c>
      <c r="D6" s="46">
        <v>1201280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1201280</v>
      </c>
      <c r="O6" s="47">
        <f t="shared" si="1"/>
        <v>3.8752717864677759</v>
      </c>
      <c r="P6" s="9"/>
    </row>
    <row r="7" spans="1:133">
      <c r="A7" s="12"/>
      <c r="B7" s="44">
        <v>512</v>
      </c>
      <c r="C7" s="20" t="s">
        <v>21</v>
      </c>
      <c r="D7" s="46">
        <v>13718318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13718318</v>
      </c>
      <c r="O7" s="47">
        <f t="shared" si="1"/>
        <v>44.254637306200927</v>
      </c>
      <c r="P7" s="9"/>
    </row>
    <row r="8" spans="1:133">
      <c r="A8" s="12"/>
      <c r="B8" s="44">
        <v>513</v>
      </c>
      <c r="C8" s="20" t="s">
        <v>22</v>
      </c>
      <c r="D8" s="46">
        <v>26457062</v>
      </c>
      <c r="E8" s="46">
        <v>3094797</v>
      </c>
      <c r="F8" s="46">
        <v>0</v>
      </c>
      <c r="G8" s="46">
        <v>0</v>
      </c>
      <c r="H8" s="46">
        <v>0</v>
      </c>
      <c r="I8" s="46">
        <v>0</v>
      </c>
      <c r="J8" s="46">
        <v>38452245</v>
      </c>
      <c r="K8" s="46">
        <v>0</v>
      </c>
      <c r="L8" s="46">
        <v>0</v>
      </c>
      <c r="M8" s="46">
        <v>0</v>
      </c>
      <c r="N8" s="46">
        <f t="shared" si="2"/>
        <v>68004104</v>
      </c>
      <c r="O8" s="47">
        <f t="shared" si="1"/>
        <v>219.37798481221733</v>
      </c>
      <c r="P8" s="9"/>
    </row>
    <row r="9" spans="1:133">
      <c r="A9" s="12"/>
      <c r="B9" s="44">
        <v>514</v>
      </c>
      <c r="C9" s="20" t="s">
        <v>23</v>
      </c>
      <c r="D9" s="46">
        <v>1462587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1462587</v>
      </c>
      <c r="O9" s="47">
        <f t="shared" si="1"/>
        <v>4.7182356622557151</v>
      </c>
      <c r="P9" s="9"/>
    </row>
    <row r="10" spans="1:133">
      <c r="A10" s="12"/>
      <c r="B10" s="44">
        <v>515</v>
      </c>
      <c r="C10" s="20" t="s">
        <v>24</v>
      </c>
      <c r="D10" s="46">
        <v>1255481</v>
      </c>
      <c r="E10" s="46">
        <v>420207</v>
      </c>
      <c r="F10" s="46">
        <v>0</v>
      </c>
      <c r="G10" s="46">
        <v>0</v>
      </c>
      <c r="H10" s="46">
        <v>0</v>
      </c>
      <c r="I10" s="46">
        <v>323463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1999151</v>
      </c>
      <c r="O10" s="47">
        <f t="shared" si="1"/>
        <v>6.4491654461814401</v>
      </c>
      <c r="P10" s="9"/>
    </row>
    <row r="11" spans="1:133">
      <c r="A11" s="12"/>
      <c r="B11" s="44">
        <v>516</v>
      </c>
      <c r="C11" s="20" t="s">
        <v>25</v>
      </c>
      <c r="D11" s="46">
        <v>470465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470465</v>
      </c>
      <c r="O11" s="47">
        <f t="shared" si="1"/>
        <v>1.5176975734388005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2996</v>
      </c>
      <c r="F12" s="46">
        <v>10280221</v>
      </c>
      <c r="G12" s="46">
        <v>3248</v>
      </c>
      <c r="H12" s="46">
        <v>0</v>
      </c>
      <c r="I12" s="46">
        <v>1364</v>
      </c>
      <c r="J12" s="46">
        <v>0</v>
      </c>
      <c r="K12" s="46">
        <v>0</v>
      </c>
      <c r="L12" s="46">
        <v>0</v>
      </c>
      <c r="M12" s="46">
        <v>101957</v>
      </c>
      <c r="N12" s="46">
        <f t="shared" si="2"/>
        <v>10389786</v>
      </c>
      <c r="O12" s="47">
        <f t="shared" si="1"/>
        <v>33.516952378494516</v>
      </c>
      <c r="P12" s="9"/>
    </row>
    <row r="13" spans="1:133">
      <c r="A13" s="12"/>
      <c r="B13" s="44">
        <v>519</v>
      </c>
      <c r="C13" s="20" t="s">
        <v>123</v>
      </c>
      <c r="D13" s="46">
        <v>5961294</v>
      </c>
      <c r="E13" s="46">
        <v>1500804</v>
      </c>
      <c r="F13" s="46">
        <v>0</v>
      </c>
      <c r="G13" s="46">
        <v>1264917</v>
      </c>
      <c r="H13" s="46">
        <v>0</v>
      </c>
      <c r="I13" s="46">
        <v>0</v>
      </c>
      <c r="J13" s="46">
        <v>250670</v>
      </c>
      <c r="K13" s="46">
        <v>0</v>
      </c>
      <c r="L13" s="46">
        <v>0</v>
      </c>
      <c r="M13" s="46">
        <v>0</v>
      </c>
      <c r="N13" s="46">
        <f t="shared" si="2"/>
        <v>8977685</v>
      </c>
      <c r="O13" s="47">
        <f t="shared" si="1"/>
        <v>28.961582135967429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91384996</v>
      </c>
      <c r="E14" s="31">
        <f t="shared" si="3"/>
        <v>37308815</v>
      </c>
      <c r="F14" s="31">
        <f t="shared" si="3"/>
        <v>0</v>
      </c>
      <c r="G14" s="31">
        <f t="shared" si="3"/>
        <v>4998744</v>
      </c>
      <c r="H14" s="31">
        <f t="shared" si="3"/>
        <v>0</v>
      </c>
      <c r="I14" s="31">
        <f t="shared" si="3"/>
        <v>14789772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148482327</v>
      </c>
      <c r="O14" s="43">
        <f t="shared" si="1"/>
        <v>478.99688050428085</v>
      </c>
      <c r="P14" s="10"/>
    </row>
    <row r="15" spans="1:133">
      <c r="A15" s="12"/>
      <c r="B15" s="44">
        <v>521</v>
      </c>
      <c r="C15" s="20" t="s">
        <v>29</v>
      </c>
      <c r="D15" s="46">
        <v>51654530</v>
      </c>
      <c r="E15" s="46">
        <v>1138344</v>
      </c>
      <c r="F15" s="46">
        <v>0</v>
      </c>
      <c r="G15" s="46">
        <v>3456474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56249348</v>
      </c>
      <c r="O15" s="47">
        <f t="shared" si="1"/>
        <v>181.45770454149542</v>
      </c>
      <c r="P15" s="9"/>
    </row>
    <row r="16" spans="1:133">
      <c r="A16" s="12"/>
      <c r="B16" s="44">
        <v>522</v>
      </c>
      <c r="C16" s="20" t="s">
        <v>30</v>
      </c>
      <c r="D16" s="46">
        <v>0</v>
      </c>
      <c r="E16" s="46">
        <v>14299575</v>
      </c>
      <c r="F16" s="46">
        <v>0</v>
      </c>
      <c r="G16" s="46">
        <v>200191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14499766</v>
      </c>
      <c r="O16" s="47">
        <f t="shared" si="1"/>
        <v>46.775551153923082</v>
      </c>
      <c r="P16" s="9"/>
    </row>
    <row r="17" spans="1:16">
      <c r="A17" s="12"/>
      <c r="B17" s="44">
        <v>523</v>
      </c>
      <c r="C17" s="20" t="s">
        <v>124</v>
      </c>
      <c r="D17" s="46">
        <v>34342006</v>
      </c>
      <c r="E17" s="46">
        <v>9127058</v>
      </c>
      <c r="F17" s="46">
        <v>0</v>
      </c>
      <c r="G17" s="46">
        <v>1294308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44763372</v>
      </c>
      <c r="O17" s="47">
        <f t="shared" si="1"/>
        <v>144.40449568690198</v>
      </c>
      <c r="P17" s="9"/>
    </row>
    <row r="18" spans="1:16">
      <c r="A18" s="12"/>
      <c r="B18" s="44">
        <v>524</v>
      </c>
      <c r="C18" s="20" t="s">
        <v>32</v>
      </c>
      <c r="D18" s="46">
        <v>0</v>
      </c>
      <c r="E18" s="46">
        <v>1591195</v>
      </c>
      <c r="F18" s="46">
        <v>0</v>
      </c>
      <c r="G18" s="46">
        <v>0</v>
      </c>
      <c r="H18" s="46">
        <v>0</v>
      </c>
      <c r="I18" s="46">
        <v>2111648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3702843</v>
      </c>
      <c r="O18" s="47">
        <f t="shared" si="1"/>
        <v>11.945194299097379</v>
      </c>
      <c r="P18" s="9"/>
    </row>
    <row r="19" spans="1:16">
      <c r="A19" s="12"/>
      <c r="B19" s="44">
        <v>525</v>
      </c>
      <c r="C19" s="20" t="s">
        <v>33</v>
      </c>
      <c r="D19" s="46">
        <v>3834694</v>
      </c>
      <c r="E19" s="46">
        <v>10808311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14643005</v>
      </c>
      <c r="O19" s="47">
        <f t="shared" si="1"/>
        <v>47.237633312472177</v>
      </c>
      <c r="P19" s="9"/>
    </row>
    <row r="20" spans="1:16">
      <c r="A20" s="12"/>
      <c r="B20" s="44">
        <v>526</v>
      </c>
      <c r="C20" s="20" t="s">
        <v>34</v>
      </c>
      <c r="D20" s="46">
        <v>0</v>
      </c>
      <c r="E20" s="46">
        <v>0</v>
      </c>
      <c r="F20" s="46">
        <v>0</v>
      </c>
      <c r="G20" s="46">
        <v>47771</v>
      </c>
      <c r="H20" s="46">
        <v>0</v>
      </c>
      <c r="I20" s="46">
        <v>12678124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12725895</v>
      </c>
      <c r="O20" s="47">
        <f t="shared" si="1"/>
        <v>41.053128205789939</v>
      </c>
      <c r="P20" s="9"/>
    </row>
    <row r="21" spans="1:16">
      <c r="A21" s="12"/>
      <c r="B21" s="44">
        <v>527</v>
      </c>
      <c r="C21" s="20" t="s">
        <v>35</v>
      </c>
      <c r="D21" s="46">
        <v>847370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847370</v>
      </c>
      <c r="O21" s="47">
        <f t="shared" si="1"/>
        <v>2.7335750646803403</v>
      </c>
      <c r="P21" s="9"/>
    </row>
    <row r="22" spans="1:16">
      <c r="A22" s="12"/>
      <c r="B22" s="44">
        <v>529</v>
      </c>
      <c r="C22" s="20" t="s">
        <v>36</v>
      </c>
      <c r="D22" s="46">
        <v>706396</v>
      </c>
      <c r="E22" s="46">
        <v>344332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1050728</v>
      </c>
      <c r="O22" s="47">
        <f t="shared" si="1"/>
        <v>3.3895982399205127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SUM(D24:D27)</f>
        <v>1270631</v>
      </c>
      <c r="E23" s="31">
        <f t="shared" si="5"/>
        <v>836892</v>
      </c>
      <c r="F23" s="31">
        <f t="shared" si="5"/>
        <v>0</v>
      </c>
      <c r="G23" s="31">
        <f t="shared" si="5"/>
        <v>1624489</v>
      </c>
      <c r="H23" s="31">
        <f t="shared" si="5"/>
        <v>0</v>
      </c>
      <c r="I23" s="31">
        <f t="shared" si="5"/>
        <v>10147193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13879205</v>
      </c>
      <c r="O23" s="43">
        <f t="shared" si="1"/>
        <v>44.773651068112756</v>
      </c>
      <c r="P23" s="10"/>
    </row>
    <row r="24" spans="1:16">
      <c r="A24" s="12"/>
      <c r="B24" s="44">
        <v>534</v>
      </c>
      <c r="C24" s="20" t="s">
        <v>125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10139863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10139863</v>
      </c>
      <c r="O24" s="47">
        <f t="shared" si="1"/>
        <v>32.710712741865763</v>
      </c>
      <c r="P24" s="9"/>
    </row>
    <row r="25" spans="1:16">
      <c r="A25" s="12"/>
      <c r="B25" s="44">
        <v>536</v>
      </c>
      <c r="C25" s="20" t="s">
        <v>126</v>
      </c>
      <c r="D25" s="46">
        <v>0</v>
      </c>
      <c r="E25" s="46">
        <v>227928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227928</v>
      </c>
      <c r="O25" s="47">
        <f t="shared" si="1"/>
        <v>0.73528481931442069</v>
      </c>
      <c r="P25" s="9"/>
    </row>
    <row r="26" spans="1:16">
      <c r="A26" s="12"/>
      <c r="B26" s="44">
        <v>537</v>
      </c>
      <c r="C26" s="20" t="s">
        <v>127</v>
      </c>
      <c r="D26" s="46">
        <v>1270631</v>
      </c>
      <c r="E26" s="46">
        <v>608964</v>
      </c>
      <c r="F26" s="46">
        <v>0</v>
      </c>
      <c r="G26" s="46">
        <v>0</v>
      </c>
      <c r="H26" s="46">
        <v>0</v>
      </c>
      <c r="I26" s="46">
        <v>7330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1886925</v>
      </c>
      <c r="O26" s="47">
        <f t="shared" si="1"/>
        <v>6.0871297413431575</v>
      </c>
      <c r="P26" s="9"/>
    </row>
    <row r="27" spans="1:16">
      <c r="A27" s="12"/>
      <c r="B27" s="44">
        <v>539</v>
      </c>
      <c r="C27" s="20" t="s">
        <v>42</v>
      </c>
      <c r="D27" s="46">
        <v>0</v>
      </c>
      <c r="E27" s="46">
        <v>0</v>
      </c>
      <c r="F27" s="46">
        <v>0</v>
      </c>
      <c r="G27" s="46">
        <v>1624489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>SUM(D27:M27)</f>
        <v>1624489</v>
      </c>
      <c r="O27" s="47">
        <f t="shared" si="1"/>
        <v>5.2405237655894137</v>
      </c>
      <c r="P27" s="9"/>
    </row>
    <row r="28" spans="1:16" ht="15.75">
      <c r="A28" s="28" t="s">
        <v>43</v>
      </c>
      <c r="B28" s="29"/>
      <c r="C28" s="30"/>
      <c r="D28" s="31">
        <f t="shared" ref="D28:M28" si="6">SUM(D29:D30)</f>
        <v>2665813</v>
      </c>
      <c r="E28" s="31">
        <f t="shared" si="6"/>
        <v>30264261</v>
      </c>
      <c r="F28" s="31">
        <f t="shared" si="6"/>
        <v>0</v>
      </c>
      <c r="G28" s="31">
        <f t="shared" si="6"/>
        <v>19166292</v>
      </c>
      <c r="H28" s="31">
        <f t="shared" si="6"/>
        <v>0</v>
      </c>
      <c r="I28" s="31">
        <f t="shared" si="6"/>
        <v>0</v>
      </c>
      <c r="J28" s="31">
        <f t="shared" si="6"/>
        <v>0</v>
      </c>
      <c r="K28" s="31">
        <f t="shared" si="6"/>
        <v>0</v>
      </c>
      <c r="L28" s="31">
        <f t="shared" si="6"/>
        <v>0</v>
      </c>
      <c r="M28" s="31">
        <f t="shared" si="6"/>
        <v>0</v>
      </c>
      <c r="N28" s="31">
        <f t="shared" ref="N28:N35" si="7">SUM(D28:M28)</f>
        <v>52096366</v>
      </c>
      <c r="O28" s="43">
        <f t="shared" si="1"/>
        <v>168.0603833721523</v>
      </c>
      <c r="P28" s="10"/>
    </row>
    <row r="29" spans="1:16">
      <c r="A29" s="12"/>
      <c r="B29" s="44">
        <v>541</v>
      </c>
      <c r="C29" s="20" t="s">
        <v>129</v>
      </c>
      <c r="D29" s="46">
        <v>2665813</v>
      </c>
      <c r="E29" s="46">
        <v>17632167</v>
      </c>
      <c r="F29" s="46">
        <v>0</v>
      </c>
      <c r="G29" s="46">
        <v>18374689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38672669</v>
      </c>
      <c r="O29" s="47">
        <f t="shared" si="1"/>
        <v>124.75617931132373</v>
      </c>
      <c r="P29" s="9"/>
    </row>
    <row r="30" spans="1:16">
      <c r="A30" s="12"/>
      <c r="B30" s="44">
        <v>544</v>
      </c>
      <c r="C30" s="20" t="s">
        <v>130</v>
      </c>
      <c r="D30" s="46">
        <v>0</v>
      </c>
      <c r="E30" s="46">
        <v>12632094</v>
      </c>
      <c r="F30" s="46">
        <v>0</v>
      </c>
      <c r="G30" s="46">
        <v>791603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13423697</v>
      </c>
      <c r="O30" s="47">
        <f t="shared" si="1"/>
        <v>43.304204060828553</v>
      </c>
      <c r="P30" s="9"/>
    </row>
    <row r="31" spans="1:16" ht="15.75">
      <c r="A31" s="28" t="s">
        <v>47</v>
      </c>
      <c r="B31" s="29"/>
      <c r="C31" s="30"/>
      <c r="D31" s="31">
        <f t="shared" ref="D31:M31" si="8">SUM(D32:D34)</f>
        <v>0</v>
      </c>
      <c r="E31" s="31">
        <f t="shared" si="8"/>
        <v>12321511</v>
      </c>
      <c r="F31" s="31">
        <f t="shared" si="8"/>
        <v>0</v>
      </c>
      <c r="G31" s="31">
        <f t="shared" si="8"/>
        <v>1387686</v>
      </c>
      <c r="H31" s="31">
        <f t="shared" si="8"/>
        <v>0</v>
      </c>
      <c r="I31" s="31">
        <f t="shared" si="8"/>
        <v>0</v>
      </c>
      <c r="J31" s="31">
        <f t="shared" si="8"/>
        <v>0</v>
      </c>
      <c r="K31" s="31">
        <f t="shared" si="8"/>
        <v>0</v>
      </c>
      <c r="L31" s="31">
        <f t="shared" si="8"/>
        <v>0</v>
      </c>
      <c r="M31" s="31">
        <f t="shared" si="8"/>
        <v>21348683</v>
      </c>
      <c r="N31" s="31">
        <f t="shared" si="7"/>
        <v>35057880</v>
      </c>
      <c r="O31" s="43">
        <f t="shared" si="1"/>
        <v>113.09504300194202</v>
      </c>
      <c r="P31" s="10"/>
    </row>
    <row r="32" spans="1:16">
      <c r="A32" s="13"/>
      <c r="B32" s="45">
        <v>552</v>
      </c>
      <c r="C32" s="21" t="s">
        <v>48</v>
      </c>
      <c r="D32" s="46">
        <v>0</v>
      </c>
      <c r="E32" s="46">
        <v>771767</v>
      </c>
      <c r="F32" s="46">
        <v>0</v>
      </c>
      <c r="G32" s="46">
        <v>1387686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2159453</v>
      </c>
      <c r="O32" s="47">
        <f t="shared" si="1"/>
        <v>6.9662920260915007</v>
      </c>
      <c r="P32" s="9"/>
    </row>
    <row r="33" spans="1:16">
      <c r="A33" s="13"/>
      <c r="B33" s="45">
        <v>554</v>
      </c>
      <c r="C33" s="21" t="s">
        <v>49</v>
      </c>
      <c r="D33" s="46">
        <v>0</v>
      </c>
      <c r="E33" s="46">
        <v>3653959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3653959</v>
      </c>
      <c r="O33" s="47">
        <f t="shared" si="1"/>
        <v>11.787496854696665</v>
      </c>
      <c r="P33" s="9"/>
    </row>
    <row r="34" spans="1:16">
      <c r="A34" s="13"/>
      <c r="B34" s="45">
        <v>559</v>
      </c>
      <c r="C34" s="21" t="s">
        <v>50</v>
      </c>
      <c r="D34" s="46">
        <v>0</v>
      </c>
      <c r="E34" s="46">
        <v>7895785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21348683</v>
      </c>
      <c r="N34" s="46">
        <f t="shared" si="7"/>
        <v>29244468</v>
      </c>
      <c r="O34" s="47">
        <f t="shared" si="1"/>
        <v>94.341254121153852</v>
      </c>
      <c r="P34" s="9"/>
    </row>
    <row r="35" spans="1:16" ht="15.75">
      <c r="A35" s="28" t="s">
        <v>51</v>
      </c>
      <c r="B35" s="29"/>
      <c r="C35" s="30"/>
      <c r="D35" s="31">
        <f t="shared" ref="D35:M35" si="9">SUM(D36:D39)</f>
        <v>2331312</v>
      </c>
      <c r="E35" s="31">
        <f t="shared" si="9"/>
        <v>103305</v>
      </c>
      <c r="F35" s="31">
        <f t="shared" si="9"/>
        <v>0</v>
      </c>
      <c r="G35" s="31">
        <f t="shared" si="9"/>
        <v>114307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7"/>
        <v>2548924</v>
      </c>
      <c r="O35" s="43">
        <f t="shared" si="1"/>
        <v>8.2227068319214425</v>
      </c>
      <c r="P35" s="10"/>
    </row>
    <row r="36" spans="1:16">
      <c r="A36" s="12"/>
      <c r="B36" s="44">
        <v>562</v>
      </c>
      <c r="C36" s="20" t="s">
        <v>131</v>
      </c>
      <c r="D36" s="46">
        <v>1626069</v>
      </c>
      <c r="E36" s="46">
        <v>20771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5" si="10">SUM(D36:M36)</f>
        <v>1646840</v>
      </c>
      <c r="O36" s="47">
        <f t="shared" si="1"/>
        <v>5.3126270218655032</v>
      </c>
      <c r="P36" s="9"/>
    </row>
    <row r="37" spans="1:16">
      <c r="A37" s="12"/>
      <c r="B37" s="44">
        <v>563</v>
      </c>
      <c r="C37" s="20" t="s">
        <v>132</v>
      </c>
      <c r="D37" s="46">
        <v>0</v>
      </c>
      <c r="E37" s="46">
        <v>43572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43572</v>
      </c>
      <c r="O37" s="47">
        <f t="shared" ref="O37:O68" si="11">(N37/O$78)</f>
        <v>0.14056118663423509</v>
      </c>
      <c r="P37" s="9"/>
    </row>
    <row r="38" spans="1:16">
      <c r="A38" s="12"/>
      <c r="B38" s="44">
        <v>564</v>
      </c>
      <c r="C38" s="20" t="s">
        <v>133</v>
      </c>
      <c r="D38" s="46">
        <v>0</v>
      </c>
      <c r="E38" s="46">
        <v>22195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22195</v>
      </c>
      <c r="O38" s="47">
        <f t="shared" si="11"/>
        <v>7.1600007742285129E-2</v>
      </c>
      <c r="P38" s="9"/>
    </row>
    <row r="39" spans="1:16">
      <c r="A39" s="12"/>
      <c r="B39" s="44">
        <v>569</v>
      </c>
      <c r="C39" s="20" t="s">
        <v>55</v>
      </c>
      <c r="D39" s="46">
        <v>705243</v>
      </c>
      <c r="E39" s="46">
        <v>16767</v>
      </c>
      <c r="F39" s="46">
        <v>0</v>
      </c>
      <c r="G39" s="46">
        <v>114307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836317</v>
      </c>
      <c r="O39" s="47">
        <f t="shared" si="11"/>
        <v>2.6979186156794177</v>
      </c>
      <c r="P39" s="9"/>
    </row>
    <row r="40" spans="1:16" ht="15.75">
      <c r="A40" s="28" t="s">
        <v>56</v>
      </c>
      <c r="B40" s="29"/>
      <c r="C40" s="30"/>
      <c r="D40" s="31">
        <f t="shared" ref="D40:M40" si="12">SUM(D41:D45)</f>
        <v>1330272</v>
      </c>
      <c r="E40" s="31">
        <f t="shared" si="12"/>
        <v>4818278</v>
      </c>
      <c r="F40" s="31">
        <f t="shared" si="12"/>
        <v>0</v>
      </c>
      <c r="G40" s="31">
        <f t="shared" si="12"/>
        <v>1976832</v>
      </c>
      <c r="H40" s="31">
        <f t="shared" si="12"/>
        <v>0</v>
      </c>
      <c r="I40" s="31">
        <f t="shared" si="12"/>
        <v>6837256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>SUM(D40:M40)</f>
        <v>14962638</v>
      </c>
      <c r="O40" s="43">
        <f t="shared" si="11"/>
        <v>48.26875407276458</v>
      </c>
      <c r="P40" s="9"/>
    </row>
    <row r="41" spans="1:16">
      <c r="A41" s="12"/>
      <c r="B41" s="44">
        <v>571</v>
      </c>
      <c r="C41" s="20" t="s">
        <v>96</v>
      </c>
      <c r="D41" s="46">
        <v>0</v>
      </c>
      <c r="E41" s="46">
        <v>4731103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4731103</v>
      </c>
      <c r="O41" s="47">
        <f t="shared" si="11"/>
        <v>15.262311846341447</v>
      </c>
      <c r="P41" s="9"/>
    </row>
    <row r="42" spans="1:16">
      <c r="A42" s="12"/>
      <c r="B42" s="44">
        <v>572</v>
      </c>
      <c r="C42" s="20" t="s">
        <v>134</v>
      </c>
      <c r="D42" s="46">
        <v>1330272</v>
      </c>
      <c r="E42" s="46">
        <v>84642</v>
      </c>
      <c r="F42" s="46">
        <v>0</v>
      </c>
      <c r="G42" s="46">
        <v>1976832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3391746</v>
      </c>
      <c r="O42" s="47">
        <f t="shared" si="11"/>
        <v>10.941610266270089</v>
      </c>
      <c r="P42" s="9"/>
    </row>
    <row r="43" spans="1:16">
      <c r="A43" s="12"/>
      <c r="B43" s="44">
        <v>573</v>
      </c>
      <c r="C43" s="20" t="s">
        <v>165</v>
      </c>
      <c r="D43" s="46">
        <v>0</v>
      </c>
      <c r="E43" s="46">
        <v>1591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1591</v>
      </c>
      <c r="O43" s="47">
        <f t="shared" si="11"/>
        <v>5.1324898543805208E-3</v>
      </c>
      <c r="P43" s="9"/>
    </row>
    <row r="44" spans="1:16">
      <c r="A44" s="12"/>
      <c r="B44" s="44">
        <v>575</v>
      </c>
      <c r="C44" s="20" t="s">
        <v>135</v>
      </c>
      <c r="D44" s="46">
        <v>0</v>
      </c>
      <c r="E44" s="46">
        <v>0</v>
      </c>
      <c r="F44" s="46">
        <v>0</v>
      </c>
      <c r="G44" s="46">
        <v>0</v>
      </c>
      <c r="H44" s="46">
        <v>0</v>
      </c>
      <c r="I44" s="46">
        <v>6837256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6837256</v>
      </c>
      <c r="O44" s="47">
        <f t="shared" si="11"/>
        <v>22.056660623382992</v>
      </c>
      <c r="P44" s="9"/>
    </row>
    <row r="45" spans="1:16">
      <c r="A45" s="12"/>
      <c r="B45" s="44">
        <v>579</v>
      </c>
      <c r="C45" s="20" t="s">
        <v>100</v>
      </c>
      <c r="D45" s="46">
        <v>0</v>
      </c>
      <c r="E45" s="46">
        <v>942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0"/>
        <v>942</v>
      </c>
      <c r="O45" s="47">
        <f t="shared" si="11"/>
        <v>3.0388469156671593E-3</v>
      </c>
      <c r="P45" s="9"/>
    </row>
    <row r="46" spans="1:16" ht="15.75">
      <c r="A46" s="28" t="s">
        <v>136</v>
      </c>
      <c r="B46" s="29"/>
      <c r="C46" s="30"/>
      <c r="D46" s="31">
        <f t="shared" ref="D46:M46" si="13">SUM(D47:D48)</f>
        <v>13198618</v>
      </c>
      <c r="E46" s="31">
        <f t="shared" si="13"/>
        <v>7250136</v>
      </c>
      <c r="F46" s="31">
        <f t="shared" si="13"/>
        <v>0</v>
      </c>
      <c r="G46" s="31">
        <f t="shared" si="13"/>
        <v>2293785</v>
      </c>
      <c r="H46" s="31">
        <f t="shared" si="13"/>
        <v>0</v>
      </c>
      <c r="I46" s="31">
        <f t="shared" si="13"/>
        <v>603008</v>
      </c>
      <c r="J46" s="31">
        <f t="shared" si="13"/>
        <v>7428</v>
      </c>
      <c r="K46" s="31">
        <f t="shared" si="13"/>
        <v>0</v>
      </c>
      <c r="L46" s="31">
        <f t="shared" si="13"/>
        <v>0</v>
      </c>
      <c r="M46" s="31">
        <f t="shared" si="13"/>
        <v>9688834</v>
      </c>
      <c r="N46" s="31">
        <f>SUM(D46:M46)</f>
        <v>33041809</v>
      </c>
      <c r="O46" s="43">
        <f t="shared" si="11"/>
        <v>106.5912944455556</v>
      </c>
      <c r="P46" s="9"/>
    </row>
    <row r="47" spans="1:16">
      <c r="A47" s="12"/>
      <c r="B47" s="44">
        <v>581</v>
      </c>
      <c r="C47" s="20" t="s">
        <v>137</v>
      </c>
      <c r="D47" s="46">
        <v>13198618</v>
      </c>
      <c r="E47" s="46">
        <v>7250136</v>
      </c>
      <c r="F47" s="46">
        <v>0</v>
      </c>
      <c r="G47" s="46">
        <v>2293785</v>
      </c>
      <c r="H47" s="46">
        <v>0</v>
      </c>
      <c r="I47" s="46">
        <v>603008</v>
      </c>
      <c r="J47" s="46">
        <v>7428</v>
      </c>
      <c r="K47" s="46">
        <v>0</v>
      </c>
      <c r="L47" s="46">
        <v>0</v>
      </c>
      <c r="M47" s="46">
        <v>0</v>
      </c>
      <c r="N47" s="46">
        <f>SUM(D47:M47)</f>
        <v>23352975</v>
      </c>
      <c r="O47" s="47">
        <f t="shared" si="11"/>
        <v>75.33557967134</v>
      </c>
      <c r="P47" s="9"/>
    </row>
    <row r="48" spans="1:16">
      <c r="A48" s="12"/>
      <c r="B48" s="44">
        <v>593</v>
      </c>
      <c r="C48" s="20" t="s">
        <v>168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9688834</v>
      </c>
      <c r="N48" s="46">
        <f t="shared" ref="N48:N56" si="14">SUM(D48:M48)</f>
        <v>9688834</v>
      </c>
      <c r="O48" s="47">
        <f t="shared" si="11"/>
        <v>31.255714774215608</v>
      </c>
      <c r="P48" s="9"/>
    </row>
    <row r="49" spans="1:16" ht="15.75">
      <c r="A49" s="28" t="s">
        <v>62</v>
      </c>
      <c r="B49" s="29"/>
      <c r="C49" s="30"/>
      <c r="D49" s="31">
        <f t="shared" ref="D49:M49" si="15">SUM(D50:D75)</f>
        <v>9955805</v>
      </c>
      <c r="E49" s="31">
        <f t="shared" si="15"/>
        <v>4040928</v>
      </c>
      <c r="F49" s="31">
        <f t="shared" si="15"/>
        <v>0</v>
      </c>
      <c r="G49" s="31">
        <f t="shared" si="15"/>
        <v>0</v>
      </c>
      <c r="H49" s="31">
        <f t="shared" si="15"/>
        <v>0</v>
      </c>
      <c r="I49" s="31">
        <f t="shared" si="15"/>
        <v>0</v>
      </c>
      <c r="J49" s="31">
        <f t="shared" si="15"/>
        <v>0</v>
      </c>
      <c r="K49" s="31">
        <f t="shared" si="15"/>
        <v>0</v>
      </c>
      <c r="L49" s="31">
        <f t="shared" si="15"/>
        <v>0</v>
      </c>
      <c r="M49" s="31">
        <f t="shared" si="15"/>
        <v>0</v>
      </c>
      <c r="N49" s="31">
        <f>SUM(D49:M49)</f>
        <v>13996733</v>
      </c>
      <c r="O49" s="43">
        <f t="shared" si="11"/>
        <v>45.152790771196116</v>
      </c>
      <c r="P49" s="9"/>
    </row>
    <row r="50" spans="1:16">
      <c r="A50" s="12"/>
      <c r="B50" s="44">
        <v>601</v>
      </c>
      <c r="C50" s="20" t="s">
        <v>139</v>
      </c>
      <c r="D50" s="46">
        <v>0</v>
      </c>
      <c r="E50" s="46">
        <v>180894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180894</v>
      </c>
      <c r="O50" s="47">
        <f t="shared" si="11"/>
        <v>0.58355538637228777</v>
      </c>
      <c r="P50" s="9"/>
    </row>
    <row r="51" spans="1:16">
      <c r="A51" s="12"/>
      <c r="B51" s="44">
        <v>602</v>
      </c>
      <c r="C51" s="20" t="s">
        <v>140</v>
      </c>
      <c r="D51" s="46">
        <v>0</v>
      </c>
      <c r="E51" s="46">
        <v>381185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381185</v>
      </c>
      <c r="O51" s="47">
        <f t="shared" si="11"/>
        <v>1.2296845663997729</v>
      </c>
      <c r="P51" s="9"/>
    </row>
    <row r="52" spans="1:16">
      <c r="A52" s="12"/>
      <c r="B52" s="44">
        <v>603</v>
      </c>
      <c r="C52" s="20" t="s">
        <v>141</v>
      </c>
      <c r="D52" s="46">
        <v>0</v>
      </c>
      <c r="E52" s="46">
        <v>161699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161699</v>
      </c>
      <c r="O52" s="47">
        <f t="shared" si="11"/>
        <v>0.52163323504932479</v>
      </c>
      <c r="P52" s="9"/>
    </row>
    <row r="53" spans="1:16">
      <c r="A53" s="12"/>
      <c r="B53" s="44">
        <v>604</v>
      </c>
      <c r="C53" s="20" t="s">
        <v>142</v>
      </c>
      <c r="D53" s="46">
        <v>1262041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1262041</v>
      </c>
      <c r="O53" s="47">
        <f t="shared" si="11"/>
        <v>4.0712838644325871</v>
      </c>
      <c r="P53" s="9"/>
    </row>
    <row r="54" spans="1:16">
      <c r="A54" s="12"/>
      <c r="B54" s="44">
        <v>605</v>
      </c>
      <c r="C54" s="20" t="s">
        <v>143</v>
      </c>
      <c r="D54" s="46">
        <v>0</v>
      </c>
      <c r="E54" s="46">
        <v>16179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16179</v>
      </c>
      <c r="O54" s="47">
        <f t="shared" si="11"/>
        <v>5.2192679669404426E-2</v>
      </c>
      <c r="P54" s="9"/>
    </row>
    <row r="55" spans="1:16">
      <c r="A55" s="12"/>
      <c r="B55" s="44">
        <v>607</v>
      </c>
      <c r="C55" s="20" t="s">
        <v>144</v>
      </c>
      <c r="D55" s="46">
        <v>99081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99081</v>
      </c>
      <c r="O55" s="47">
        <f t="shared" si="11"/>
        <v>0.31963056396095307</v>
      </c>
      <c r="P55" s="9"/>
    </row>
    <row r="56" spans="1:16">
      <c r="A56" s="12"/>
      <c r="B56" s="44">
        <v>608</v>
      </c>
      <c r="C56" s="20" t="s">
        <v>145</v>
      </c>
      <c r="D56" s="46">
        <v>291896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291896</v>
      </c>
      <c r="O56" s="47">
        <f t="shared" si="11"/>
        <v>0.94164252579148733</v>
      </c>
      <c r="P56" s="9"/>
    </row>
    <row r="57" spans="1:16">
      <c r="A57" s="12"/>
      <c r="B57" s="44">
        <v>614</v>
      </c>
      <c r="C57" s="20" t="s">
        <v>146</v>
      </c>
      <c r="D57" s="46">
        <v>925915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ref="N57:N64" si="16">SUM(D57:M57)</f>
        <v>925915</v>
      </c>
      <c r="O57" s="47">
        <f t="shared" si="11"/>
        <v>2.9869574754988935</v>
      </c>
      <c r="P57" s="9"/>
    </row>
    <row r="58" spans="1:16">
      <c r="A58" s="12"/>
      <c r="B58" s="44">
        <v>622</v>
      </c>
      <c r="C58" s="20" t="s">
        <v>71</v>
      </c>
      <c r="D58" s="46">
        <v>0</v>
      </c>
      <c r="E58" s="46">
        <v>253372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253372</v>
      </c>
      <c r="O58" s="47">
        <f t="shared" si="11"/>
        <v>0.81736594555883169</v>
      </c>
      <c r="P58" s="9"/>
    </row>
    <row r="59" spans="1:16">
      <c r="A59" s="12"/>
      <c r="B59" s="44">
        <v>634</v>
      </c>
      <c r="C59" s="20" t="s">
        <v>147</v>
      </c>
      <c r="D59" s="46">
        <v>370587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370587</v>
      </c>
      <c r="O59" s="47">
        <f t="shared" si="11"/>
        <v>1.1954959256224476</v>
      </c>
      <c r="P59" s="9"/>
    </row>
    <row r="60" spans="1:16">
      <c r="A60" s="12"/>
      <c r="B60" s="44">
        <v>654</v>
      </c>
      <c r="C60" s="20" t="s">
        <v>148</v>
      </c>
      <c r="D60" s="46">
        <v>422528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422528</v>
      </c>
      <c r="O60" s="47">
        <f t="shared" si="11"/>
        <v>1.3630551057144515</v>
      </c>
      <c r="P60" s="9"/>
    </row>
    <row r="61" spans="1:16">
      <c r="A61" s="12"/>
      <c r="B61" s="44">
        <v>664</v>
      </c>
      <c r="C61" s="20" t="s">
        <v>111</v>
      </c>
      <c r="D61" s="46">
        <v>165578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165578</v>
      </c>
      <c r="O61" s="47">
        <f t="shared" si="11"/>
        <v>0.53414670339950832</v>
      </c>
      <c r="P61" s="9"/>
    </row>
    <row r="62" spans="1:16">
      <c r="A62" s="12"/>
      <c r="B62" s="44">
        <v>674</v>
      </c>
      <c r="C62" s="20" t="s">
        <v>149</v>
      </c>
      <c r="D62" s="46">
        <v>697389</v>
      </c>
      <c r="E62" s="46">
        <v>503037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1200426</v>
      </c>
      <c r="O62" s="47">
        <f t="shared" si="11"/>
        <v>3.8725168233404088</v>
      </c>
      <c r="P62" s="9"/>
    </row>
    <row r="63" spans="1:16">
      <c r="A63" s="12"/>
      <c r="B63" s="44">
        <v>689</v>
      </c>
      <c r="C63" s="20" t="s">
        <v>112</v>
      </c>
      <c r="D63" s="46">
        <v>0</v>
      </c>
      <c r="E63" s="46">
        <v>94817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94817</v>
      </c>
      <c r="O63" s="47">
        <f t="shared" si="11"/>
        <v>0.3058751040369565</v>
      </c>
      <c r="P63" s="9"/>
    </row>
    <row r="64" spans="1:16">
      <c r="A64" s="12"/>
      <c r="B64" s="44">
        <v>694</v>
      </c>
      <c r="C64" s="20" t="s">
        <v>150</v>
      </c>
      <c r="D64" s="46">
        <v>185165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185165</v>
      </c>
      <c r="O64" s="47">
        <f t="shared" si="11"/>
        <v>0.59733342796126276</v>
      </c>
      <c r="P64" s="9"/>
    </row>
    <row r="65" spans="1:119">
      <c r="A65" s="12"/>
      <c r="B65" s="44">
        <v>711</v>
      </c>
      <c r="C65" s="20" t="s">
        <v>113</v>
      </c>
      <c r="D65" s="46">
        <v>3455344</v>
      </c>
      <c r="E65" s="46">
        <v>86498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ref="N65:N75" si="17">SUM(D65:M65)</f>
        <v>3541842</v>
      </c>
      <c r="O65" s="47">
        <f t="shared" si="11"/>
        <v>11.425812778641616</v>
      </c>
      <c r="P65" s="9"/>
    </row>
    <row r="66" spans="1:119">
      <c r="A66" s="12"/>
      <c r="B66" s="44">
        <v>713</v>
      </c>
      <c r="C66" s="20" t="s">
        <v>151</v>
      </c>
      <c r="D66" s="46">
        <v>0</v>
      </c>
      <c r="E66" s="46">
        <v>1315483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1315483</v>
      </c>
      <c r="O66" s="47">
        <f t="shared" si="11"/>
        <v>4.2436851986863919</v>
      </c>
      <c r="P66" s="9"/>
    </row>
    <row r="67" spans="1:119">
      <c r="A67" s="12"/>
      <c r="B67" s="44">
        <v>714</v>
      </c>
      <c r="C67" s="20" t="s">
        <v>152</v>
      </c>
      <c r="D67" s="46">
        <v>0</v>
      </c>
      <c r="E67" s="46">
        <v>65958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65958</v>
      </c>
      <c r="O67" s="47">
        <f t="shared" si="11"/>
        <v>0.21277735123521707</v>
      </c>
      <c r="P67" s="9"/>
    </row>
    <row r="68" spans="1:119">
      <c r="A68" s="12"/>
      <c r="B68" s="44">
        <v>715</v>
      </c>
      <c r="C68" s="20" t="s">
        <v>116</v>
      </c>
      <c r="D68" s="46">
        <v>0</v>
      </c>
      <c r="E68" s="46">
        <v>124688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124688</v>
      </c>
      <c r="O68" s="47">
        <f t="shared" si="11"/>
        <v>0.40223752040414729</v>
      </c>
      <c r="P68" s="9"/>
    </row>
    <row r="69" spans="1:119">
      <c r="A69" s="12"/>
      <c r="B69" s="44">
        <v>716</v>
      </c>
      <c r="C69" s="20" t="s">
        <v>153</v>
      </c>
      <c r="D69" s="46">
        <v>0</v>
      </c>
      <c r="E69" s="46">
        <v>603674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603674</v>
      </c>
      <c r="O69" s="47">
        <f t="shared" ref="O69:O76" si="18">(N69/O$78)</f>
        <v>1.9474234320259625</v>
      </c>
      <c r="P69" s="9"/>
    </row>
    <row r="70" spans="1:119">
      <c r="A70" s="12"/>
      <c r="B70" s="44">
        <v>719</v>
      </c>
      <c r="C70" s="20" t="s">
        <v>117</v>
      </c>
      <c r="D70" s="46">
        <v>278736</v>
      </c>
      <c r="E70" s="46">
        <v>61410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340146</v>
      </c>
      <c r="O70" s="47">
        <f t="shared" si="18"/>
        <v>1.0972947165355855</v>
      </c>
      <c r="P70" s="9"/>
    </row>
    <row r="71" spans="1:119">
      <c r="A71" s="12"/>
      <c r="B71" s="44">
        <v>724</v>
      </c>
      <c r="C71" s="20" t="s">
        <v>154</v>
      </c>
      <c r="D71" s="46">
        <v>984588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984588</v>
      </c>
      <c r="O71" s="47">
        <f t="shared" si="18"/>
        <v>3.1762337653958568</v>
      </c>
      <c r="P71" s="9"/>
    </row>
    <row r="72" spans="1:119">
      <c r="A72" s="12"/>
      <c r="B72" s="44">
        <v>744</v>
      </c>
      <c r="C72" s="20" t="s">
        <v>155</v>
      </c>
      <c r="D72" s="46">
        <v>207346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207346</v>
      </c>
      <c r="O72" s="47">
        <f t="shared" si="18"/>
        <v>0.66888827237359105</v>
      </c>
      <c r="P72" s="9"/>
    </row>
    <row r="73" spans="1:119">
      <c r="A73" s="12"/>
      <c r="B73" s="44">
        <v>752</v>
      </c>
      <c r="C73" s="20" t="s">
        <v>156</v>
      </c>
      <c r="D73" s="46">
        <v>0</v>
      </c>
      <c r="E73" s="46">
        <v>4693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4693</v>
      </c>
      <c r="O73" s="47">
        <f t="shared" si="18"/>
        <v>1.5139393391959638E-2</v>
      </c>
      <c r="P73" s="9"/>
    </row>
    <row r="74" spans="1:119">
      <c r="A74" s="12"/>
      <c r="B74" s="44">
        <v>764</v>
      </c>
      <c r="C74" s="20" t="s">
        <v>157</v>
      </c>
      <c r="D74" s="46">
        <v>609611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609611</v>
      </c>
      <c r="O74" s="47">
        <f t="shared" si="18"/>
        <v>1.966575909879801</v>
      </c>
      <c r="P74" s="9"/>
    </row>
    <row r="75" spans="1:119" ht="15.75" thickBot="1">
      <c r="A75" s="12"/>
      <c r="B75" s="44">
        <v>765</v>
      </c>
      <c r="C75" s="20" t="s">
        <v>90</v>
      </c>
      <c r="D75" s="46">
        <v>0</v>
      </c>
      <c r="E75" s="46">
        <v>187341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7"/>
        <v>187341</v>
      </c>
      <c r="O75" s="47">
        <f t="shared" si="18"/>
        <v>0.60435309981741114</v>
      </c>
      <c r="P75" s="9"/>
    </row>
    <row r="76" spans="1:119" ht="16.5" thickBot="1">
      <c r="A76" s="14" t="s">
        <v>10</v>
      </c>
      <c r="B76" s="23"/>
      <c r="C76" s="22"/>
      <c r="D76" s="15">
        <f t="shared" ref="D76:M76" si="19">SUM(D5,D14,D23,D28,D31,D35,D40,D46,D49)</f>
        <v>172663934</v>
      </c>
      <c r="E76" s="15">
        <f t="shared" si="19"/>
        <v>101962930</v>
      </c>
      <c r="F76" s="15">
        <f t="shared" si="19"/>
        <v>10280221</v>
      </c>
      <c r="G76" s="15">
        <f t="shared" si="19"/>
        <v>32830300</v>
      </c>
      <c r="H76" s="15">
        <f t="shared" si="19"/>
        <v>0</v>
      </c>
      <c r="I76" s="15">
        <f t="shared" si="19"/>
        <v>32702056</v>
      </c>
      <c r="J76" s="15">
        <f t="shared" si="19"/>
        <v>38710343</v>
      </c>
      <c r="K76" s="15">
        <f t="shared" si="19"/>
        <v>0</v>
      </c>
      <c r="L76" s="15">
        <f t="shared" si="19"/>
        <v>0</v>
      </c>
      <c r="M76" s="15">
        <f t="shared" si="19"/>
        <v>31139474</v>
      </c>
      <c r="N76" s="15">
        <f>SUM(D76:M76)</f>
        <v>420289258</v>
      </c>
      <c r="O76" s="37">
        <f t="shared" si="18"/>
        <v>1355.8330311691495</v>
      </c>
      <c r="P76" s="6"/>
      <c r="Q76" s="2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</row>
    <row r="77" spans="1:119">
      <c r="A77" s="16"/>
      <c r="B77" s="18"/>
      <c r="C77" s="18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9"/>
    </row>
    <row r="78" spans="1:119">
      <c r="A78" s="38"/>
      <c r="B78" s="39"/>
      <c r="C78" s="39"/>
      <c r="D78" s="40"/>
      <c r="E78" s="40"/>
      <c r="F78" s="40"/>
      <c r="G78" s="40"/>
      <c r="H78" s="40"/>
      <c r="I78" s="40"/>
      <c r="J78" s="40"/>
      <c r="K78" s="40"/>
      <c r="L78" s="118" t="s">
        <v>169</v>
      </c>
      <c r="M78" s="118"/>
      <c r="N78" s="118"/>
      <c r="O78" s="41">
        <v>309986</v>
      </c>
    </row>
    <row r="79" spans="1:119">
      <c r="A79" s="119"/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7"/>
    </row>
    <row r="80" spans="1:119" ht="15.75" customHeight="1" thickBot="1">
      <c r="A80" s="120" t="s">
        <v>98</v>
      </c>
      <c r="B80" s="99"/>
      <c r="C80" s="99"/>
      <c r="D80" s="99"/>
      <c r="E80" s="99"/>
      <c r="F80" s="99"/>
      <c r="G80" s="99"/>
      <c r="H80" s="99"/>
      <c r="I80" s="99"/>
      <c r="J80" s="99"/>
      <c r="K80" s="99"/>
      <c r="L80" s="99"/>
      <c r="M80" s="99"/>
      <c r="N80" s="99"/>
      <c r="O80" s="100"/>
    </row>
  </sheetData>
  <mergeCells count="10">
    <mergeCell ref="L78:N78"/>
    <mergeCell ref="A79:O79"/>
    <mergeCell ref="A80:O8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8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49548523</v>
      </c>
      <c r="E5" s="26">
        <f t="shared" si="0"/>
        <v>3389377</v>
      </c>
      <c r="F5" s="26">
        <f t="shared" si="0"/>
        <v>10097990</v>
      </c>
      <c r="G5" s="26">
        <f t="shared" si="0"/>
        <v>1900569</v>
      </c>
      <c r="H5" s="26">
        <f t="shared" si="0"/>
        <v>0</v>
      </c>
      <c r="I5" s="26">
        <f t="shared" si="0"/>
        <v>495731</v>
      </c>
      <c r="J5" s="26">
        <f t="shared" si="0"/>
        <v>44634723</v>
      </c>
      <c r="K5" s="26">
        <f t="shared" si="0"/>
        <v>0</v>
      </c>
      <c r="L5" s="26">
        <f t="shared" si="0"/>
        <v>0</v>
      </c>
      <c r="M5" s="26">
        <f t="shared" si="0"/>
        <v>119752</v>
      </c>
      <c r="N5" s="27">
        <f>SUM(D5:M5)</f>
        <v>110186665</v>
      </c>
      <c r="O5" s="32">
        <f t="shared" ref="O5:O36" si="1">(N5/O$79)</f>
        <v>358.9796998801084</v>
      </c>
      <c r="P5" s="6"/>
    </row>
    <row r="6" spans="1:133">
      <c r="A6" s="12"/>
      <c r="B6" s="44">
        <v>511</v>
      </c>
      <c r="C6" s="20" t="s">
        <v>20</v>
      </c>
      <c r="D6" s="46">
        <v>1187235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1187235</v>
      </c>
      <c r="O6" s="47">
        <f t="shared" si="1"/>
        <v>3.8679205327356132</v>
      </c>
      <c r="P6" s="9"/>
    </row>
    <row r="7" spans="1:133">
      <c r="A7" s="12"/>
      <c r="B7" s="44">
        <v>512</v>
      </c>
      <c r="C7" s="20" t="s">
        <v>21</v>
      </c>
      <c r="D7" s="46">
        <v>14610798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14610798</v>
      </c>
      <c r="O7" s="47">
        <f t="shared" si="1"/>
        <v>47.600858788573809</v>
      </c>
      <c r="P7" s="9"/>
    </row>
    <row r="8" spans="1:133">
      <c r="A8" s="12"/>
      <c r="B8" s="44">
        <v>513</v>
      </c>
      <c r="C8" s="20" t="s">
        <v>22</v>
      </c>
      <c r="D8" s="46">
        <v>25183812</v>
      </c>
      <c r="E8" s="46">
        <v>1579267</v>
      </c>
      <c r="F8" s="46">
        <v>0</v>
      </c>
      <c r="G8" s="46">
        <v>0</v>
      </c>
      <c r="H8" s="46">
        <v>0</v>
      </c>
      <c r="I8" s="46">
        <v>0</v>
      </c>
      <c r="J8" s="46">
        <v>44412348</v>
      </c>
      <c r="K8" s="46">
        <v>0</v>
      </c>
      <c r="L8" s="46">
        <v>0</v>
      </c>
      <c r="M8" s="46">
        <v>0</v>
      </c>
      <c r="N8" s="46">
        <f t="shared" si="2"/>
        <v>71175427</v>
      </c>
      <c r="O8" s="47">
        <f t="shared" si="1"/>
        <v>231.8840798321518</v>
      </c>
      <c r="P8" s="9"/>
    </row>
    <row r="9" spans="1:133">
      <c r="A9" s="12"/>
      <c r="B9" s="44">
        <v>514</v>
      </c>
      <c r="C9" s="20" t="s">
        <v>23</v>
      </c>
      <c r="D9" s="46">
        <v>1411559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1411559</v>
      </c>
      <c r="O9" s="47">
        <f t="shared" si="1"/>
        <v>4.5987509122185157</v>
      </c>
      <c r="P9" s="9"/>
    </row>
    <row r="10" spans="1:133">
      <c r="A10" s="12"/>
      <c r="B10" s="44">
        <v>515</v>
      </c>
      <c r="C10" s="20" t="s">
        <v>24</v>
      </c>
      <c r="D10" s="46">
        <v>1196658</v>
      </c>
      <c r="E10" s="46">
        <v>326827</v>
      </c>
      <c r="F10" s="46">
        <v>0</v>
      </c>
      <c r="G10" s="46">
        <v>0</v>
      </c>
      <c r="H10" s="46">
        <v>0</v>
      </c>
      <c r="I10" s="46">
        <v>493238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2016723</v>
      </c>
      <c r="O10" s="47">
        <f t="shared" si="1"/>
        <v>6.5703287896163474</v>
      </c>
      <c r="P10" s="9"/>
    </row>
    <row r="11" spans="1:133">
      <c r="A11" s="12"/>
      <c r="B11" s="44">
        <v>516</v>
      </c>
      <c r="C11" s="20" t="s">
        <v>25</v>
      </c>
      <c r="D11" s="46">
        <v>447318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447318</v>
      </c>
      <c r="O11" s="47">
        <f t="shared" si="1"/>
        <v>1.4573277210175146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1254</v>
      </c>
      <c r="F12" s="46">
        <v>10097990</v>
      </c>
      <c r="G12" s="46">
        <v>2972</v>
      </c>
      <c r="H12" s="46">
        <v>0</v>
      </c>
      <c r="I12" s="46">
        <v>2493</v>
      </c>
      <c r="J12" s="46">
        <v>0</v>
      </c>
      <c r="K12" s="46">
        <v>0</v>
      </c>
      <c r="L12" s="46">
        <v>0</v>
      </c>
      <c r="M12" s="46">
        <v>119752</v>
      </c>
      <c r="N12" s="46">
        <f t="shared" si="2"/>
        <v>10224461</v>
      </c>
      <c r="O12" s="47">
        <f t="shared" si="1"/>
        <v>33.310509408882403</v>
      </c>
      <c r="P12" s="9"/>
    </row>
    <row r="13" spans="1:133">
      <c r="A13" s="12"/>
      <c r="B13" s="44">
        <v>519</v>
      </c>
      <c r="C13" s="20" t="s">
        <v>123</v>
      </c>
      <c r="D13" s="46">
        <v>5511143</v>
      </c>
      <c r="E13" s="46">
        <v>1482029</v>
      </c>
      <c r="F13" s="46">
        <v>0</v>
      </c>
      <c r="G13" s="46">
        <v>1897597</v>
      </c>
      <c r="H13" s="46">
        <v>0</v>
      </c>
      <c r="I13" s="46">
        <v>0</v>
      </c>
      <c r="J13" s="46">
        <v>222375</v>
      </c>
      <c r="K13" s="46">
        <v>0</v>
      </c>
      <c r="L13" s="46">
        <v>0</v>
      </c>
      <c r="M13" s="46">
        <v>0</v>
      </c>
      <c r="N13" s="46">
        <f t="shared" si="2"/>
        <v>9113144</v>
      </c>
      <c r="O13" s="47">
        <f t="shared" si="1"/>
        <v>29.689923894912425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87397886</v>
      </c>
      <c r="E14" s="31">
        <f t="shared" si="3"/>
        <v>34223378</v>
      </c>
      <c r="F14" s="31">
        <f t="shared" si="3"/>
        <v>0</v>
      </c>
      <c r="G14" s="31">
        <f t="shared" si="3"/>
        <v>7469741</v>
      </c>
      <c r="H14" s="31">
        <f t="shared" si="3"/>
        <v>0</v>
      </c>
      <c r="I14" s="31">
        <f t="shared" si="3"/>
        <v>12676641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141767646</v>
      </c>
      <c r="O14" s="43">
        <f t="shared" si="1"/>
        <v>461.86811275020852</v>
      </c>
      <c r="P14" s="10"/>
    </row>
    <row r="15" spans="1:133">
      <c r="A15" s="12"/>
      <c r="B15" s="44">
        <v>521</v>
      </c>
      <c r="C15" s="20" t="s">
        <v>29</v>
      </c>
      <c r="D15" s="46">
        <v>49073122</v>
      </c>
      <c r="E15" s="46">
        <v>570278</v>
      </c>
      <c r="F15" s="46">
        <v>0</v>
      </c>
      <c r="G15" s="46">
        <v>2988483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52631883</v>
      </c>
      <c r="O15" s="47">
        <f t="shared" si="1"/>
        <v>171.47063633757298</v>
      </c>
      <c r="P15" s="9"/>
    </row>
    <row r="16" spans="1:133">
      <c r="A16" s="12"/>
      <c r="B16" s="44">
        <v>522</v>
      </c>
      <c r="C16" s="20" t="s">
        <v>30</v>
      </c>
      <c r="D16" s="46">
        <v>0</v>
      </c>
      <c r="E16" s="46">
        <v>12704027</v>
      </c>
      <c r="F16" s="46">
        <v>0</v>
      </c>
      <c r="G16" s="46">
        <v>488508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13192535</v>
      </c>
      <c r="O16" s="47">
        <f t="shared" si="1"/>
        <v>42.980266758757296</v>
      </c>
      <c r="P16" s="9"/>
    </row>
    <row r="17" spans="1:16">
      <c r="A17" s="12"/>
      <c r="B17" s="44">
        <v>523</v>
      </c>
      <c r="C17" s="20" t="s">
        <v>124</v>
      </c>
      <c r="D17" s="46">
        <v>34458261</v>
      </c>
      <c r="E17" s="46">
        <v>9701270</v>
      </c>
      <c r="F17" s="46">
        <v>0</v>
      </c>
      <c r="G17" s="46">
        <v>258860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44418391</v>
      </c>
      <c r="O17" s="47">
        <f t="shared" si="1"/>
        <v>144.71170962781486</v>
      </c>
      <c r="P17" s="9"/>
    </row>
    <row r="18" spans="1:16">
      <c r="A18" s="12"/>
      <c r="B18" s="44">
        <v>524</v>
      </c>
      <c r="C18" s="20" t="s">
        <v>32</v>
      </c>
      <c r="D18" s="46">
        <v>0</v>
      </c>
      <c r="E18" s="46">
        <v>2273023</v>
      </c>
      <c r="F18" s="46">
        <v>0</v>
      </c>
      <c r="G18" s="46">
        <v>0</v>
      </c>
      <c r="H18" s="46">
        <v>0</v>
      </c>
      <c r="I18" s="46">
        <v>1693852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3966875</v>
      </c>
      <c r="O18" s="47">
        <f t="shared" si="1"/>
        <v>12.923774369266056</v>
      </c>
      <c r="P18" s="9"/>
    </row>
    <row r="19" spans="1:16">
      <c r="A19" s="12"/>
      <c r="B19" s="44">
        <v>525</v>
      </c>
      <c r="C19" s="20" t="s">
        <v>33</v>
      </c>
      <c r="D19" s="46">
        <v>3019133</v>
      </c>
      <c r="E19" s="46">
        <v>8816810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11835943</v>
      </c>
      <c r="O19" s="47">
        <f t="shared" si="1"/>
        <v>38.560594114887408</v>
      </c>
      <c r="P19" s="9"/>
    </row>
    <row r="20" spans="1:16">
      <c r="A20" s="12"/>
      <c r="B20" s="44">
        <v>526</v>
      </c>
      <c r="C20" s="20" t="s">
        <v>34</v>
      </c>
      <c r="D20" s="46">
        <v>0</v>
      </c>
      <c r="E20" s="46">
        <v>0</v>
      </c>
      <c r="F20" s="46">
        <v>0</v>
      </c>
      <c r="G20" s="46">
        <v>3733890</v>
      </c>
      <c r="H20" s="46">
        <v>0</v>
      </c>
      <c r="I20" s="46">
        <v>10982789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14716679</v>
      </c>
      <c r="O20" s="47">
        <f t="shared" si="1"/>
        <v>47.945810962260218</v>
      </c>
      <c r="P20" s="9"/>
    </row>
    <row r="21" spans="1:16">
      <c r="A21" s="12"/>
      <c r="B21" s="44">
        <v>527</v>
      </c>
      <c r="C21" s="20" t="s">
        <v>35</v>
      </c>
      <c r="D21" s="46">
        <v>847370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847370</v>
      </c>
      <c r="O21" s="47">
        <f t="shared" si="1"/>
        <v>2.7606664407839867</v>
      </c>
      <c r="P21" s="9"/>
    </row>
    <row r="22" spans="1:16">
      <c r="A22" s="12"/>
      <c r="B22" s="44">
        <v>529</v>
      </c>
      <c r="C22" s="20" t="s">
        <v>36</v>
      </c>
      <c r="D22" s="46">
        <v>0</v>
      </c>
      <c r="E22" s="46">
        <v>157970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157970</v>
      </c>
      <c r="O22" s="47">
        <f t="shared" si="1"/>
        <v>0.51465413886572142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SUM(D24:D28)</f>
        <v>1373449</v>
      </c>
      <c r="E23" s="31">
        <f t="shared" si="5"/>
        <v>2799282</v>
      </c>
      <c r="F23" s="31">
        <f t="shared" si="5"/>
        <v>0</v>
      </c>
      <c r="G23" s="31">
        <f t="shared" si="5"/>
        <v>303894</v>
      </c>
      <c r="H23" s="31">
        <f t="shared" si="5"/>
        <v>0</v>
      </c>
      <c r="I23" s="31">
        <f t="shared" si="5"/>
        <v>10077936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 t="shared" ref="N23:N28" si="6">SUM(D23:M23)</f>
        <v>14554561</v>
      </c>
      <c r="O23" s="43">
        <f t="shared" si="1"/>
        <v>47.41764295767306</v>
      </c>
      <c r="P23" s="10"/>
    </row>
    <row r="24" spans="1:16">
      <c r="A24" s="12"/>
      <c r="B24" s="44">
        <v>534</v>
      </c>
      <c r="C24" s="20" t="s">
        <v>125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10072956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10072956</v>
      </c>
      <c r="O24" s="47">
        <f t="shared" si="1"/>
        <v>32.816917743953297</v>
      </c>
      <c r="P24" s="9"/>
    </row>
    <row r="25" spans="1:16">
      <c r="A25" s="12"/>
      <c r="B25" s="44">
        <v>536</v>
      </c>
      <c r="C25" s="20" t="s">
        <v>126</v>
      </c>
      <c r="D25" s="46">
        <v>0</v>
      </c>
      <c r="E25" s="46">
        <v>179252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179252</v>
      </c>
      <c r="O25" s="47">
        <f t="shared" si="1"/>
        <v>0.58398926188490408</v>
      </c>
      <c r="P25" s="9"/>
    </row>
    <row r="26" spans="1:16">
      <c r="A26" s="12"/>
      <c r="B26" s="44">
        <v>537</v>
      </c>
      <c r="C26" s="20" t="s">
        <v>127</v>
      </c>
      <c r="D26" s="46">
        <v>1373449</v>
      </c>
      <c r="E26" s="46">
        <v>2619813</v>
      </c>
      <c r="F26" s="46">
        <v>0</v>
      </c>
      <c r="G26" s="46">
        <v>0</v>
      </c>
      <c r="H26" s="46">
        <v>0</v>
      </c>
      <c r="I26" s="46">
        <v>4980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3998242</v>
      </c>
      <c r="O26" s="47">
        <f t="shared" si="1"/>
        <v>13.025965648457047</v>
      </c>
      <c r="P26" s="9"/>
    </row>
    <row r="27" spans="1:16">
      <c r="A27" s="12"/>
      <c r="B27" s="44">
        <v>538</v>
      </c>
      <c r="C27" s="20" t="s">
        <v>128</v>
      </c>
      <c r="D27" s="46">
        <v>0</v>
      </c>
      <c r="E27" s="46">
        <v>0</v>
      </c>
      <c r="F27" s="46">
        <v>0</v>
      </c>
      <c r="G27" s="46">
        <v>67823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67823</v>
      </c>
      <c r="O27" s="47">
        <f t="shared" si="1"/>
        <v>0.22096212989991659</v>
      </c>
      <c r="P27" s="9"/>
    </row>
    <row r="28" spans="1:16">
      <c r="A28" s="12"/>
      <c r="B28" s="44">
        <v>539</v>
      </c>
      <c r="C28" s="20" t="s">
        <v>42</v>
      </c>
      <c r="D28" s="46">
        <v>0</v>
      </c>
      <c r="E28" s="46">
        <v>217</v>
      </c>
      <c r="F28" s="46">
        <v>0</v>
      </c>
      <c r="G28" s="46">
        <v>236071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236288</v>
      </c>
      <c r="O28" s="47">
        <f t="shared" si="1"/>
        <v>0.76980817347789821</v>
      </c>
      <c r="P28" s="9"/>
    </row>
    <row r="29" spans="1:16" ht="15.75">
      <c r="A29" s="28" t="s">
        <v>43</v>
      </c>
      <c r="B29" s="29"/>
      <c r="C29" s="30"/>
      <c r="D29" s="31">
        <f t="shared" ref="D29:M29" si="7">SUM(D30:D31)</f>
        <v>35724</v>
      </c>
      <c r="E29" s="31">
        <f t="shared" si="7"/>
        <v>29511671</v>
      </c>
      <c r="F29" s="31">
        <f t="shared" si="7"/>
        <v>0</v>
      </c>
      <c r="G29" s="31">
        <f t="shared" si="7"/>
        <v>24485724</v>
      </c>
      <c r="H29" s="31">
        <f t="shared" si="7"/>
        <v>0</v>
      </c>
      <c r="I29" s="31">
        <f t="shared" si="7"/>
        <v>0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6" si="8">SUM(D29:M29)</f>
        <v>54033119</v>
      </c>
      <c r="O29" s="43">
        <f t="shared" si="1"/>
        <v>176.03575570788158</v>
      </c>
      <c r="P29" s="10"/>
    </row>
    <row r="30" spans="1:16">
      <c r="A30" s="12"/>
      <c r="B30" s="44">
        <v>541</v>
      </c>
      <c r="C30" s="20" t="s">
        <v>129</v>
      </c>
      <c r="D30" s="46">
        <v>35724</v>
      </c>
      <c r="E30" s="46">
        <v>16900982</v>
      </c>
      <c r="F30" s="46">
        <v>0</v>
      </c>
      <c r="G30" s="46">
        <v>20846882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37783588</v>
      </c>
      <c r="O30" s="47">
        <f t="shared" si="1"/>
        <v>123.09603054628857</v>
      </c>
      <c r="P30" s="9"/>
    </row>
    <row r="31" spans="1:16">
      <c r="A31" s="12"/>
      <c r="B31" s="44">
        <v>544</v>
      </c>
      <c r="C31" s="20" t="s">
        <v>130</v>
      </c>
      <c r="D31" s="46">
        <v>0</v>
      </c>
      <c r="E31" s="46">
        <v>12610689</v>
      </c>
      <c r="F31" s="46">
        <v>0</v>
      </c>
      <c r="G31" s="46">
        <v>3638842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16249531</v>
      </c>
      <c r="O31" s="47">
        <f t="shared" si="1"/>
        <v>52.939725161592996</v>
      </c>
      <c r="P31" s="9"/>
    </row>
    <row r="32" spans="1:16" ht="15.75">
      <c r="A32" s="28" t="s">
        <v>47</v>
      </c>
      <c r="B32" s="29"/>
      <c r="C32" s="30"/>
      <c r="D32" s="31">
        <f t="shared" ref="D32:M32" si="9">SUM(D33:D35)</f>
        <v>0</v>
      </c>
      <c r="E32" s="31">
        <f t="shared" si="9"/>
        <v>11226579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10297086</v>
      </c>
      <c r="N32" s="31">
        <f t="shared" si="8"/>
        <v>21523665</v>
      </c>
      <c r="O32" s="43">
        <f t="shared" si="1"/>
        <v>70.122449046080064</v>
      </c>
      <c r="P32" s="10"/>
    </row>
    <row r="33" spans="1:16">
      <c r="A33" s="13"/>
      <c r="B33" s="45">
        <v>552</v>
      </c>
      <c r="C33" s="21" t="s">
        <v>48</v>
      </c>
      <c r="D33" s="46">
        <v>0</v>
      </c>
      <c r="E33" s="46">
        <v>1134401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1134401</v>
      </c>
      <c r="O33" s="47">
        <f t="shared" si="1"/>
        <v>3.6957914147206004</v>
      </c>
      <c r="P33" s="9"/>
    </row>
    <row r="34" spans="1:16">
      <c r="A34" s="13"/>
      <c r="B34" s="45">
        <v>554</v>
      </c>
      <c r="C34" s="21" t="s">
        <v>49</v>
      </c>
      <c r="D34" s="46">
        <v>0</v>
      </c>
      <c r="E34" s="46">
        <v>2533676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2533676</v>
      </c>
      <c r="O34" s="47">
        <f t="shared" si="1"/>
        <v>8.254521997497914</v>
      </c>
      <c r="P34" s="9"/>
    </row>
    <row r="35" spans="1:16">
      <c r="A35" s="13"/>
      <c r="B35" s="45">
        <v>559</v>
      </c>
      <c r="C35" s="21" t="s">
        <v>50</v>
      </c>
      <c r="D35" s="46">
        <v>0</v>
      </c>
      <c r="E35" s="46">
        <v>7558502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10297086</v>
      </c>
      <c r="N35" s="46">
        <f t="shared" si="8"/>
        <v>17855588</v>
      </c>
      <c r="O35" s="47">
        <f t="shared" si="1"/>
        <v>58.172135633861551</v>
      </c>
      <c r="P35" s="9"/>
    </row>
    <row r="36" spans="1:16" ht="15.75">
      <c r="A36" s="28" t="s">
        <v>51</v>
      </c>
      <c r="B36" s="29"/>
      <c r="C36" s="30"/>
      <c r="D36" s="31">
        <f t="shared" ref="D36:M36" si="10">SUM(D37:D40)</f>
        <v>2335865</v>
      </c>
      <c r="E36" s="31">
        <f t="shared" si="10"/>
        <v>247477</v>
      </c>
      <c r="F36" s="31">
        <f t="shared" si="10"/>
        <v>0</v>
      </c>
      <c r="G36" s="31">
        <f t="shared" si="10"/>
        <v>102357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2685699</v>
      </c>
      <c r="O36" s="43">
        <f t="shared" si="1"/>
        <v>8.7498012666805671</v>
      </c>
      <c r="P36" s="10"/>
    </row>
    <row r="37" spans="1:16">
      <c r="A37" s="12"/>
      <c r="B37" s="44">
        <v>562</v>
      </c>
      <c r="C37" s="20" t="s">
        <v>131</v>
      </c>
      <c r="D37" s="46">
        <v>1557534</v>
      </c>
      <c r="E37" s="46">
        <v>156486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5" si="11">SUM(D37:M37)</f>
        <v>1714020</v>
      </c>
      <c r="O37" s="47">
        <f t="shared" ref="O37:O68" si="12">(N37/O$79)</f>
        <v>5.5841456422018352</v>
      </c>
      <c r="P37" s="9"/>
    </row>
    <row r="38" spans="1:16">
      <c r="A38" s="12"/>
      <c r="B38" s="44">
        <v>563</v>
      </c>
      <c r="C38" s="20" t="s">
        <v>132</v>
      </c>
      <c r="D38" s="46">
        <v>0</v>
      </c>
      <c r="E38" s="46">
        <v>40188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40188</v>
      </c>
      <c r="O38" s="47">
        <f t="shared" si="12"/>
        <v>0.1309294203502919</v>
      </c>
      <c r="P38" s="9"/>
    </row>
    <row r="39" spans="1:16">
      <c r="A39" s="12"/>
      <c r="B39" s="44">
        <v>564</v>
      </c>
      <c r="C39" s="20" t="s">
        <v>133</v>
      </c>
      <c r="D39" s="46">
        <v>0</v>
      </c>
      <c r="E39" s="46">
        <v>42602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42602</v>
      </c>
      <c r="O39" s="47">
        <f t="shared" si="12"/>
        <v>0.13879404712260218</v>
      </c>
      <c r="P39" s="9"/>
    </row>
    <row r="40" spans="1:16">
      <c r="A40" s="12"/>
      <c r="B40" s="44">
        <v>569</v>
      </c>
      <c r="C40" s="20" t="s">
        <v>55</v>
      </c>
      <c r="D40" s="46">
        <v>778331</v>
      </c>
      <c r="E40" s="46">
        <v>8201</v>
      </c>
      <c r="F40" s="46">
        <v>0</v>
      </c>
      <c r="G40" s="46">
        <v>102357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888889</v>
      </c>
      <c r="O40" s="47">
        <f t="shared" si="12"/>
        <v>2.8959321570058383</v>
      </c>
      <c r="P40" s="9"/>
    </row>
    <row r="41" spans="1:16" ht="15.75">
      <c r="A41" s="28" t="s">
        <v>56</v>
      </c>
      <c r="B41" s="29"/>
      <c r="C41" s="30"/>
      <c r="D41" s="31">
        <f t="shared" ref="D41:M41" si="13">SUM(D42:D45)</f>
        <v>1308600</v>
      </c>
      <c r="E41" s="31">
        <f t="shared" si="13"/>
        <v>4922821</v>
      </c>
      <c r="F41" s="31">
        <f t="shared" si="13"/>
        <v>0</v>
      </c>
      <c r="G41" s="31">
        <f t="shared" si="13"/>
        <v>1707771</v>
      </c>
      <c r="H41" s="31">
        <f t="shared" si="13"/>
        <v>0</v>
      </c>
      <c r="I41" s="31">
        <f t="shared" si="13"/>
        <v>6684435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14623627</v>
      </c>
      <c r="O41" s="43">
        <f t="shared" si="12"/>
        <v>47.642654686196828</v>
      </c>
      <c r="P41" s="9"/>
    </row>
    <row r="42" spans="1:16">
      <c r="A42" s="12"/>
      <c r="B42" s="44">
        <v>571</v>
      </c>
      <c r="C42" s="20" t="s">
        <v>96</v>
      </c>
      <c r="D42" s="46">
        <v>0</v>
      </c>
      <c r="E42" s="46">
        <v>4852608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4852608</v>
      </c>
      <c r="O42" s="47">
        <f t="shared" si="12"/>
        <v>15.809424520433694</v>
      </c>
      <c r="P42" s="9"/>
    </row>
    <row r="43" spans="1:16">
      <c r="A43" s="12"/>
      <c r="B43" s="44">
        <v>572</v>
      </c>
      <c r="C43" s="20" t="s">
        <v>134</v>
      </c>
      <c r="D43" s="46">
        <v>1308600</v>
      </c>
      <c r="E43" s="46">
        <v>67669</v>
      </c>
      <c r="F43" s="46">
        <v>0</v>
      </c>
      <c r="G43" s="46">
        <v>1707771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3084040</v>
      </c>
      <c r="O43" s="47">
        <f t="shared" si="12"/>
        <v>10.047565679733111</v>
      </c>
      <c r="P43" s="9"/>
    </row>
    <row r="44" spans="1:16">
      <c r="A44" s="12"/>
      <c r="B44" s="44">
        <v>573</v>
      </c>
      <c r="C44" s="20" t="s">
        <v>165</v>
      </c>
      <c r="D44" s="46">
        <v>0</v>
      </c>
      <c r="E44" s="46">
        <v>2544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2544</v>
      </c>
      <c r="O44" s="47">
        <f t="shared" si="12"/>
        <v>8.2881567973311088E-3</v>
      </c>
      <c r="P44" s="9"/>
    </row>
    <row r="45" spans="1:16">
      <c r="A45" s="12"/>
      <c r="B45" s="44">
        <v>575</v>
      </c>
      <c r="C45" s="20" t="s">
        <v>135</v>
      </c>
      <c r="D45" s="46">
        <v>0</v>
      </c>
      <c r="E45" s="46">
        <v>0</v>
      </c>
      <c r="F45" s="46">
        <v>0</v>
      </c>
      <c r="G45" s="46">
        <v>0</v>
      </c>
      <c r="H45" s="46">
        <v>0</v>
      </c>
      <c r="I45" s="46">
        <v>6684435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6684435</v>
      </c>
      <c r="O45" s="47">
        <f t="shared" si="12"/>
        <v>21.777376329232695</v>
      </c>
      <c r="P45" s="9"/>
    </row>
    <row r="46" spans="1:16" ht="15.75">
      <c r="A46" s="28" t="s">
        <v>136</v>
      </c>
      <c r="B46" s="29"/>
      <c r="C46" s="30"/>
      <c r="D46" s="31">
        <f t="shared" ref="D46:M46" si="14">SUM(D47:D48)</f>
        <v>14126326</v>
      </c>
      <c r="E46" s="31">
        <f t="shared" si="14"/>
        <v>5825878</v>
      </c>
      <c r="F46" s="31">
        <f t="shared" si="14"/>
        <v>0</v>
      </c>
      <c r="G46" s="31">
        <f t="shared" si="14"/>
        <v>2294960</v>
      </c>
      <c r="H46" s="31">
        <f t="shared" si="14"/>
        <v>0</v>
      </c>
      <c r="I46" s="31">
        <f t="shared" si="14"/>
        <v>584561</v>
      </c>
      <c r="J46" s="31">
        <f t="shared" si="14"/>
        <v>0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>SUM(D46:M46)</f>
        <v>22831725</v>
      </c>
      <c r="O46" s="43">
        <f t="shared" si="12"/>
        <v>74.384008157839872</v>
      </c>
      <c r="P46" s="9"/>
    </row>
    <row r="47" spans="1:16">
      <c r="A47" s="12"/>
      <c r="B47" s="44">
        <v>581</v>
      </c>
      <c r="C47" s="20" t="s">
        <v>137</v>
      </c>
      <c r="D47" s="46">
        <v>13845189</v>
      </c>
      <c r="E47" s="46">
        <v>5825878</v>
      </c>
      <c r="F47" s="46">
        <v>0</v>
      </c>
      <c r="G47" s="46">
        <v>2294960</v>
      </c>
      <c r="H47" s="46">
        <v>0</v>
      </c>
      <c r="I47" s="46">
        <v>584561</v>
      </c>
      <c r="J47" s="46">
        <v>0</v>
      </c>
      <c r="K47" s="46">
        <v>0</v>
      </c>
      <c r="L47" s="46">
        <v>0</v>
      </c>
      <c r="M47" s="46">
        <v>0</v>
      </c>
      <c r="N47" s="46">
        <f>SUM(D47:M47)</f>
        <v>22550588</v>
      </c>
      <c r="O47" s="47">
        <f t="shared" si="12"/>
        <v>73.468085383653047</v>
      </c>
      <c r="P47" s="9"/>
    </row>
    <row r="48" spans="1:16">
      <c r="A48" s="12"/>
      <c r="B48" s="44">
        <v>587</v>
      </c>
      <c r="C48" s="20" t="s">
        <v>138</v>
      </c>
      <c r="D48" s="46">
        <v>281137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6" si="15">SUM(D48:M48)</f>
        <v>281137</v>
      </c>
      <c r="O48" s="47">
        <f t="shared" si="12"/>
        <v>0.91592277418682233</v>
      </c>
      <c r="P48" s="9"/>
    </row>
    <row r="49" spans="1:16" ht="15.75">
      <c r="A49" s="28" t="s">
        <v>62</v>
      </c>
      <c r="B49" s="29"/>
      <c r="C49" s="30"/>
      <c r="D49" s="31">
        <f t="shared" ref="D49:M49" si="16">SUM(D50:D76)</f>
        <v>9318520</v>
      </c>
      <c r="E49" s="31">
        <f t="shared" si="16"/>
        <v>5152025</v>
      </c>
      <c r="F49" s="31">
        <f t="shared" si="16"/>
        <v>0</v>
      </c>
      <c r="G49" s="31">
        <f t="shared" si="16"/>
        <v>1574573</v>
      </c>
      <c r="H49" s="31">
        <f t="shared" si="16"/>
        <v>0</v>
      </c>
      <c r="I49" s="31">
        <f t="shared" si="16"/>
        <v>0</v>
      </c>
      <c r="J49" s="31">
        <f t="shared" si="16"/>
        <v>0</v>
      </c>
      <c r="K49" s="31">
        <f t="shared" si="16"/>
        <v>0</v>
      </c>
      <c r="L49" s="31">
        <f t="shared" si="16"/>
        <v>0</v>
      </c>
      <c r="M49" s="31">
        <f t="shared" si="16"/>
        <v>0</v>
      </c>
      <c r="N49" s="31">
        <f>SUM(D49:M49)</f>
        <v>16045118</v>
      </c>
      <c r="O49" s="43">
        <f t="shared" si="12"/>
        <v>52.27376329232694</v>
      </c>
      <c r="P49" s="9"/>
    </row>
    <row r="50" spans="1:16">
      <c r="A50" s="12"/>
      <c r="B50" s="44">
        <v>601</v>
      </c>
      <c r="C50" s="20" t="s">
        <v>139</v>
      </c>
      <c r="D50" s="46">
        <v>0</v>
      </c>
      <c r="E50" s="46">
        <v>237532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237532</v>
      </c>
      <c r="O50" s="47">
        <f t="shared" si="12"/>
        <v>0.77386103002502082</v>
      </c>
      <c r="P50" s="9"/>
    </row>
    <row r="51" spans="1:16">
      <c r="A51" s="12"/>
      <c r="B51" s="44">
        <v>602</v>
      </c>
      <c r="C51" s="20" t="s">
        <v>140</v>
      </c>
      <c r="D51" s="46">
        <v>0</v>
      </c>
      <c r="E51" s="46">
        <v>350015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350015</v>
      </c>
      <c r="O51" s="47">
        <f t="shared" si="12"/>
        <v>1.1403220131359466</v>
      </c>
      <c r="P51" s="9"/>
    </row>
    <row r="52" spans="1:16">
      <c r="A52" s="12"/>
      <c r="B52" s="44">
        <v>603</v>
      </c>
      <c r="C52" s="20" t="s">
        <v>141</v>
      </c>
      <c r="D52" s="46">
        <v>0</v>
      </c>
      <c r="E52" s="46">
        <v>189025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189025</v>
      </c>
      <c r="O52" s="47">
        <f t="shared" si="12"/>
        <v>0.61582894599666393</v>
      </c>
      <c r="P52" s="9"/>
    </row>
    <row r="53" spans="1:16">
      <c r="A53" s="12"/>
      <c r="B53" s="44">
        <v>604</v>
      </c>
      <c r="C53" s="20" t="s">
        <v>142</v>
      </c>
      <c r="D53" s="46">
        <v>869951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869951</v>
      </c>
      <c r="O53" s="47">
        <f t="shared" si="12"/>
        <v>2.8342336061301086</v>
      </c>
      <c r="P53" s="9"/>
    </row>
    <row r="54" spans="1:16">
      <c r="A54" s="12"/>
      <c r="B54" s="44">
        <v>605</v>
      </c>
      <c r="C54" s="20" t="s">
        <v>143</v>
      </c>
      <c r="D54" s="46">
        <v>0</v>
      </c>
      <c r="E54" s="46">
        <v>28213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28213</v>
      </c>
      <c r="O54" s="47">
        <f t="shared" si="12"/>
        <v>9.1915789199332784E-2</v>
      </c>
      <c r="P54" s="9"/>
    </row>
    <row r="55" spans="1:16">
      <c r="A55" s="12"/>
      <c r="B55" s="44">
        <v>607</v>
      </c>
      <c r="C55" s="20" t="s">
        <v>144</v>
      </c>
      <c r="D55" s="46">
        <v>100713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100713</v>
      </c>
      <c r="O55" s="47">
        <f t="shared" si="12"/>
        <v>0.32811522623019185</v>
      </c>
      <c r="P55" s="9"/>
    </row>
    <row r="56" spans="1:16">
      <c r="A56" s="12"/>
      <c r="B56" s="44">
        <v>608</v>
      </c>
      <c r="C56" s="20" t="s">
        <v>145</v>
      </c>
      <c r="D56" s="46">
        <v>260252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260252</v>
      </c>
      <c r="O56" s="47">
        <f t="shared" si="12"/>
        <v>0.84788104670558795</v>
      </c>
      <c r="P56" s="9"/>
    </row>
    <row r="57" spans="1:16">
      <c r="A57" s="12"/>
      <c r="B57" s="44">
        <v>614</v>
      </c>
      <c r="C57" s="20" t="s">
        <v>146</v>
      </c>
      <c r="D57" s="46">
        <v>926069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ref="N57:N64" si="17">SUM(D57:M57)</f>
        <v>926069</v>
      </c>
      <c r="O57" s="47">
        <f t="shared" si="12"/>
        <v>3.0170617441618015</v>
      </c>
      <c r="P57" s="9"/>
    </row>
    <row r="58" spans="1:16">
      <c r="A58" s="12"/>
      <c r="B58" s="44">
        <v>622</v>
      </c>
      <c r="C58" s="20" t="s">
        <v>71</v>
      </c>
      <c r="D58" s="46">
        <v>0</v>
      </c>
      <c r="E58" s="46">
        <v>371797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371797</v>
      </c>
      <c r="O58" s="47">
        <f t="shared" si="12"/>
        <v>1.2112860977898248</v>
      </c>
      <c r="P58" s="9"/>
    </row>
    <row r="59" spans="1:16">
      <c r="A59" s="12"/>
      <c r="B59" s="44">
        <v>634</v>
      </c>
      <c r="C59" s="20" t="s">
        <v>147</v>
      </c>
      <c r="D59" s="46">
        <v>401067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401067</v>
      </c>
      <c r="O59" s="47">
        <f t="shared" si="12"/>
        <v>1.3066455118849041</v>
      </c>
      <c r="P59" s="9"/>
    </row>
    <row r="60" spans="1:16">
      <c r="A60" s="12"/>
      <c r="B60" s="44">
        <v>654</v>
      </c>
      <c r="C60" s="20" t="s">
        <v>148</v>
      </c>
      <c r="D60" s="46">
        <v>491204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491204</v>
      </c>
      <c r="O60" s="47">
        <f t="shared" si="12"/>
        <v>1.6003049416180151</v>
      </c>
      <c r="P60" s="9"/>
    </row>
    <row r="61" spans="1:16">
      <c r="A61" s="12"/>
      <c r="B61" s="44">
        <v>664</v>
      </c>
      <c r="C61" s="20" t="s">
        <v>111</v>
      </c>
      <c r="D61" s="46">
        <v>163933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163933</v>
      </c>
      <c r="O61" s="47">
        <f t="shared" si="12"/>
        <v>0.53408113532110091</v>
      </c>
      <c r="P61" s="9"/>
    </row>
    <row r="62" spans="1:16">
      <c r="A62" s="12"/>
      <c r="B62" s="44">
        <v>674</v>
      </c>
      <c r="C62" s="20" t="s">
        <v>149</v>
      </c>
      <c r="D62" s="46">
        <v>690487</v>
      </c>
      <c r="E62" s="46">
        <v>394202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1084689</v>
      </c>
      <c r="O62" s="47">
        <f t="shared" si="12"/>
        <v>3.5338335331526274</v>
      </c>
      <c r="P62" s="9"/>
    </row>
    <row r="63" spans="1:16">
      <c r="A63" s="12"/>
      <c r="B63" s="44">
        <v>689</v>
      </c>
      <c r="C63" s="20" t="s">
        <v>112</v>
      </c>
      <c r="D63" s="46">
        <v>0</v>
      </c>
      <c r="E63" s="46">
        <v>93767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93767</v>
      </c>
      <c r="O63" s="47">
        <f t="shared" si="12"/>
        <v>0.30548569120100083</v>
      </c>
      <c r="P63" s="9"/>
    </row>
    <row r="64" spans="1:16">
      <c r="A64" s="12"/>
      <c r="B64" s="44">
        <v>694</v>
      </c>
      <c r="C64" s="20" t="s">
        <v>150</v>
      </c>
      <c r="D64" s="46">
        <v>204599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204599</v>
      </c>
      <c r="O64" s="47">
        <f t="shared" si="12"/>
        <v>0.66656784299416183</v>
      </c>
      <c r="P64" s="9"/>
    </row>
    <row r="65" spans="1:119">
      <c r="A65" s="12"/>
      <c r="B65" s="44">
        <v>711</v>
      </c>
      <c r="C65" s="20" t="s">
        <v>113</v>
      </c>
      <c r="D65" s="46">
        <v>3118501</v>
      </c>
      <c r="E65" s="46">
        <v>166306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ref="N65:N76" si="18">SUM(D65:M65)</f>
        <v>3284807</v>
      </c>
      <c r="O65" s="47">
        <f t="shared" si="12"/>
        <v>10.701649160758965</v>
      </c>
      <c r="P65" s="9"/>
    </row>
    <row r="66" spans="1:119">
      <c r="A66" s="12"/>
      <c r="B66" s="44">
        <v>712</v>
      </c>
      <c r="C66" s="20" t="s">
        <v>114</v>
      </c>
      <c r="D66" s="46">
        <v>0</v>
      </c>
      <c r="E66" s="46">
        <v>0</v>
      </c>
      <c r="F66" s="46">
        <v>0</v>
      </c>
      <c r="G66" s="46">
        <v>1574573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1574573</v>
      </c>
      <c r="O66" s="47">
        <f t="shared" si="12"/>
        <v>5.1298380160550456</v>
      </c>
      <c r="P66" s="9"/>
    </row>
    <row r="67" spans="1:119">
      <c r="A67" s="12"/>
      <c r="B67" s="44">
        <v>713</v>
      </c>
      <c r="C67" s="20" t="s">
        <v>151</v>
      </c>
      <c r="D67" s="46">
        <v>0</v>
      </c>
      <c r="E67" s="46">
        <v>1172529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1172529</v>
      </c>
      <c r="O67" s="47">
        <f t="shared" si="12"/>
        <v>3.8200095131359468</v>
      </c>
      <c r="P67" s="9"/>
    </row>
    <row r="68" spans="1:119">
      <c r="A68" s="12"/>
      <c r="B68" s="44">
        <v>714</v>
      </c>
      <c r="C68" s="20" t="s">
        <v>152</v>
      </c>
      <c r="D68" s="46">
        <v>0</v>
      </c>
      <c r="E68" s="46">
        <v>87555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87555</v>
      </c>
      <c r="O68" s="47">
        <f t="shared" si="12"/>
        <v>0.28524747185154298</v>
      </c>
      <c r="P68" s="9"/>
    </row>
    <row r="69" spans="1:119">
      <c r="A69" s="12"/>
      <c r="B69" s="44">
        <v>715</v>
      </c>
      <c r="C69" s="20" t="s">
        <v>116</v>
      </c>
      <c r="D69" s="46">
        <v>0</v>
      </c>
      <c r="E69" s="46">
        <v>124688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124688</v>
      </c>
      <c r="O69" s="47">
        <f t="shared" ref="O69:O77" si="19">(N69/O$79)</f>
        <v>0.40622393661384487</v>
      </c>
      <c r="P69" s="9"/>
    </row>
    <row r="70" spans="1:119">
      <c r="A70" s="12"/>
      <c r="B70" s="44">
        <v>716</v>
      </c>
      <c r="C70" s="20" t="s">
        <v>153</v>
      </c>
      <c r="D70" s="46">
        <v>0</v>
      </c>
      <c r="E70" s="46">
        <v>1539525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1539525</v>
      </c>
      <c r="O70" s="47">
        <f t="shared" si="19"/>
        <v>5.0156543213094249</v>
      </c>
      <c r="P70" s="9"/>
    </row>
    <row r="71" spans="1:119">
      <c r="A71" s="12"/>
      <c r="B71" s="44">
        <v>719</v>
      </c>
      <c r="C71" s="20" t="s">
        <v>117</v>
      </c>
      <c r="D71" s="46">
        <v>273604</v>
      </c>
      <c r="E71" s="46">
        <v>71307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344911</v>
      </c>
      <c r="O71" s="47">
        <f t="shared" si="19"/>
        <v>1.1236935727689741</v>
      </c>
      <c r="P71" s="9"/>
    </row>
    <row r="72" spans="1:119">
      <c r="A72" s="12"/>
      <c r="B72" s="44">
        <v>724</v>
      </c>
      <c r="C72" s="20" t="s">
        <v>154</v>
      </c>
      <c r="D72" s="46">
        <v>1011777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1011777</v>
      </c>
      <c r="O72" s="47">
        <f t="shared" si="19"/>
        <v>3.2962918317347789</v>
      </c>
      <c r="P72" s="9"/>
    </row>
    <row r="73" spans="1:119">
      <c r="A73" s="12"/>
      <c r="B73" s="44">
        <v>744</v>
      </c>
      <c r="C73" s="20" t="s">
        <v>155</v>
      </c>
      <c r="D73" s="46">
        <v>215722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215722</v>
      </c>
      <c r="O73" s="47">
        <f t="shared" si="19"/>
        <v>0.70280572351959969</v>
      </c>
      <c r="P73" s="9"/>
    </row>
    <row r="74" spans="1:119">
      <c r="A74" s="12"/>
      <c r="B74" s="44">
        <v>752</v>
      </c>
      <c r="C74" s="20" t="s">
        <v>156</v>
      </c>
      <c r="D74" s="46">
        <v>0</v>
      </c>
      <c r="E74" s="46">
        <v>3343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8"/>
        <v>3343</v>
      </c>
      <c r="O74" s="47">
        <f t="shared" si="19"/>
        <v>1.0891237489574646E-2</v>
      </c>
      <c r="P74" s="9"/>
    </row>
    <row r="75" spans="1:119">
      <c r="A75" s="12"/>
      <c r="B75" s="44">
        <v>764</v>
      </c>
      <c r="C75" s="20" t="s">
        <v>157</v>
      </c>
      <c r="D75" s="46">
        <v>590641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8"/>
        <v>590641</v>
      </c>
      <c r="O75" s="47">
        <f t="shared" si="19"/>
        <v>1.9242630577564637</v>
      </c>
      <c r="P75" s="9"/>
    </row>
    <row r="76" spans="1:119" ht="15.75" thickBot="1">
      <c r="A76" s="12"/>
      <c r="B76" s="44">
        <v>765</v>
      </c>
      <c r="C76" s="20" t="s">
        <v>90</v>
      </c>
      <c r="D76" s="46">
        <v>0</v>
      </c>
      <c r="E76" s="46">
        <v>322221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8"/>
        <v>322221</v>
      </c>
      <c r="O76" s="47">
        <f t="shared" si="19"/>
        <v>1.0497712937864887</v>
      </c>
      <c r="P76" s="9"/>
    </row>
    <row r="77" spans="1:119" ht="16.5" thickBot="1">
      <c r="A77" s="14" t="s">
        <v>10</v>
      </c>
      <c r="B77" s="23"/>
      <c r="C77" s="22"/>
      <c r="D77" s="15">
        <f t="shared" ref="D77:M77" si="20">SUM(D5,D14,D23,D29,D32,D36,D41,D46,D49)</f>
        <v>165444893</v>
      </c>
      <c r="E77" s="15">
        <f t="shared" si="20"/>
        <v>97298488</v>
      </c>
      <c r="F77" s="15">
        <f t="shared" si="20"/>
        <v>10097990</v>
      </c>
      <c r="G77" s="15">
        <f t="shared" si="20"/>
        <v>39839589</v>
      </c>
      <c r="H77" s="15">
        <f t="shared" si="20"/>
        <v>0</v>
      </c>
      <c r="I77" s="15">
        <f t="shared" si="20"/>
        <v>30519304</v>
      </c>
      <c r="J77" s="15">
        <f t="shared" si="20"/>
        <v>44634723</v>
      </c>
      <c r="K77" s="15">
        <f t="shared" si="20"/>
        <v>0</v>
      </c>
      <c r="L77" s="15">
        <f t="shared" si="20"/>
        <v>0</v>
      </c>
      <c r="M77" s="15">
        <f t="shared" si="20"/>
        <v>10416838</v>
      </c>
      <c r="N77" s="15">
        <f>SUM(D77:M77)</f>
        <v>398251825</v>
      </c>
      <c r="O77" s="37">
        <f t="shared" si="19"/>
        <v>1297.4738877449959</v>
      </c>
      <c r="P77" s="6"/>
      <c r="Q77" s="2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</row>
    <row r="78" spans="1:119">
      <c r="A78" s="16"/>
      <c r="B78" s="18"/>
      <c r="C78" s="18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9"/>
    </row>
    <row r="79" spans="1:119">
      <c r="A79" s="38"/>
      <c r="B79" s="39"/>
      <c r="C79" s="39"/>
      <c r="D79" s="40"/>
      <c r="E79" s="40"/>
      <c r="F79" s="40"/>
      <c r="G79" s="40"/>
      <c r="H79" s="40"/>
      <c r="I79" s="40"/>
      <c r="J79" s="40"/>
      <c r="K79" s="40"/>
      <c r="L79" s="118" t="s">
        <v>166</v>
      </c>
      <c r="M79" s="118"/>
      <c r="N79" s="118"/>
      <c r="O79" s="41">
        <v>306944</v>
      </c>
    </row>
    <row r="80" spans="1:119">
      <c r="A80" s="119"/>
      <c r="B80" s="96"/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7"/>
    </row>
    <row r="81" spans="1:15" ht="15.75" customHeight="1" thickBot="1">
      <c r="A81" s="120" t="s">
        <v>98</v>
      </c>
      <c r="B81" s="99"/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100"/>
    </row>
  </sheetData>
  <mergeCells count="10">
    <mergeCell ref="L79:N79"/>
    <mergeCell ref="A80:O80"/>
    <mergeCell ref="A81:O8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7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122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47044692</v>
      </c>
      <c r="E5" s="26">
        <f t="shared" si="0"/>
        <v>3315050</v>
      </c>
      <c r="F5" s="26">
        <f t="shared" si="0"/>
        <v>7634281</v>
      </c>
      <c r="G5" s="26">
        <f t="shared" si="0"/>
        <v>12028541</v>
      </c>
      <c r="H5" s="26">
        <f t="shared" si="0"/>
        <v>0</v>
      </c>
      <c r="I5" s="26">
        <f t="shared" si="0"/>
        <v>506395</v>
      </c>
      <c r="J5" s="26">
        <f t="shared" si="0"/>
        <v>45322648</v>
      </c>
      <c r="K5" s="26">
        <f t="shared" si="0"/>
        <v>0</v>
      </c>
      <c r="L5" s="26">
        <f t="shared" si="0"/>
        <v>0</v>
      </c>
      <c r="M5" s="26">
        <f t="shared" si="0"/>
        <v>352905</v>
      </c>
      <c r="N5" s="27">
        <f>SUM(D5:M5)</f>
        <v>116204512</v>
      </c>
      <c r="O5" s="32">
        <f t="shared" ref="O5:O36" si="1">(N5/O$77)</f>
        <v>382.36865883312987</v>
      </c>
      <c r="P5" s="6"/>
    </row>
    <row r="6" spans="1:133">
      <c r="A6" s="12"/>
      <c r="B6" s="44">
        <v>511</v>
      </c>
      <c r="C6" s="20" t="s">
        <v>20</v>
      </c>
      <c r="D6" s="46">
        <v>1104640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1104640</v>
      </c>
      <c r="O6" s="47">
        <f t="shared" si="1"/>
        <v>3.6347961711971095</v>
      </c>
      <c r="P6" s="9"/>
    </row>
    <row r="7" spans="1:133">
      <c r="A7" s="12"/>
      <c r="B7" s="44">
        <v>512</v>
      </c>
      <c r="C7" s="20" t="s">
        <v>21</v>
      </c>
      <c r="D7" s="46">
        <v>12092545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12092545</v>
      </c>
      <c r="O7" s="47">
        <f t="shared" si="1"/>
        <v>39.790281237352218</v>
      </c>
      <c r="P7" s="9"/>
    </row>
    <row r="8" spans="1:133">
      <c r="A8" s="12"/>
      <c r="B8" s="44">
        <v>513</v>
      </c>
      <c r="C8" s="20" t="s">
        <v>22</v>
      </c>
      <c r="D8" s="46">
        <v>25009696</v>
      </c>
      <c r="E8" s="46">
        <v>1733894</v>
      </c>
      <c r="F8" s="46">
        <v>0</v>
      </c>
      <c r="G8" s="46">
        <v>0</v>
      </c>
      <c r="H8" s="46">
        <v>0</v>
      </c>
      <c r="I8" s="46">
        <v>0</v>
      </c>
      <c r="J8" s="46">
        <v>45134028</v>
      </c>
      <c r="K8" s="46">
        <v>0</v>
      </c>
      <c r="L8" s="46">
        <v>0</v>
      </c>
      <c r="M8" s="46">
        <v>0</v>
      </c>
      <c r="N8" s="46">
        <f t="shared" si="2"/>
        <v>71877618</v>
      </c>
      <c r="O8" s="47">
        <f t="shared" si="1"/>
        <v>236.51188686012497</v>
      </c>
      <c r="P8" s="9"/>
    </row>
    <row r="9" spans="1:133">
      <c r="A9" s="12"/>
      <c r="B9" s="44">
        <v>514</v>
      </c>
      <c r="C9" s="20" t="s">
        <v>23</v>
      </c>
      <c r="D9" s="46">
        <v>1319751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1319751</v>
      </c>
      <c r="O9" s="47">
        <f t="shared" si="1"/>
        <v>4.3426146814650535</v>
      </c>
      <c r="P9" s="9"/>
    </row>
    <row r="10" spans="1:133">
      <c r="A10" s="12"/>
      <c r="B10" s="44">
        <v>515</v>
      </c>
      <c r="C10" s="20" t="s">
        <v>24</v>
      </c>
      <c r="D10" s="46">
        <v>1178341</v>
      </c>
      <c r="E10" s="46">
        <v>335970</v>
      </c>
      <c r="F10" s="46">
        <v>0</v>
      </c>
      <c r="G10" s="46">
        <v>0</v>
      </c>
      <c r="H10" s="46">
        <v>0</v>
      </c>
      <c r="I10" s="46">
        <v>503085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2017396</v>
      </c>
      <c r="O10" s="47">
        <f t="shared" si="1"/>
        <v>6.6382018183194198</v>
      </c>
      <c r="P10" s="9"/>
    </row>
    <row r="11" spans="1:133">
      <c r="A11" s="12"/>
      <c r="B11" s="44">
        <v>516</v>
      </c>
      <c r="C11" s="20" t="s">
        <v>25</v>
      </c>
      <c r="D11" s="46">
        <v>502682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502682</v>
      </c>
      <c r="O11" s="47">
        <f t="shared" si="1"/>
        <v>1.6540652239007327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382</v>
      </c>
      <c r="F12" s="46">
        <v>7634281</v>
      </c>
      <c r="G12" s="46">
        <v>3534</v>
      </c>
      <c r="H12" s="46">
        <v>0</v>
      </c>
      <c r="I12" s="46">
        <v>3310</v>
      </c>
      <c r="J12" s="46">
        <v>0</v>
      </c>
      <c r="K12" s="46">
        <v>0</v>
      </c>
      <c r="L12" s="46">
        <v>0</v>
      </c>
      <c r="M12" s="46">
        <v>352905</v>
      </c>
      <c r="N12" s="46">
        <f t="shared" si="2"/>
        <v>7994412</v>
      </c>
      <c r="O12" s="47">
        <f t="shared" si="1"/>
        <v>26.305455287308288</v>
      </c>
      <c r="P12" s="9"/>
    </row>
    <row r="13" spans="1:133">
      <c r="A13" s="12"/>
      <c r="B13" s="44">
        <v>519</v>
      </c>
      <c r="C13" s="20" t="s">
        <v>123</v>
      </c>
      <c r="D13" s="46">
        <v>5837037</v>
      </c>
      <c r="E13" s="46">
        <v>1244804</v>
      </c>
      <c r="F13" s="46">
        <v>0</v>
      </c>
      <c r="G13" s="46">
        <v>12025007</v>
      </c>
      <c r="H13" s="46">
        <v>0</v>
      </c>
      <c r="I13" s="46">
        <v>0</v>
      </c>
      <c r="J13" s="46">
        <v>188620</v>
      </c>
      <c r="K13" s="46">
        <v>0</v>
      </c>
      <c r="L13" s="46">
        <v>0</v>
      </c>
      <c r="M13" s="46">
        <v>0</v>
      </c>
      <c r="N13" s="46">
        <f t="shared" si="2"/>
        <v>19295468</v>
      </c>
      <c r="O13" s="47">
        <f t="shared" si="1"/>
        <v>63.49135755346208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82327494</v>
      </c>
      <c r="E14" s="31">
        <f t="shared" si="3"/>
        <v>35075949</v>
      </c>
      <c r="F14" s="31">
        <f t="shared" si="3"/>
        <v>0</v>
      </c>
      <c r="G14" s="31">
        <f t="shared" si="3"/>
        <v>5605512</v>
      </c>
      <c r="H14" s="31">
        <f t="shared" si="3"/>
        <v>0</v>
      </c>
      <c r="I14" s="31">
        <f t="shared" si="3"/>
        <v>12371655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135380610</v>
      </c>
      <c r="O14" s="43">
        <f t="shared" si="1"/>
        <v>445.46723175181882</v>
      </c>
      <c r="P14" s="10"/>
    </row>
    <row r="15" spans="1:133">
      <c r="A15" s="12"/>
      <c r="B15" s="44">
        <v>521</v>
      </c>
      <c r="C15" s="20" t="s">
        <v>29</v>
      </c>
      <c r="D15" s="46">
        <v>45838400</v>
      </c>
      <c r="E15" s="46">
        <v>1061357</v>
      </c>
      <c r="F15" s="46">
        <v>0</v>
      </c>
      <c r="G15" s="46">
        <v>3477685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50377442</v>
      </c>
      <c r="O15" s="47">
        <f t="shared" si="1"/>
        <v>165.76598104025246</v>
      </c>
      <c r="P15" s="9"/>
    </row>
    <row r="16" spans="1:133">
      <c r="A16" s="12"/>
      <c r="B16" s="44">
        <v>522</v>
      </c>
      <c r="C16" s="20" t="s">
        <v>30</v>
      </c>
      <c r="D16" s="46">
        <v>0</v>
      </c>
      <c r="E16" s="46">
        <v>12219515</v>
      </c>
      <c r="F16" s="46">
        <v>0</v>
      </c>
      <c r="G16" s="46">
        <v>169920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12389435</v>
      </c>
      <c r="O16" s="47">
        <f t="shared" si="1"/>
        <v>40.767191937007048</v>
      </c>
      <c r="P16" s="9"/>
    </row>
    <row r="17" spans="1:16">
      <c r="A17" s="12"/>
      <c r="B17" s="44">
        <v>523</v>
      </c>
      <c r="C17" s="20" t="s">
        <v>124</v>
      </c>
      <c r="D17" s="46">
        <v>32834199</v>
      </c>
      <c r="E17" s="46">
        <v>9639343</v>
      </c>
      <c r="F17" s="46">
        <v>0</v>
      </c>
      <c r="G17" s="46">
        <v>796429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43269971</v>
      </c>
      <c r="O17" s="47">
        <f t="shared" si="1"/>
        <v>142.37898765082738</v>
      </c>
      <c r="P17" s="9"/>
    </row>
    <row r="18" spans="1:16">
      <c r="A18" s="12"/>
      <c r="B18" s="44">
        <v>524</v>
      </c>
      <c r="C18" s="20" t="s">
        <v>32</v>
      </c>
      <c r="D18" s="46">
        <v>0</v>
      </c>
      <c r="E18" s="46">
        <v>2167957</v>
      </c>
      <c r="F18" s="46">
        <v>0</v>
      </c>
      <c r="G18" s="46">
        <v>0</v>
      </c>
      <c r="H18" s="46">
        <v>0</v>
      </c>
      <c r="I18" s="46">
        <v>1576029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3743986</v>
      </c>
      <c r="O18" s="47">
        <f t="shared" si="1"/>
        <v>12.319512219198636</v>
      </c>
      <c r="P18" s="9"/>
    </row>
    <row r="19" spans="1:16">
      <c r="A19" s="12"/>
      <c r="B19" s="44">
        <v>525</v>
      </c>
      <c r="C19" s="20" t="s">
        <v>33</v>
      </c>
      <c r="D19" s="46">
        <v>2824473</v>
      </c>
      <c r="E19" s="46">
        <v>9872090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12696563</v>
      </c>
      <c r="O19" s="47">
        <f t="shared" si="1"/>
        <v>41.777790574090098</v>
      </c>
      <c r="P19" s="9"/>
    </row>
    <row r="20" spans="1:16">
      <c r="A20" s="12"/>
      <c r="B20" s="44">
        <v>526</v>
      </c>
      <c r="C20" s="20" t="s">
        <v>34</v>
      </c>
      <c r="D20" s="46">
        <v>0</v>
      </c>
      <c r="E20" s="46">
        <v>0</v>
      </c>
      <c r="F20" s="46">
        <v>0</v>
      </c>
      <c r="G20" s="46">
        <v>1161478</v>
      </c>
      <c r="H20" s="46">
        <v>0</v>
      </c>
      <c r="I20" s="46">
        <v>10795626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11957104</v>
      </c>
      <c r="O20" s="47">
        <f t="shared" si="1"/>
        <v>39.344615293494392</v>
      </c>
      <c r="P20" s="9"/>
    </row>
    <row r="21" spans="1:16">
      <c r="A21" s="12"/>
      <c r="B21" s="44">
        <v>527</v>
      </c>
      <c r="C21" s="20" t="s">
        <v>35</v>
      </c>
      <c r="D21" s="46">
        <v>830422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830422</v>
      </c>
      <c r="O21" s="47">
        <f t="shared" si="1"/>
        <v>2.7324872411625925</v>
      </c>
      <c r="P21" s="9"/>
    </row>
    <row r="22" spans="1:16">
      <c r="A22" s="12"/>
      <c r="B22" s="44">
        <v>529</v>
      </c>
      <c r="C22" s="20" t="s">
        <v>36</v>
      </c>
      <c r="D22" s="46">
        <v>0</v>
      </c>
      <c r="E22" s="46">
        <v>115687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115687</v>
      </c>
      <c r="O22" s="47">
        <f t="shared" si="1"/>
        <v>0.3806657957862109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SUM(D24:D28)</f>
        <v>1160896</v>
      </c>
      <c r="E23" s="31">
        <f t="shared" si="5"/>
        <v>570378</v>
      </c>
      <c r="F23" s="31">
        <f t="shared" si="5"/>
        <v>0</v>
      </c>
      <c r="G23" s="31">
        <f t="shared" si="5"/>
        <v>4399132</v>
      </c>
      <c r="H23" s="31">
        <f t="shared" si="5"/>
        <v>0</v>
      </c>
      <c r="I23" s="31">
        <f t="shared" si="5"/>
        <v>9915511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 t="shared" ref="N23:N28" si="6">SUM(D23:M23)</f>
        <v>16045917</v>
      </c>
      <c r="O23" s="43">
        <f t="shared" si="1"/>
        <v>52.79877396703597</v>
      </c>
      <c r="P23" s="10"/>
    </row>
    <row r="24" spans="1:16">
      <c r="A24" s="12"/>
      <c r="B24" s="44">
        <v>534</v>
      </c>
      <c r="C24" s="20" t="s">
        <v>125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9912416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9912416</v>
      </c>
      <c r="O24" s="47">
        <f t="shared" si="1"/>
        <v>32.616609686515943</v>
      </c>
      <c r="P24" s="9"/>
    </row>
    <row r="25" spans="1:16">
      <c r="A25" s="12"/>
      <c r="B25" s="44">
        <v>536</v>
      </c>
      <c r="C25" s="20" t="s">
        <v>126</v>
      </c>
      <c r="D25" s="46">
        <v>0</v>
      </c>
      <c r="E25" s="46">
        <v>76911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76911</v>
      </c>
      <c r="O25" s="47">
        <f t="shared" si="1"/>
        <v>0.25307413123093581</v>
      </c>
      <c r="P25" s="9"/>
    </row>
    <row r="26" spans="1:16">
      <c r="A26" s="12"/>
      <c r="B26" s="44">
        <v>537</v>
      </c>
      <c r="C26" s="20" t="s">
        <v>127</v>
      </c>
      <c r="D26" s="46">
        <v>1160896</v>
      </c>
      <c r="E26" s="46">
        <v>481381</v>
      </c>
      <c r="F26" s="46">
        <v>0</v>
      </c>
      <c r="G26" s="46">
        <v>0</v>
      </c>
      <c r="H26" s="46">
        <v>0</v>
      </c>
      <c r="I26" s="46">
        <v>3095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1645372</v>
      </c>
      <c r="O26" s="47">
        <f t="shared" si="1"/>
        <v>5.4140641709470332</v>
      </c>
      <c r="P26" s="9"/>
    </row>
    <row r="27" spans="1:16">
      <c r="A27" s="12"/>
      <c r="B27" s="44">
        <v>538</v>
      </c>
      <c r="C27" s="20" t="s">
        <v>128</v>
      </c>
      <c r="D27" s="46">
        <v>0</v>
      </c>
      <c r="E27" s="46">
        <v>0</v>
      </c>
      <c r="F27" s="46">
        <v>0</v>
      </c>
      <c r="G27" s="46">
        <v>658722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658722</v>
      </c>
      <c r="O27" s="47">
        <f t="shared" si="1"/>
        <v>2.1675117716933139</v>
      </c>
      <c r="P27" s="9"/>
    </row>
    <row r="28" spans="1:16">
      <c r="A28" s="12"/>
      <c r="B28" s="44">
        <v>539</v>
      </c>
      <c r="C28" s="20" t="s">
        <v>42</v>
      </c>
      <c r="D28" s="46">
        <v>0</v>
      </c>
      <c r="E28" s="46">
        <v>12086</v>
      </c>
      <c r="F28" s="46">
        <v>0</v>
      </c>
      <c r="G28" s="46">
        <v>3740410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3752496</v>
      </c>
      <c r="O28" s="47">
        <f t="shared" si="1"/>
        <v>12.347514206648745</v>
      </c>
      <c r="P28" s="9"/>
    </row>
    <row r="29" spans="1:16" ht="15.75">
      <c r="A29" s="28" t="s">
        <v>43</v>
      </c>
      <c r="B29" s="29"/>
      <c r="C29" s="30"/>
      <c r="D29" s="31">
        <f t="shared" ref="D29:M29" si="7">SUM(D30:D31)</f>
        <v>0</v>
      </c>
      <c r="E29" s="31">
        <f t="shared" si="7"/>
        <v>26678579</v>
      </c>
      <c r="F29" s="31">
        <f t="shared" si="7"/>
        <v>0</v>
      </c>
      <c r="G29" s="31">
        <f t="shared" si="7"/>
        <v>15458723</v>
      </c>
      <c r="H29" s="31">
        <f t="shared" si="7"/>
        <v>0</v>
      </c>
      <c r="I29" s="31">
        <f t="shared" si="7"/>
        <v>0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6" si="8">SUM(D29:M29)</f>
        <v>42137302</v>
      </c>
      <c r="O29" s="43">
        <f t="shared" si="1"/>
        <v>138.65196260698175</v>
      </c>
      <c r="P29" s="10"/>
    </row>
    <row r="30" spans="1:16">
      <c r="A30" s="12"/>
      <c r="B30" s="44">
        <v>541</v>
      </c>
      <c r="C30" s="20" t="s">
        <v>129</v>
      </c>
      <c r="D30" s="46">
        <v>0</v>
      </c>
      <c r="E30" s="46">
        <v>16204540</v>
      </c>
      <c r="F30" s="46">
        <v>0</v>
      </c>
      <c r="G30" s="46">
        <v>13486806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29691346</v>
      </c>
      <c r="O30" s="47">
        <f t="shared" si="1"/>
        <v>97.698789432293438</v>
      </c>
      <c r="P30" s="9"/>
    </row>
    <row r="31" spans="1:16">
      <c r="A31" s="12"/>
      <c r="B31" s="44">
        <v>544</v>
      </c>
      <c r="C31" s="20" t="s">
        <v>130</v>
      </c>
      <c r="D31" s="46">
        <v>0</v>
      </c>
      <c r="E31" s="46">
        <v>10474039</v>
      </c>
      <c r="F31" s="46">
        <v>0</v>
      </c>
      <c r="G31" s="46">
        <v>1971917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12445956</v>
      </c>
      <c r="O31" s="47">
        <f t="shared" si="1"/>
        <v>40.95317317468831</v>
      </c>
      <c r="P31" s="9"/>
    </row>
    <row r="32" spans="1:16" ht="15.75">
      <c r="A32" s="28" t="s">
        <v>47</v>
      </c>
      <c r="B32" s="29"/>
      <c r="C32" s="30"/>
      <c r="D32" s="31">
        <f t="shared" ref="D32:M32" si="9">SUM(D33:D35)</f>
        <v>0</v>
      </c>
      <c r="E32" s="31">
        <f t="shared" si="9"/>
        <v>12796024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8230691</v>
      </c>
      <c r="N32" s="31">
        <f t="shared" si="8"/>
        <v>21026715</v>
      </c>
      <c r="O32" s="43">
        <f t="shared" si="1"/>
        <v>69.187991721151533</v>
      </c>
      <c r="P32" s="10"/>
    </row>
    <row r="33" spans="1:16">
      <c r="A33" s="13"/>
      <c r="B33" s="45">
        <v>552</v>
      </c>
      <c r="C33" s="21" t="s">
        <v>48</v>
      </c>
      <c r="D33" s="46">
        <v>0</v>
      </c>
      <c r="E33" s="46">
        <v>1839476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1839476</v>
      </c>
      <c r="O33" s="47">
        <f t="shared" si="1"/>
        <v>6.0527595613131648</v>
      </c>
      <c r="P33" s="9"/>
    </row>
    <row r="34" spans="1:16">
      <c r="A34" s="13"/>
      <c r="B34" s="45">
        <v>554</v>
      </c>
      <c r="C34" s="21" t="s">
        <v>49</v>
      </c>
      <c r="D34" s="46">
        <v>0</v>
      </c>
      <c r="E34" s="46">
        <v>4095435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4095435</v>
      </c>
      <c r="O34" s="47">
        <f t="shared" si="1"/>
        <v>13.475948234163742</v>
      </c>
      <c r="P34" s="9"/>
    </row>
    <row r="35" spans="1:16">
      <c r="A35" s="13"/>
      <c r="B35" s="45">
        <v>559</v>
      </c>
      <c r="C35" s="21" t="s">
        <v>50</v>
      </c>
      <c r="D35" s="46">
        <v>0</v>
      </c>
      <c r="E35" s="46">
        <v>6861113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8230691</v>
      </c>
      <c r="N35" s="46">
        <f t="shared" si="8"/>
        <v>15091804</v>
      </c>
      <c r="O35" s="47">
        <f t="shared" si="1"/>
        <v>49.659283925674629</v>
      </c>
      <c r="P35" s="9"/>
    </row>
    <row r="36" spans="1:16" ht="15.75">
      <c r="A36" s="28" t="s">
        <v>51</v>
      </c>
      <c r="B36" s="29"/>
      <c r="C36" s="30"/>
      <c r="D36" s="31">
        <f t="shared" ref="D36:M36" si="10">SUM(D37:D40)</f>
        <v>2084239</v>
      </c>
      <c r="E36" s="31">
        <f t="shared" si="10"/>
        <v>177231</v>
      </c>
      <c r="F36" s="31">
        <f t="shared" si="10"/>
        <v>0</v>
      </c>
      <c r="G36" s="31">
        <f t="shared" si="10"/>
        <v>121174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2382644</v>
      </c>
      <c r="O36" s="43">
        <f t="shared" si="1"/>
        <v>7.8400431711016854</v>
      </c>
      <c r="P36" s="10"/>
    </row>
    <row r="37" spans="1:16">
      <c r="A37" s="12"/>
      <c r="B37" s="44">
        <v>562</v>
      </c>
      <c r="C37" s="20" t="s">
        <v>131</v>
      </c>
      <c r="D37" s="46">
        <v>1475556</v>
      </c>
      <c r="E37" s="46">
        <v>40321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4" si="11">SUM(D37:M37)</f>
        <v>1515877</v>
      </c>
      <c r="O37" s="47">
        <f t="shared" ref="O37:O68" si="12">(N37/O$77)</f>
        <v>4.987963423020858</v>
      </c>
      <c r="P37" s="9"/>
    </row>
    <row r="38" spans="1:16">
      <c r="A38" s="12"/>
      <c r="B38" s="44">
        <v>563</v>
      </c>
      <c r="C38" s="20" t="s">
        <v>132</v>
      </c>
      <c r="D38" s="46">
        <v>0</v>
      </c>
      <c r="E38" s="46">
        <v>82141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82141</v>
      </c>
      <c r="O38" s="47">
        <f t="shared" si="12"/>
        <v>0.27028334325961562</v>
      </c>
      <c r="P38" s="9"/>
    </row>
    <row r="39" spans="1:16">
      <c r="A39" s="12"/>
      <c r="B39" s="44">
        <v>564</v>
      </c>
      <c r="C39" s="20" t="s">
        <v>133</v>
      </c>
      <c r="D39" s="46">
        <v>0</v>
      </c>
      <c r="E39" s="46">
        <v>47268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47268</v>
      </c>
      <c r="O39" s="47">
        <f t="shared" si="12"/>
        <v>0.15553442335977782</v>
      </c>
      <c r="P39" s="9"/>
    </row>
    <row r="40" spans="1:16">
      <c r="A40" s="12"/>
      <c r="B40" s="44">
        <v>569</v>
      </c>
      <c r="C40" s="20" t="s">
        <v>55</v>
      </c>
      <c r="D40" s="46">
        <v>608683</v>
      </c>
      <c r="E40" s="46">
        <v>7501</v>
      </c>
      <c r="F40" s="46">
        <v>0</v>
      </c>
      <c r="G40" s="46">
        <v>121174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737358</v>
      </c>
      <c r="O40" s="47">
        <f t="shared" si="12"/>
        <v>2.4262619814614341</v>
      </c>
      <c r="P40" s="9"/>
    </row>
    <row r="41" spans="1:16" ht="15.75">
      <c r="A41" s="28" t="s">
        <v>56</v>
      </c>
      <c r="B41" s="29"/>
      <c r="C41" s="30"/>
      <c r="D41" s="31">
        <f t="shared" ref="D41:M41" si="13">SUM(D42:D44)</f>
        <v>1256367</v>
      </c>
      <c r="E41" s="31">
        <f t="shared" si="13"/>
        <v>4394178</v>
      </c>
      <c r="F41" s="31">
        <f t="shared" si="13"/>
        <v>0</v>
      </c>
      <c r="G41" s="31">
        <f t="shared" si="13"/>
        <v>1913518</v>
      </c>
      <c r="H41" s="31">
        <f t="shared" si="13"/>
        <v>0</v>
      </c>
      <c r="I41" s="31">
        <f t="shared" si="13"/>
        <v>6560116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14124179</v>
      </c>
      <c r="O41" s="43">
        <f t="shared" si="12"/>
        <v>46.475332914345508</v>
      </c>
      <c r="P41" s="9"/>
    </row>
    <row r="42" spans="1:16">
      <c r="A42" s="12"/>
      <c r="B42" s="44">
        <v>571</v>
      </c>
      <c r="C42" s="20" t="s">
        <v>96</v>
      </c>
      <c r="D42" s="46">
        <v>0</v>
      </c>
      <c r="E42" s="46">
        <v>4318764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4318764</v>
      </c>
      <c r="O42" s="47">
        <f t="shared" si="12"/>
        <v>14.210807911630861</v>
      </c>
      <c r="P42" s="9"/>
    </row>
    <row r="43" spans="1:16">
      <c r="A43" s="12"/>
      <c r="B43" s="44">
        <v>572</v>
      </c>
      <c r="C43" s="20" t="s">
        <v>134</v>
      </c>
      <c r="D43" s="46">
        <v>1256367</v>
      </c>
      <c r="E43" s="46">
        <v>75414</v>
      </c>
      <c r="F43" s="46">
        <v>0</v>
      </c>
      <c r="G43" s="46">
        <v>1913518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3245299</v>
      </c>
      <c r="O43" s="47">
        <f t="shared" si="12"/>
        <v>10.678592464141991</v>
      </c>
      <c r="P43" s="9"/>
    </row>
    <row r="44" spans="1:16">
      <c r="A44" s="12"/>
      <c r="B44" s="44">
        <v>575</v>
      </c>
      <c r="C44" s="20" t="s">
        <v>135</v>
      </c>
      <c r="D44" s="46">
        <v>0</v>
      </c>
      <c r="E44" s="46">
        <v>0</v>
      </c>
      <c r="F44" s="46">
        <v>0</v>
      </c>
      <c r="G44" s="46">
        <v>0</v>
      </c>
      <c r="H44" s="46">
        <v>0</v>
      </c>
      <c r="I44" s="46">
        <v>6560116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6560116</v>
      </c>
      <c r="O44" s="47">
        <f t="shared" si="12"/>
        <v>21.585932538572656</v>
      </c>
      <c r="P44" s="9"/>
    </row>
    <row r="45" spans="1:16" ht="15.75">
      <c r="A45" s="28" t="s">
        <v>136</v>
      </c>
      <c r="B45" s="29"/>
      <c r="C45" s="30"/>
      <c r="D45" s="31">
        <f t="shared" ref="D45:M45" si="14">SUM(D46:D47)</f>
        <v>13327414</v>
      </c>
      <c r="E45" s="31">
        <f t="shared" si="14"/>
        <v>5009487</v>
      </c>
      <c r="F45" s="31">
        <f t="shared" si="14"/>
        <v>0</v>
      </c>
      <c r="G45" s="31">
        <f t="shared" si="14"/>
        <v>1096081</v>
      </c>
      <c r="H45" s="31">
        <f t="shared" si="14"/>
        <v>0</v>
      </c>
      <c r="I45" s="31">
        <f t="shared" si="14"/>
        <v>537328</v>
      </c>
      <c r="J45" s="31">
        <f t="shared" si="14"/>
        <v>0</v>
      </c>
      <c r="K45" s="31">
        <f t="shared" si="14"/>
        <v>0</v>
      </c>
      <c r="L45" s="31">
        <f t="shared" si="14"/>
        <v>0</v>
      </c>
      <c r="M45" s="31">
        <f t="shared" si="14"/>
        <v>0</v>
      </c>
      <c r="N45" s="31">
        <f>SUM(D45:M45)</f>
        <v>19970310</v>
      </c>
      <c r="O45" s="43">
        <f t="shared" si="12"/>
        <v>65.711911867775342</v>
      </c>
      <c r="P45" s="9"/>
    </row>
    <row r="46" spans="1:16">
      <c r="A46" s="12"/>
      <c r="B46" s="44">
        <v>581</v>
      </c>
      <c r="C46" s="20" t="s">
        <v>137</v>
      </c>
      <c r="D46" s="46">
        <v>12988097</v>
      </c>
      <c r="E46" s="46">
        <v>5009487</v>
      </c>
      <c r="F46" s="46">
        <v>0</v>
      </c>
      <c r="G46" s="46">
        <v>1096081</v>
      </c>
      <c r="H46" s="46">
        <v>0</v>
      </c>
      <c r="I46" s="46">
        <v>537328</v>
      </c>
      <c r="J46" s="46">
        <v>0</v>
      </c>
      <c r="K46" s="46">
        <v>0</v>
      </c>
      <c r="L46" s="46">
        <v>0</v>
      </c>
      <c r="M46" s="46">
        <v>0</v>
      </c>
      <c r="N46" s="46">
        <f>SUM(D46:M46)</f>
        <v>19630993</v>
      </c>
      <c r="O46" s="47">
        <f t="shared" si="12"/>
        <v>64.595395959948277</v>
      </c>
      <c r="P46" s="9"/>
    </row>
    <row r="47" spans="1:16">
      <c r="A47" s="12"/>
      <c r="B47" s="44">
        <v>587</v>
      </c>
      <c r="C47" s="20" t="s">
        <v>138</v>
      </c>
      <c r="D47" s="46">
        <v>339317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55" si="15">SUM(D47:M47)</f>
        <v>339317</v>
      </c>
      <c r="O47" s="47">
        <f t="shared" si="12"/>
        <v>1.1165159078270654</v>
      </c>
      <c r="P47" s="9"/>
    </row>
    <row r="48" spans="1:16" ht="15.75">
      <c r="A48" s="28" t="s">
        <v>62</v>
      </c>
      <c r="B48" s="29"/>
      <c r="C48" s="30"/>
      <c r="D48" s="31">
        <f t="shared" ref="D48:M48" si="16">SUM(D49:D74)</f>
        <v>8432254</v>
      </c>
      <c r="E48" s="31">
        <f t="shared" si="16"/>
        <v>3594637</v>
      </c>
      <c r="F48" s="31">
        <f t="shared" si="16"/>
        <v>0</v>
      </c>
      <c r="G48" s="31">
        <f t="shared" si="16"/>
        <v>548989</v>
      </c>
      <c r="H48" s="31">
        <f t="shared" si="16"/>
        <v>0</v>
      </c>
      <c r="I48" s="31">
        <f t="shared" si="16"/>
        <v>0</v>
      </c>
      <c r="J48" s="31">
        <f t="shared" si="16"/>
        <v>0</v>
      </c>
      <c r="K48" s="31">
        <f t="shared" si="16"/>
        <v>0</v>
      </c>
      <c r="L48" s="31">
        <f t="shared" si="16"/>
        <v>0</v>
      </c>
      <c r="M48" s="31">
        <f t="shared" si="16"/>
        <v>0</v>
      </c>
      <c r="N48" s="31">
        <f>SUM(D48:M48)</f>
        <v>12575880</v>
      </c>
      <c r="O48" s="43">
        <f t="shared" si="12"/>
        <v>41.380685538668082</v>
      </c>
      <c r="P48" s="9"/>
    </row>
    <row r="49" spans="1:16">
      <c r="A49" s="12"/>
      <c r="B49" s="44">
        <v>601</v>
      </c>
      <c r="C49" s="20" t="s">
        <v>139</v>
      </c>
      <c r="D49" s="46">
        <v>0</v>
      </c>
      <c r="E49" s="46">
        <v>84004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84004</v>
      </c>
      <c r="O49" s="47">
        <f t="shared" si="12"/>
        <v>0.27641350807977438</v>
      </c>
      <c r="P49" s="9"/>
    </row>
    <row r="50" spans="1:16">
      <c r="A50" s="12"/>
      <c r="B50" s="44">
        <v>602</v>
      </c>
      <c r="C50" s="20" t="s">
        <v>140</v>
      </c>
      <c r="D50" s="46">
        <v>0</v>
      </c>
      <c r="E50" s="46">
        <v>348396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348396</v>
      </c>
      <c r="O50" s="47">
        <f t="shared" si="12"/>
        <v>1.1463901785743664</v>
      </c>
      <c r="P50" s="9"/>
    </row>
    <row r="51" spans="1:16">
      <c r="A51" s="12"/>
      <c r="B51" s="44">
        <v>603</v>
      </c>
      <c r="C51" s="20" t="s">
        <v>141</v>
      </c>
      <c r="D51" s="46">
        <v>0</v>
      </c>
      <c r="E51" s="46">
        <v>153344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153344</v>
      </c>
      <c r="O51" s="47">
        <f t="shared" si="12"/>
        <v>0.5045754128730171</v>
      </c>
      <c r="P51" s="9"/>
    </row>
    <row r="52" spans="1:16">
      <c r="A52" s="12"/>
      <c r="B52" s="44">
        <v>604</v>
      </c>
      <c r="C52" s="20" t="s">
        <v>142</v>
      </c>
      <c r="D52" s="46">
        <v>963863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963863</v>
      </c>
      <c r="O52" s="47">
        <f t="shared" si="12"/>
        <v>3.1715722243975955</v>
      </c>
      <c r="P52" s="9"/>
    </row>
    <row r="53" spans="1:16">
      <c r="A53" s="12"/>
      <c r="B53" s="44">
        <v>605</v>
      </c>
      <c r="C53" s="20" t="s">
        <v>143</v>
      </c>
      <c r="D53" s="46">
        <v>0</v>
      </c>
      <c r="E53" s="46">
        <v>8445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8445</v>
      </c>
      <c r="O53" s="47">
        <f t="shared" si="12"/>
        <v>2.7788106229866372E-2</v>
      </c>
      <c r="P53" s="9"/>
    </row>
    <row r="54" spans="1:16">
      <c r="A54" s="12"/>
      <c r="B54" s="44">
        <v>607</v>
      </c>
      <c r="C54" s="20" t="s">
        <v>144</v>
      </c>
      <c r="D54" s="46">
        <v>93285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93285</v>
      </c>
      <c r="O54" s="47">
        <f t="shared" si="12"/>
        <v>0.30695245584998043</v>
      </c>
      <c r="P54" s="9"/>
    </row>
    <row r="55" spans="1:16">
      <c r="A55" s="12"/>
      <c r="B55" s="44">
        <v>608</v>
      </c>
      <c r="C55" s="20" t="s">
        <v>145</v>
      </c>
      <c r="D55" s="46">
        <v>282212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282212</v>
      </c>
      <c r="O55" s="47">
        <f t="shared" si="12"/>
        <v>0.9286130296439371</v>
      </c>
      <c r="P55" s="9"/>
    </row>
    <row r="56" spans="1:16">
      <c r="A56" s="12"/>
      <c r="B56" s="44">
        <v>614</v>
      </c>
      <c r="C56" s="20" t="s">
        <v>146</v>
      </c>
      <c r="D56" s="46">
        <v>910351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ref="N56:N67" si="17">SUM(D56:M56)</f>
        <v>910351</v>
      </c>
      <c r="O56" s="47">
        <f t="shared" si="12"/>
        <v>2.995492041973367</v>
      </c>
      <c r="P56" s="9"/>
    </row>
    <row r="57" spans="1:16">
      <c r="A57" s="12"/>
      <c r="B57" s="44">
        <v>622</v>
      </c>
      <c r="C57" s="20" t="s">
        <v>71</v>
      </c>
      <c r="D57" s="46">
        <v>0</v>
      </c>
      <c r="E57" s="46">
        <v>335098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335098</v>
      </c>
      <c r="O57" s="47">
        <f t="shared" si="12"/>
        <v>1.1026333713932224</v>
      </c>
      <c r="P57" s="9"/>
    </row>
    <row r="58" spans="1:16">
      <c r="A58" s="12"/>
      <c r="B58" s="44">
        <v>634</v>
      </c>
      <c r="C58" s="20" t="s">
        <v>147</v>
      </c>
      <c r="D58" s="46">
        <v>444307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444307</v>
      </c>
      <c r="O58" s="47">
        <f t="shared" si="12"/>
        <v>1.4619834357221124</v>
      </c>
      <c r="P58" s="9"/>
    </row>
    <row r="59" spans="1:16">
      <c r="A59" s="12"/>
      <c r="B59" s="44">
        <v>654</v>
      </c>
      <c r="C59" s="20" t="s">
        <v>148</v>
      </c>
      <c r="D59" s="46">
        <v>404316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404316</v>
      </c>
      <c r="O59" s="47">
        <f t="shared" si="12"/>
        <v>1.3303938375884727</v>
      </c>
      <c r="P59" s="9"/>
    </row>
    <row r="60" spans="1:16">
      <c r="A60" s="12"/>
      <c r="B60" s="44">
        <v>664</v>
      </c>
      <c r="C60" s="20" t="s">
        <v>111</v>
      </c>
      <c r="D60" s="46">
        <v>133285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133285</v>
      </c>
      <c r="O60" s="47">
        <f t="shared" si="12"/>
        <v>0.43857166830642269</v>
      </c>
      <c r="P60" s="9"/>
    </row>
    <row r="61" spans="1:16">
      <c r="A61" s="12"/>
      <c r="B61" s="44">
        <v>674</v>
      </c>
      <c r="C61" s="20" t="s">
        <v>149</v>
      </c>
      <c r="D61" s="46">
        <v>488732</v>
      </c>
      <c r="E61" s="46">
        <v>445510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934242</v>
      </c>
      <c r="O61" s="47">
        <f t="shared" si="12"/>
        <v>3.0741049070932882</v>
      </c>
      <c r="P61" s="9"/>
    </row>
    <row r="62" spans="1:16">
      <c r="A62" s="12"/>
      <c r="B62" s="44">
        <v>689</v>
      </c>
      <c r="C62" s="20" t="s">
        <v>112</v>
      </c>
      <c r="D62" s="46">
        <v>0</v>
      </c>
      <c r="E62" s="46">
        <v>73070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73070</v>
      </c>
      <c r="O62" s="47">
        <f t="shared" si="12"/>
        <v>0.2404353963548059</v>
      </c>
      <c r="P62" s="9"/>
    </row>
    <row r="63" spans="1:16">
      <c r="A63" s="12"/>
      <c r="B63" s="44">
        <v>694</v>
      </c>
      <c r="C63" s="20" t="s">
        <v>150</v>
      </c>
      <c r="D63" s="46">
        <v>167924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167924</v>
      </c>
      <c r="O63" s="47">
        <f t="shared" si="12"/>
        <v>0.55255061581339027</v>
      </c>
      <c r="P63" s="9"/>
    </row>
    <row r="64" spans="1:16">
      <c r="A64" s="12"/>
      <c r="B64" s="44">
        <v>711</v>
      </c>
      <c r="C64" s="20" t="s">
        <v>113</v>
      </c>
      <c r="D64" s="46">
        <v>2294993</v>
      </c>
      <c r="E64" s="46">
        <v>230258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2525251</v>
      </c>
      <c r="O64" s="47">
        <f t="shared" si="12"/>
        <v>8.3092886968710822</v>
      </c>
      <c r="P64" s="9"/>
    </row>
    <row r="65" spans="1:119">
      <c r="A65" s="12"/>
      <c r="B65" s="44">
        <v>712</v>
      </c>
      <c r="C65" s="20" t="s">
        <v>114</v>
      </c>
      <c r="D65" s="46">
        <v>0</v>
      </c>
      <c r="E65" s="46">
        <v>0</v>
      </c>
      <c r="F65" s="46">
        <v>0</v>
      </c>
      <c r="G65" s="46">
        <v>548989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548989</v>
      </c>
      <c r="O65" s="47">
        <f t="shared" si="12"/>
        <v>1.8064374956812446</v>
      </c>
      <c r="P65" s="9"/>
    </row>
    <row r="66" spans="1:119">
      <c r="A66" s="12"/>
      <c r="B66" s="44">
        <v>713</v>
      </c>
      <c r="C66" s="20" t="s">
        <v>151</v>
      </c>
      <c r="D66" s="46">
        <v>60</v>
      </c>
      <c r="E66" s="46">
        <v>1274441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1274501</v>
      </c>
      <c r="O66" s="47">
        <f t="shared" si="12"/>
        <v>4.1937204473737033</v>
      </c>
      <c r="P66" s="9"/>
    </row>
    <row r="67" spans="1:119">
      <c r="A67" s="12"/>
      <c r="B67" s="44">
        <v>714</v>
      </c>
      <c r="C67" s="20" t="s">
        <v>152</v>
      </c>
      <c r="D67" s="46">
        <v>0</v>
      </c>
      <c r="E67" s="46">
        <v>75447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75447</v>
      </c>
      <c r="O67" s="47">
        <f t="shared" si="12"/>
        <v>0.24825686805503</v>
      </c>
      <c r="P67" s="9"/>
    </row>
    <row r="68" spans="1:119">
      <c r="A68" s="12"/>
      <c r="B68" s="44">
        <v>715</v>
      </c>
      <c r="C68" s="20" t="s">
        <v>116</v>
      </c>
      <c r="D68" s="46">
        <v>0</v>
      </c>
      <c r="E68" s="46">
        <v>124688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ref="N68:N74" si="18">SUM(D68:M68)</f>
        <v>124688</v>
      </c>
      <c r="O68" s="47">
        <f t="shared" si="12"/>
        <v>0.41028340906922184</v>
      </c>
      <c r="P68" s="9"/>
    </row>
    <row r="69" spans="1:119">
      <c r="A69" s="12"/>
      <c r="B69" s="44">
        <v>716</v>
      </c>
      <c r="C69" s="20" t="s">
        <v>153</v>
      </c>
      <c r="D69" s="46">
        <v>0</v>
      </c>
      <c r="E69" s="46">
        <v>432100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432100</v>
      </c>
      <c r="O69" s="47">
        <f t="shared" ref="O69:O75" si="19">(N69/O$77)</f>
        <v>1.4218165425607177</v>
      </c>
      <c r="P69" s="9"/>
    </row>
    <row r="70" spans="1:119">
      <c r="A70" s="12"/>
      <c r="B70" s="44">
        <v>719</v>
      </c>
      <c r="C70" s="20" t="s">
        <v>117</v>
      </c>
      <c r="D70" s="46">
        <v>368535</v>
      </c>
      <c r="E70" s="46">
        <v>5725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374260</v>
      </c>
      <c r="O70" s="47">
        <f t="shared" si="19"/>
        <v>1.231495161348702</v>
      </c>
      <c r="P70" s="9"/>
    </row>
    <row r="71" spans="1:119">
      <c r="A71" s="12"/>
      <c r="B71" s="44">
        <v>724</v>
      </c>
      <c r="C71" s="20" t="s">
        <v>154</v>
      </c>
      <c r="D71" s="46">
        <v>1060832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1060832</v>
      </c>
      <c r="O71" s="47">
        <f t="shared" si="19"/>
        <v>3.4906468097148142</v>
      </c>
      <c r="P71" s="9"/>
    </row>
    <row r="72" spans="1:119">
      <c r="A72" s="12"/>
      <c r="B72" s="44">
        <v>744</v>
      </c>
      <c r="C72" s="20" t="s">
        <v>155</v>
      </c>
      <c r="D72" s="46">
        <v>246755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246755</v>
      </c>
      <c r="O72" s="47">
        <f t="shared" si="19"/>
        <v>0.81194246924223534</v>
      </c>
      <c r="P72" s="9"/>
    </row>
    <row r="73" spans="1:119">
      <c r="A73" s="12"/>
      <c r="B73" s="44">
        <v>752</v>
      </c>
      <c r="C73" s="20" t="s">
        <v>156</v>
      </c>
      <c r="D73" s="46">
        <v>0</v>
      </c>
      <c r="E73" s="46">
        <v>4111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4111</v>
      </c>
      <c r="O73" s="47">
        <f t="shared" si="19"/>
        <v>1.3527164560210855E-2</v>
      </c>
      <c r="P73" s="9"/>
    </row>
    <row r="74" spans="1:119" ht="15.75" thickBot="1">
      <c r="A74" s="12"/>
      <c r="B74" s="44">
        <v>764</v>
      </c>
      <c r="C74" s="20" t="s">
        <v>157</v>
      </c>
      <c r="D74" s="46">
        <v>572804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8"/>
        <v>572804</v>
      </c>
      <c r="O74" s="47">
        <f t="shared" si="19"/>
        <v>1.8848002842974989</v>
      </c>
      <c r="P74" s="9"/>
    </row>
    <row r="75" spans="1:119" ht="16.5" thickBot="1">
      <c r="A75" s="14" t="s">
        <v>10</v>
      </c>
      <c r="B75" s="23"/>
      <c r="C75" s="22"/>
      <c r="D75" s="15">
        <f t="shared" ref="D75:M75" si="20">SUM(D5,D14,D23,D29,D32,D36,D41,D45,D48)</f>
        <v>155633356</v>
      </c>
      <c r="E75" s="15">
        <f t="shared" si="20"/>
        <v>91611513</v>
      </c>
      <c r="F75" s="15">
        <f t="shared" si="20"/>
        <v>7634281</v>
      </c>
      <c r="G75" s="15">
        <f t="shared" si="20"/>
        <v>41171670</v>
      </c>
      <c r="H75" s="15">
        <f t="shared" si="20"/>
        <v>0</v>
      </c>
      <c r="I75" s="15">
        <f t="shared" si="20"/>
        <v>29891005</v>
      </c>
      <c r="J75" s="15">
        <f t="shared" si="20"/>
        <v>45322648</v>
      </c>
      <c r="K75" s="15">
        <f t="shared" si="20"/>
        <v>0</v>
      </c>
      <c r="L75" s="15">
        <f t="shared" si="20"/>
        <v>0</v>
      </c>
      <c r="M75" s="15">
        <f t="shared" si="20"/>
        <v>8583596</v>
      </c>
      <c r="N75" s="15">
        <f>SUM(D75:M75)</f>
        <v>379848069</v>
      </c>
      <c r="O75" s="37">
        <f t="shared" si="19"/>
        <v>1249.8825923720085</v>
      </c>
      <c r="P75" s="6"/>
      <c r="Q75" s="2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</row>
    <row r="76" spans="1:119">
      <c r="A76" s="16"/>
      <c r="B76" s="18"/>
      <c r="C76" s="18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9"/>
    </row>
    <row r="77" spans="1:119">
      <c r="A77" s="38"/>
      <c r="B77" s="39"/>
      <c r="C77" s="39"/>
      <c r="D77" s="40"/>
      <c r="E77" s="40"/>
      <c r="F77" s="40"/>
      <c r="G77" s="40"/>
      <c r="H77" s="40"/>
      <c r="I77" s="40"/>
      <c r="J77" s="40"/>
      <c r="K77" s="40"/>
      <c r="L77" s="118" t="s">
        <v>158</v>
      </c>
      <c r="M77" s="118"/>
      <c r="N77" s="118"/>
      <c r="O77" s="41">
        <v>303907</v>
      </c>
    </row>
    <row r="78" spans="1:119">
      <c r="A78" s="119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7"/>
    </row>
    <row r="79" spans="1:119" ht="15.75" customHeight="1" thickBot="1">
      <c r="A79" s="120" t="s">
        <v>98</v>
      </c>
      <c r="B79" s="99"/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100"/>
    </row>
  </sheetData>
  <mergeCells count="10">
    <mergeCell ref="L77:N77"/>
    <mergeCell ref="A78:O78"/>
    <mergeCell ref="A79:O7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7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54570653</v>
      </c>
      <c r="E5" s="26">
        <f t="shared" si="0"/>
        <v>4296185</v>
      </c>
      <c r="F5" s="26">
        <f t="shared" si="0"/>
        <v>6711661</v>
      </c>
      <c r="G5" s="26">
        <f t="shared" si="0"/>
        <v>4813246</v>
      </c>
      <c r="H5" s="26">
        <f t="shared" si="0"/>
        <v>0</v>
      </c>
      <c r="I5" s="26">
        <f t="shared" si="0"/>
        <v>477928</v>
      </c>
      <c r="J5" s="26">
        <f t="shared" si="0"/>
        <v>45190700</v>
      </c>
      <c r="K5" s="26">
        <f t="shared" si="0"/>
        <v>0</v>
      </c>
      <c r="L5" s="26">
        <f t="shared" si="0"/>
        <v>0</v>
      </c>
      <c r="M5" s="26">
        <f t="shared" si="0"/>
        <v>613189</v>
      </c>
      <c r="N5" s="27">
        <f>SUM(D5:M5)</f>
        <v>116673562</v>
      </c>
      <c r="O5" s="32">
        <f t="shared" ref="O5:O36" si="1">(N5/O$74)</f>
        <v>387.46533607863972</v>
      </c>
      <c r="P5" s="6"/>
    </row>
    <row r="6" spans="1:133">
      <c r="A6" s="12"/>
      <c r="B6" s="44">
        <v>511</v>
      </c>
      <c r="C6" s="20" t="s">
        <v>20</v>
      </c>
      <c r="D6" s="46">
        <v>1000287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1000287</v>
      </c>
      <c r="O6" s="47">
        <f t="shared" si="1"/>
        <v>3.3218882837407016</v>
      </c>
      <c r="P6" s="9"/>
    </row>
    <row r="7" spans="1:133">
      <c r="A7" s="12"/>
      <c r="B7" s="44">
        <v>512</v>
      </c>
      <c r="C7" s="20" t="s">
        <v>21</v>
      </c>
      <c r="D7" s="46">
        <v>19562657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19562657</v>
      </c>
      <c r="O7" s="47">
        <f t="shared" si="1"/>
        <v>64.966315754516472</v>
      </c>
      <c r="P7" s="9"/>
    </row>
    <row r="8" spans="1:133">
      <c r="A8" s="12"/>
      <c r="B8" s="44">
        <v>513</v>
      </c>
      <c r="C8" s="20" t="s">
        <v>22</v>
      </c>
      <c r="D8" s="46">
        <v>25163104</v>
      </c>
      <c r="E8" s="46">
        <v>1646693</v>
      </c>
      <c r="F8" s="46">
        <v>43333</v>
      </c>
      <c r="G8" s="46">
        <v>0</v>
      </c>
      <c r="H8" s="46">
        <v>0</v>
      </c>
      <c r="I8" s="46">
        <v>0</v>
      </c>
      <c r="J8" s="46">
        <v>44948202</v>
      </c>
      <c r="K8" s="46">
        <v>0</v>
      </c>
      <c r="L8" s="46">
        <v>0</v>
      </c>
      <c r="M8" s="46">
        <v>0</v>
      </c>
      <c r="N8" s="46">
        <f t="shared" si="2"/>
        <v>71801332</v>
      </c>
      <c r="O8" s="47">
        <f t="shared" si="1"/>
        <v>238.44756907545164</v>
      </c>
      <c r="P8" s="9"/>
    </row>
    <row r="9" spans="1:133">
      <c r="A9" s="12"/>
      <c r="B9" s="44">
        <v>514</v>
      </c>
      <c r="C9" s="20" t="s">
        <v>23</v>
      </c>
      <c r="D9" s="46">
        <v>1157266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1157266</v>
      </c>
      <c r="O9" s="47">
        <f t="shared" si="1"/>
        <v>3.8432053666312433</v>
      </c>
      <c r="P9" s="9"/>
    </row>
    <row r="10" spans="1:133">
      <c r="A10" s="12"/>
      <c r="B10" s="44">
        <v>515</v>
      </c>
      <c r="C10" s="20" t="s">
        <v>24</v>
      </c>
      <c r="D10" s="46">
        <v>1210245</v>
      </c>
      <c r="E10" s="46">
        <v>299219</v>
      </c>
      <c r="F10" s="46">
        <v>0</v>
      </c>
      <c r="G10" s="46">
        <v>0</v>
      </c>
      <c r="H10" s="46">
        <v>0</v>
      </c>
      <c r="I10" s="46">
        <v>472786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1982250</v>
      </c>
      <c r="O10" s="47">
        <f t="shared" si="1"/>
        <v>6.5829237513283738</v>
      </c>
      <c r="P10" s="9"/>
    </row>
    <row r="11" spans="1:133">
      <c r="A11" s="12"/>
      <c r="B11" s="44">
        <v>516</v>
      </c>
      <c r="C11" s="20" t="s">
        <v>25</v>
      </c>
      <c r="D11" s="46">
        <v>397672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397672</v>
      </c>
      <c r="O11" s="47">
        <f t="shared" si="1"/>
        <v>1.320642933049947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632</v>
      </c>
      <c r="F12" s="46">
        <v>6668328</v>
      </c>
      <c r="G12" s="46">
        <v>5228</v>
      </c>
      <c r="H12" s="46">
        <v>0</v>
      </c>
      <c r="I12" s="46">
        <v>5142</v>
      </c>
      <c r="J12" s="46">
        <v>0</v>
      </c>
      <c r="K12" s="46">
        <v>0</v>
      </c>
      <c r="L12" s="46">
        <v>0</v>
      </c>
      <c r="M12" s="46">
        <v>613189</v>
      </c>
      <c r="N12" s="46">
        <f t="shared" si="2"/>
        <v>7292519</v>
      </c>
      <c r="O12" s="47">
        <f t="shared" si="1"/>
        <v>24.217982863974495</v>
      </c>
      <c r="P12" s="9"/>
    </row>
    <row r="13" spans="1:133">
      <c r="A13" s="12"/>
      <c r="B13" s="44">
        <v>519</v>
      </c>
      <c r="C13" s="20" t="s">
        <v>27</v>
      </c>
      <c r="D13" s="46">
        <v>6079422</v>
      </c>
      <c r="E13" s="46">
        <v>2349641</v>
      </c>
      <c r="F13" s="46">
        <v>0</v>
      </c>
      <c r="G13" s="46">
        <v>4808018</v>
      </c>
      <c r="H13" s="46">
        <v>0</v>
      </c>
      <c r="I13" s="46">
        <v>0</v>
      </c>
      <c r="J13" s="46">
        <v>242498</v>
      </c>
      <c r="K13" s="46">
        <v>0</v>
      </c>
      <c r="L13" s="46">
        <v>0</v>
      </c>
      <c r="M13" s="46">
        <v>0</v>
      </c>
      <c r="N13" s="46">
        <f t="shared" si="2"/>
        <v>13479579</v>
      </c>
      <c r="O13" s="47">
        <f t="shared" si="1"/>
        <v>44.764808049946865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76454651</v>
      </c>
      <c r="E14" s="31">
        <f t="shared" si="3"/>
        <v>25006131</v>
      </c>
      <c r="F14" s="31">
        <f t="shared" si="3"/>
        <v>0</v>
      </c>
      <c r="G14" s="31">
        <f t="shared" si="3"/>
        <v>5884634</v>
      </c>
      <c r="H14" s="31">
        <f t="shared" si="3"/>
        <v>0</v>
      </c>
      <c r="I14" s="31">
        <f t="shared" si="3"/>
        <v>11313992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118659408</v>
      </c>
      <c r="O14" s="43">
        <f t="shared" si="1"/>
        <v>394.06020191285864</v>
      </c>
      <c r="P14" s="10"/>
    </row>
    <row r="15" spans="1:133">
      <c r="A15" s="12"/>
      <c r="B15" s="44">
        <v>521</v>
      </c>
      <c r="C15" s="20" t="s">
        <v>29</v>
      </c>
      <c r="D15" s="46">
        <v>42972776</v>
      </c>
      <c r="E15" s="46">
        <v>1827977</v>
      </c>
      <c r="F15" s="46">
        <v>0</v>
      </c>
      <c r="G15" s="46">
        <v>3441319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48242072</v>
      </c>
      <c r="O15" s="47">
        <f t="shared" si="1"/>
        <v>160.20879383634431</v>
      </c>
      <c r="P15" s="9"/>
    </row>
    <row r="16" spans="1:133">
      <c r="A16" s="12"/>
      <c r="B16" s="44">
        <v>522</v>
      </c>
      <c r="C16" s="20" t="s">
        <v>30</v>
      </c>
      <c r="D16" s="46">
        <v>0</v>
      </c>
      <c r="E16" s="46">
        <v>10864822</v>
      </c>
      <c r="F16" s="46">
        <v>0</v>
      </c>
      <c r="G16" s="46">
        <v>229855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11094677</v>
      </c>
      <c r="O16" s="47">
        <f t="shared" si="1"/>
        <v>36.844703108395322</v>
      </c>
      <c r="P16" s="9"/>
    </row>
    <row r="17" spans="1:16">
      <c r="A17" s="12"/>
      <c r="B17" s="44">
        <v>523</v>
      </c>
      <c r="C17" s="20" t="s">
        <v>109</v>
      </c>
      <c r="D17" s="46">
        <v>30206779</v>
      </c>
      <c r="E17" s="46">
        <v>8974814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39181593</v>
      </c>
      <c r="O17" s="47">
        <f t="shared" si="1"/>
        <v>130.11953041976619</v>
      </c>
      <c r="P17" s="9"/>
    </row>
    <row r="18" spans="1:16">
      <c r="A18" s="12"/>
      <c r="B18" s="44">
        <v>524</v>
      </c>
      <c r="C18" s="20" t="s">
        <v>32</v>
      </c>
      <c r="D18" s="46">
        <v>0</v>
      </c>
      <c r="E18" s="46">
        <v>2168352</v>
      </c>
      <c r="F18" s="46">
        <v>0</v>
      </c>
      <c r="G18" s="46">
        <v>0</v>
      </c>
      <c r="H18" s="46">
        <v>0</v>
      </c>
      <c r="I18" s="46">
        <v>1403291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3571643</v>
      </c>
      <c r="O18" s="47">
        <f t="shared" si="1"/>
        <v>11.861194872476089</v>
      </c>
      <c r="P18" s="9"/>
    </row>
    <row r="19" spans="1:16">
      <c r="A19" s="12"/>
      <c r="B19" s="44">
        <v>525</v>
      </c>
      <c r="C19" s="20" t="s">
        <v>33</v>
      </c>
      <c r="D19" s="46">
        <v>2427726</v>
      </c>
      <c r="E19" s="46">
        <v>1085237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3512963</v>
      </c>
      <c r="O19" s="47">
        <f t="shared" si="1"/>
        <v>11.666322396386823</v>
      </c>
      <c r="P19" s="9"/>
    </row>
    <row r="20" spans="1:16">
      <c r="A20" s="12"/>
      <c r="B20" s="44">
        <v>526</v>
      </c>
      <c r="C20" s="20" t="s">
        <v>34</v>
      </c>
      <c r="D20" s="46">
        <v>0</v>
      </c>
      <c r="E20" s="46">
        <v>0</v>
      </c>
      <c r="F20" s="46">
        <v>0</v>
      </c>
      <c r="G20" s="46">
        <v>2213460</v>
      </c>
      <c r="H20" s="46">
        <v>0</v>
      </c>
      <c r="I20" s="46">
        <v>9910701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12124161</v>
      </c>
      <c r="O20" s="47">
        <f t="shared" si="1"/>
        <v>40.263552736450585</v>
      </c>
      <c r="P20" s="9"/>
    </row>
    <row r="21" spans="1:16">
      <c r="A21" s="12"/>
      <c r="B21" s="44">
        <v>527</v>
      </c>
      <c r="C21" s="20" t="s">
        <v>35</v>
      </c>
      <c r="D21" s="46">
        <v>847370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847370</v>
      </c>
      <c r="O21" s="47">
        <f t="shared" si="1"/>
        <v>2.8140608395324125</v>
      </c>
      <c r="P21" s="9"/>
    </row>
    <row r="22" spans="1:16">
      <c r="A22" s="12"/>
      <c r="B22" s="44">
        <v>529</v>
      </c>
      <c r="C22" s="20" t="s">
        <v>36</v>
      </c>
      <c r="D22" s="46">
        <v>0</v>
      </c>
      <c r="E22" s="46">
        <v>84929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84929</v>
      </c>
      <c r="O22" s="47">
        <f t="shared" si="1"/>
        <v>0.28204370350690755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SUM(D24:D26)</f>
        <v>1134164</v>
      </c>
      <c r="E23" s="31">
        <f t="shared" si="5"/>
        <v>1145067</v>
      </c>
      <c r="F23" s="31">
        <f t="shared" si="5"/>
        <v>0</v>
      </c>
      <c r="G23" s="31">
        <f t="shared" si="5"/>
        <v>2350772</v>
      </c>
      <c r="H23" s="31">
        <f t="shared" si="5"/>
        <v>0</v>
      </c>
      <c r="I23" s="31">
        <f t="shared" si="5"/>
        <v>10043019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14673022</v>
      </c>
      <c r="O23" s="43">
        <f t="shared" si="1"/>
        <v>48.728154888416576</v>
      </c>
      <c r="P23" s="10"/>
    </row>
    <row r="24" spans="1:16">
      <c r="A24" s="12"/>
      <c r="B24" s="44">
        <v>534</v>
      </c>
      <c r="C24" s="20" t="s">
        <v>39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10042010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10042010</v>
      </c>
      <c r="O24" s="47">
        <f t="shared" si="1"/>
        <v>33.34886424017003</v>
      </c>
      <c r="P24" s="9"/>
    </row>
    <row r="25" spans="1:16">
      <c r="A25" s="12"/>
      <c r="B25" s="44">
        <v>537</v>
      </c>
      <c r="C25" s="20" t="s">
        <v>40</v>
      </c>
      <c r="D25" s="46">
        <v>1134164</v>
      </c>
      <c r="E25" s="46">
        <v>983333</v>
      </c>
      <c r="F25" s="46">
        <v>0</v>
      </c>
      <c r="G25" s="46">
        <v>0</v>
      </c>
      <c r="H25" s="46">
        <v>0</v>
      </c>
      <c r="I25" s="46">
        <v>1009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2118506</v>
      </c>
      <c r="O25" s="47">
        <f t="shared" si="1"/>
        <v>7.0354210945802338</v>
      </c>
      <c r="P25" s="9"/>
    </row>
    <row r="26" spans="1:16">
      <c r="A26" s="12"/>
      <c r="B26" s="44">
        <v>539</v>
      </c>
      <c r="C26" s="20" t="s">
        <v>42</v>
      </c>
      <c r="D26" s="46">
        <v>0</v>
      </c>
      <c r="E26" s="46">
        <v>161734</v>
      </c>
      <c r="F26" s="46">
        <v>0</v>
      </c>
      <c r="G26" s="46">
        <v>2350772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2512506</v>
      </c>
      <c r="O26" s="47">
        <f t="shared" si="1"/>
        <v>8.3438695536663126</v>
      </c>
      <c r="P26" s="9"/>
    </row>
    <row r="27" spans="1:16" ht="15.75">
      <c r="A27" s="28" t="s">
        <v>43</v>
      </c>
      <c r="B27" s="29"/>
      <c r="C27" s="30"/>
      <c r="D27" s="31">
        <f t="shared" ref="D27:M27" si="6">SUM(D28:D29)</f>
        <v>0</v>
      </c>
      <c r="E27" s="31">
        <f t="shared" si="6"/>
        <v>25896739</v>
      </c>
      <c r="F27" s="31">
        <f t="shared" si="6"/>
        <v>0</v>
      </c>
      <c r="G27" s="31">
        <f t="shared" si="6"/>
        <v>18916180</v>
      </c>
      <c r="H27" s="31">
        <f t="shared" si="6"/>
        <v>0</v>
      </c>
      <c r="I27" s="31">
        <f t="shared" si="6"/>
        <v>0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4" si="7">SUM(D27:M27)</f>
        <v>44812919</v>
      </c>
      <c r="O27" s="43">
        <f t="shared" si="1"/>
        <v>148.8207990170032</v>
      </c>
      <c r="P27" s="10"/>
    </row>
    <row r="28" spans="1:16">
      <c r="A28" s="12"/>
      <c r="B28" s="44">
        <v>541</v>
      </c>
      <c r="C28" s="20" t="s">
        <v>44</v>
      </c>
      <c r="D28" s="46">
        <v>0</v>
      </c>
      <c r="E28" s="46">
        <v>16651297</v>
      </c>
      <c r="F28" s="46">
        <v>0</v>
      </c>
      <c r="G28" s="46">
        <v>18458999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35110296</v>
      </c>
      <c r="O28" s="47">
        <f t="shared" si="1"/>
        <v>116.5990170031881</v>
      </c>
      <c r="P28" s="9"/>
    </row>
    <row r="29" spans="1:16">
      <c r="A29" s="12"/>
      <c r="B29" s="44">
        <v>544</v>
      </c>
      <c r="C29" s="20" t="s">
        <v>45</v>
      </c>
      <c r="D29" s="46">
        <v>0</v>
      </c>
      <c r="E29" s="46">
        <v>9245442</v>
      </c>
      <c r="F29" s="46">
        <v>0</v>
      </c>
      <c r="G29" s="46">
        <v>457181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9702623</v>
      </c>
      <c r="O29" s="47">
        <f t="shared" si="1"/>
        <v>32.221782013815087</v>
      </c>
      <c r="P29" s="9"/>
    </row>
    <row r="30" spans="1:16" ht="15.75">
      <c r="A30" s="28" t="s">
        <v>47</v>
      </c>
      <c r="B30" s="29"/>
      <c r="C30" s="30"/>
      <c r="D30" s="31">
        <f t="shared" ref="D30:M30" si="8">SUM(D31:D33)</f>
        <v>0</v>
      </c>
      <c r="E30" s="31">
        <f t="shared" si="8"/>
        <v>10419399</v>
      </c>
      <c r="F30" s="31">
        <f t="shared" si="8"/>
        <v>0</v>
      </c>
      <c r="G30" s="31">
        <f t="shared" si="8"/>
        <v>0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9133285</v>
      </c>
      <c r="N30" s="31">
        <f t="shared" si="7"/>
        <v>19552684</v>
      </c>
      <c r="O30" s="43">
        <f t="shared" si="1"/>
        <v>64.933196068012748</v>
      </c>
      <c r="P30" s="10"/>
    </row>
    <row r="31" spans="1:16">
      <c r="A31" s="13"/>
      <c r="B31" s="45">
        <v>552</v>
      </c>
      <c r="C31" s="21" t="s">
        <v>48</v>
      </c>
      <c r="D31" s="46">
        <v>0</v>
      </c>
      <c r="E31" s="46">
        <v>774887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774887</v>
      </c>
      <c r="O31" s="47">
        <f t="shared" si="1"/>
        <v>2.5733494952178533</v>
      </c>
      <c r="P31" s="9"/>
    </row>
    <row r="32" spans="1:16">
      <c r="A32" s="13"/>
      <c r="B32" s="45">
        <v>554</v>
      </c>
      <c r="C32" s="21" t="s">
        <v>49</v>
      </c>
      <c r="D32" s="46">
        <v>0</v>
      </c>
      <c r="E32" s="46">
        <v>3685502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3685502</v>
      </c>
      <c r="O32" s="47">
        <f t="shared" si="1"/>
        <v>12.239313230605738</v>
      </c>
      <c r="P32" s="9"/>
    </row>
    <row r="33" spans="1:16">
      <c r="A33" s="13"/>
      <c r="B33" s="45">
        <v>559</v>
      </c>
      <c r="C33" s="21" t="s">
        <v>50</v>
      </c>
      <c r="D33" s="46">
        <v>0</v>
      </c>
      <c r="E33" s="46">
        <v>5959010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9133285</v>
      </c>
      <c r="N33" s="46">
        <f t="shared" si="7"/>
        <v>15092295</v>
      </c>
      <c r="O33" s="47">
        <f t="shared" si="1"/>
        <v>50.120533342189162</v>
      </c>
      <c r="P33" s="9"/>
    </row>
    <row r="34" spans="1:16" ht="15.75">
      <c r="A34" s="28" t="s">
        <v>51</v>
      </c>
      <c r="B34" s="29"/>
      <c r="C34" s="30"/>
      <c r="D34" s="31">
        <f t="shared" ref="D34:M34" si="9">SUM(D35:D38)</f>
        <v>1952088</v>
      </c>
      <c r="E34" s="31">
        <f t="shared" si="9"/>
        <v>126521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7"/>
        <v>2078609</v>
      </c>
      <c r="O34" s="43">
        <f t="shared" si="1"/>
        <v>6.9029257438894795</v>
      </c>
      <c r="P34" s="10"/>
    </row>
    <row r="35" spans="1:16">
      <c r="A35" s="12"/>
      <c r="B35" s="44">
        <v>562</v>
      </c>
      <c r="C35" s="20" t="s">
        <v>52</v>
      </c>
      <c r="D35" s="46">
        <v>1389333</v>
      </c>
      <c r="E35" s="46">
        <v>26601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1" si="10">SUM(D35:M35)</f>
        <v>1415934</v>
      </c>
      <c r="O35" s="47">
        <f t="shared" si="1"/>
        <v>4.702225026567481</v>
      </c>
      <c r="P35" s="9"/>
    </row>
    <row r="36" spans="1:16">
      <c r="A36" s="12"/>
      <c r="B36" s="44">
        <v>563</v>
      </c>
      <c r="C36" s="20" t="s">
        <v>53</v>
      </c>
      <c r="D36" s="46">
        <v>0</v>
      </c>
      <c r="E36" s="46">
        <v>46366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46366</v>
      </c>
      <c r="O36" s="47">
        <f t="shared" si="1"/>
        <v>0.15397848034006376</v>
      </c>
      <c r="P36" s="9"/>
    </row>
    <row r="37" spans="1:16">
      <c r="A37" s="12"/>
      <c r="B37" s="44">
        <v>564</v>
      </c>
      <c r="C37" s="20" t="s">
        <v>54</v>
      </c>
      <c r="D37" s="46">
        <v>0</v>
      </c>
      <c r="E37" s="46">
        <v>45711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45711</v>
      </c>
      <c r="O37" s="47">
        <f t="shared" ref="O37:O68" si="11">(N37/O$74)</f>
        <v>0.15180326780021253</v>
      </c>
      <c r="P37" s="9"/>
    </row>
    <row r="38" spans="1:16">
      <c r="A38" s="12"/>
      <c r="B38" s="44">
        <v>569</v>
      </c>
      <c r="C38" s="20" t="s">
        <v>55</v>
      </c>
      <c r="D38" s="46">
        <v>562755</v>
      </c>
      <c r="E38" s="46">
        <v>7843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570598</v>
      </c>
      <c r="O38" s="47">
        <f t="shared" si="11"/>
        <v>1.8949189691817216</v>
      </c>
      <c r="P38" s="9"/>
    </row>
    <row r="39" spans="1:16" ht="15.75">
      <c r="A39" s="28" t="s">
        <v>56</v>
      </c>
      <c r="B39" s="29"/>
      <c r="C39" s="30"/>
      <c r="D39" s="31">
        <f>SUM(D40:D41)</f>
        <v>1238426</v>
      </c>
      <c r="E39" s="31">
        <f t="shared" ref="E39:M39" si="12">SUM(E40:E41)</f>
        <v>64205</v>
      </c>
      <c r="F39" s="31">
        <f t="shared" si="12"/>
        <v>0</v>
      </c>
      <c r="G39" s="31">
        <f t="shared" si="12"/>
        <v>1944502</v>
      </c>
      <c r="H39" s="31">
        <f t="shared" si="12"/>
        <v>0</v>
      </c>
      <c r="I39" s="31">
        <f t="shared" si="12"/>
        <v>6582557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>SUM(D39:M39)</f>
        <v>9829690</v>
      </c>
      <c r="O39" s="43">
        <f t="shared" si="11"/>
        <v>32.643763283740704</v>
      </c>
      <c r="P39" s="9"/>
    </row>
    <row r="40" spans="1:16">
      <c r="A40" s="12"/>
      <c r="B40" s="44">
        <v>572</v>
      </c>
      <c r="C40" s="20" t="s">
        <v>57</v>
      </c>
      <c r="D40" s="46">
        <v>1238426</v>
      </c>
      <c r="E40" s="46">
        <v>64205</v>
      </c>
      <c r="F40" s="46">
        <v>0</v>
      </c>
      <c r="G40" s="46">
        <v>1944502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3247133</v>
      </c>
      <c r="O40" s="47">
        <f t="shared" si="11"/>
        <v>10.78351819872476</v>
      </c>
      <c r="P40" s="9"/>
    </row>
    <row r="41" spans="1:16">
      <c r="A41" s="12"/>
      <c r="B41" s="44">
        <v>575</v>
      </c>
      <c r="C41" s="20" t="s">
        <v>59</v>
      </c>
      <c r="D41" s="46">
        <v>0</v>
      </c>
      <c r="E41" s="46">
        <v>0</v>
      </c>
      <c r="F41" s="46">
        <v>0</v>
      </c>
      <c r="G41" s="46">
        <v>0</v>
      </c>
      <c r="H41" s="46">
        <v>0</v>
      </c>
      <c r="I41" s="46">
        <v>6582557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6582557</v>
      </c>
      <c r="O41" s="47">
        <f t="shared" si="11"/>
        <v>21.86024508501594</v>
      </c>
      <c r="P41" s="9"/>
    </row>
    <row r="42" spans="1:16" ht="15.75">
      <c r="A42" s="28" t="s">
        <v>86</v>
      </c>
      <c r="B42" s="29"/>
      <c r="C42" s="30"/>
      <c r="D42" s="31">
        <f t="shared" ref="D42:M42" si="13">SUM(D43:D45)</f>
        <v>11292659</v>
      </c>
      <c r="E42" s="31">
        <f t="shared" si="13"/>
        <v>4794175</v>
      </c>
      <c r="F42" s="31">
        <f t="shared" si="13"/>
        <v>8361941</v>
      </c>
      <c r="G42" s="31">
        <f t="shared" si="13"/>
        <v>0</v>
      </c>
      <c r="H42" s="31">
        <f t="shared" si="13"/>
        <v>0</v>
      </c>
      <c r="I42" s="31">
        <f t="shared" si="13"/>
        <v>493014</v>
      </c>
      <c r="J42" s="31">
        <f t="shared" si="13"/>
        <v>3079724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28021513</v>
      </c>
      <c r="O42" s="43">
        <f t="shared" si="11"/>
        <v>93.057628188097766</v>
      </c>
      <c r="P42" s="9"/>
    </row>
    <row r="43" spans="1:16">
      <c r="A43" s="12"/>
      <c r="B43" s="44">
        <v>581</v>
      </c>
      <c r="C43" s="20" t="s">
        <v>60</v>
      </c>
      <c r="D43" s="46">
        <v>11289133</v>
      </c>
      <c r="E43" s="46">
        <v>4794175</v>
      </c>
      <c r="F43" s="46">
        <v>0</v>
      </c>
      <c r="G43" s="46">
        <v>0</v>
      </c>
      <c r="H43" s="46">
        <v>0</v>
      </c>
      <c r="I43" s="46">
        <v>493014</v>
      </c>
      <c r="J43" s="46">
        <v>3079724</v>
      </c>
      <c r="K43" s="46">
        <v>0</v>
      </c>
      <c r="L43" s="46">
        <v>0</v>
      </c>
      <c r="M43" s="46">
        <v>0</v>
      </c>
      <c r="N43" s="46">
        <f>SUM(D43:M43)</f>
        <v>19656046</v>
      </c>
      <c r="O43" s="47">
        <f t="shared" si="11"/>
        <v>65.276454569606798</v>
      </c>
      <c r="P43" s="9"/>
    </row>
    <row r="44" spans="1:16">
      <c r="A44" s="12"/>
      <c r="B44" s="44">
        <v>585</v>
      </c>
      <c r="C44" s="20" t="s">
        <v>106</v>
      </c>
      <c r="D44" s="46">
        <v>0</v>
      </c>
      <c r="E44" s="46">
        <v>0</v>
      </c>
      <c r="F44" s="46">
        <v>8361941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53" si="14">SUM(D44:M44)</f>
        <v>8361941</v>
      </c>
      <c r="O44" s="47">
        <f t="shared" si="11"/>
        <v>27.769464001062698</v>
      </c>
      <c r="P44" s="9"/>
    </row>
    <row r="45" spans="1:16">
      <c r="A45" s="12"/>
      <c r="B45" s="44">
        <v>587</v>
      </c>
      <c r="C45" s="20" t="s">
        <v>61</v>
      </c>
      <c r="D45" s="46">
        <v>3526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3526</v>
      </c>
      <c r="O45" s="47">
        <f t="shared" si="11"/>
        <v>1.17096174282678E-2</v>
      </c>
      <c r="P45" s="9"/>
    </row>
    <row r="46" spans="1:16" ht="15.75">
      <c r="A46" s="28" t="s">
        <v>62</v>
      </c>
      <c r="B46" s="29"/>
      <c r="C46" s="30"/>
      <c r="D46" s="31">
        <f t="shared" ref="D46:M46" si="15">SUM(D47:D71)</f>
        <v>8614795</v>
      </c>
      <c r="E46" s="31">
        <f t="shared" si="15"/>
        <v>2454275</v>
      </c>
      <c r="F46" s="31">
        <f t="shared" si="15"/>
        <v>0</v>
      </c>
      <c r="G46" s="31">
        <f t="shared" si="15"/>
        <v>326936</v>
      </c>
      <c r="H46" s="31">
        <f t="shared" si="15"/>
        <v>0</v>
      </c>
      <c r="I46" s="31">
        <f t="shared" si="15"/>
        <v>0</v>
      </c>
      <c r="J46" s="31">
        <f t="shared" si="15"/>
        <v>0</v>
      </c>
      <c r="K46" s="31">
        <f t="shared" si="15"/>
        <v>0</v>
      </c>
      <c r="L46" s="31">
        <f t="shared" si="15"/>
        <v>0</v>
      </c>
      <c r="M46" s="31">
        <f t="shared" si="15"/>
        <v>0</v>
      </c>
      <c r="N46" s="31">
        <f>SUM(D46:M46)</f>
        <v>11396006</v>
      </c>
      <c r="O46" s="43">
        <f t="shared" si="11"/>
        <v>37.84539718384697</v>
      </c>
      <c r="P46" s="9"/>
    </row>
    <row r="47" spans="1:16">
      <c r="A47" s="12"/>
      <c r="B47" s="44">
        <v>601</v>
      </c>
      <c r="C47" s="20" t="s">
        <v>63</v>
      </c>
      <c r="D47" s="46">
        <v>0</v>
      </c>
      <c r="E47" s="46">
        <v>53040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53040</v>
      </c>
      <c r="O47" s="47">
        <f t="shared" si="11"/>
        <v>0.17614240170031881</v>
      </c>
      <c r="P47" s="9"/>
    </row>
    <row r="48" spans="1:16">
      <c r="A48" s="12"/>
      <c r="B48" s="44">
        <v>602</v>
      </c>
      <c r="C48" s="20" t="s">
        <v>64</v>
      </c>
      <c r="D48" s="46">
        <v>0</v>
      </c>
      <c r="E48" s="46">
        <v>257236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257236</v>
      </c>
      <c r="O48" s="47">
        <f t="shared" si="11"/>
        <v>0.85426408076514349</v>
      </c>
      <c r="P48" s="9"/>
    </row>
    <row r="49" spans="1:16">
      <c r="A49" s="12"/>
      <c r="B49" s="44">
        <v>603</v>
      </c>
      <c r="C49" s="20" t="s">
        <v>65</v>
      </c>
      <c r="D49" s="46">
        <v>0</v>
      </c>
      <c r="E49" s="46">
        <v>136136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136136</v>
      </c>
      <c r="O49" s="47">
        <f t="shared" si="11"/>
        <v>0.45209883103081827</v>
      </c>
      <c r="P49" s="9"/>
    </row>
    <row r="50" spans="1:16">
      <c r="A50" s="12"/>
      <c r="B50" s="44">
        <v>604</v>
      </c>
      <c r="C50" s="20" t="s">
        <v>66</v>
      </c>
      <c r="D50" s="46">
        <v>665603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665603</v>
      </c>
      <c r="O50" s="47">
        <f t="shared" si="11"/>
        <v>2.2104244155154094</v>
      </c>
      <c r="P50" s="9"/>
    </row>
    <row r="51" spans="1:16">
      <c r="A51" s="12"/>
      <c r="B51" s="44">
        <v>605</v>
      </c>
      <c r="C51" s="20" t="s">
        <v>67</v>
      </c>
      <c r="D51" s="46">
        <v>0</v>
      </c>
      <c r="E51" s="46">
        <v>5539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5539</v>
      </c>
      <c r="O51" s="47">
        <f t="shared" si="11"/>
        <v>1.8394659936238046E-2</v>
      </c>
      <c r="P51" s="9"/>
    </row>
    <row r="52" spans="1:16">
      <c r="A52" s="12"/>
      <c r="B52" s="44">
        <v>607</v>
      </c>
      <c r="C52" s="20" t="s">
        <v>68</v>
      </c>
      <c r="D52" s="46">
        <v>98042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98042</v>
      </c>
      <c r="O52" s="47">
        <f t="shared" si="11"/>
        <v>0.32559112646121147</v>
      </c>
      <c r="P52" s="9"/>
    </row>
    <row r="53" spans="1:16">
      <c r="A53" s="12"/>
      <c r="B53" s="44">
        <v>608</v>
      </c>
      <c r="C53" s="20" t="s">
        <v>69</v>
      </c>
      <c r="D53" s="46">
        <v>304333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304333</v>
      </c>
      <c r="O53" s="47">
        <f t="shared" si="11"/>
        <v>1.0106701647183847</v>
      </c>
      <c r="P53" s="9"/>
    </row>
    <row r="54" spans="1:16">
      <c r="A54" s="12"/>
      <c r="B54" s="44">
        <v>614</v>
      </c>
      <c r="C54" s="20" t="s">
        <v>70</v>
      </c>
      <c r="D54" s="46">
        <v>1061619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ref="N54:N64" si="16">SUM(D54:M54)</f>
        <v>1061619</v>
      </c>
      <c r="O54" s="47">
        <f t="shared" si="11"/>
        <v>3.5255678799149841</v>
      </c>
      <c r="P54" s="9"/>
    </row>
    <row r="55" spans="1:16">
      <c r="A55" s="12"/>
      <c r="B55" s="44">
        <v>622</v>
      </c>
      <c r="C55" s="20" t="s">
        <v>71</v>
      </c>
      <c r="D55" s="46">
        <v>0</v>
      </c>
      <c r="E55" s="46">
        <v>339022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339022</v>
      </c>
      <c r="O55" s="47">
        <f t="shared" si="11"/>
        <v>1.1258700850159404</v>
      </c>
      <c r="P55" s="9"/>
    </row>
    <row r="56" spans="1:16">
      <c r="A56" s="12"/>
      <c r="B56" s="44">
        <v>634</v>
      </c>
      <c r="C56" s="20" t="s">
        <v>72</v>
      </c>
      <c r="D56" s="46">
        <v>428619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428619</v>
      </c>
      <c r="O56" s="47">
        <f t="shared" si="11"/>
        <v>1.4234159139213602</v>
      </c>
      <c r="P56" s="9"/>
    </row>
    <row r="57" spans="1:16">
      <c r="A57" s="12"/>
      <c r="B57" s="44">
        <v>654</v>
      </c>
      <c r="C57" s="20" t="s">
        <v>110</v>
      </c>
      <c r="D57" s="46">
        <v>531490</v>
      </c>
      <c r="E57" s="46">
        <v>369036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900526</v>
      </c>
      <c r="O57" s="47">
        <f t="shared" si="11"/>
        <v>2.9905884697130714</v>
      </c>
      <c r="P57" s="9"/>
    </row>
    <row r="58" spans="1:16">
      <c r="A58" s="12"/>
      <c r="B58" s="44">
        <v>664</v>
      </c>
      <c r="C58" s="20" t="s">
        <v>111</v>
      </c>
      <c r="D58" s="46">
        <v>166700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166700</v>
      </c>
      <c r="O58" s="47">
        <f t="shared" si="11"/>
        <v>0.55359989373007434</v>
      </c>
      <c r="P58" s="9"/>
    </row>
    <row r="59" spans="1:16">
      <c r="A59" s="12"/>
      <c r="B59" s="44">
        <v>674</v>
      </c>
      <c r="C59" s="20" t="s">
        <v>75</v>
      </c>
      <c r="D59" s="46">
        <v>561150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561150</v>
      </c>
      <c r="O59" s="47">
        <f t="shared" si="11"/>
        <v>1.8635427736450585</v>
      </c>
      <c r="P59" s="9"/>
    </row>
    <row r="60" spans="1:16">
      <c r="A60" s="12"/>
      <c r="B60" s="44">
        <v>689</v>
      </c>
      <c r="C60" s="20" t="s">
        <v>112</v>
      </c>
      <c r="D60" s="46">
        <v>0</v>
      </c>
      <c r="E60" s="46">
        <v>107294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107294</v>
      </c>
      <c r="O60" s="47">
        <f t="shared" si="11"/>
        <v>0.35631641870350689</v>
      </c>
      <c r="P60" s="9"/>
    </row>
    <row r="61" spans="1:16">
      <c r="A61" s="12"/>
      <c r="B61" s="44">
        <v>694</v>
      </c>
      <c r="C61" s="20" t="s">
        <v>77</v>
      </c>
      <c r="D61" s="46">
        <v>232053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232053</v>
      </c>
      <c r="O61" s="47">
        <f t="shared" si="11"/>
        <v>0.77063297024442079</v>
      </c>
      <c r="P61" s="9"/>
    </row>
    <row r="62" spans="1:16">
      <c r="A62" s="12"/>
      <c r="B62" s="44">
        <v>711</v>
      </c>
      <c r="C62" s="20" t="s">
        <v>113</v>
      </c>
      <c r="D62" s="46">
        <v>2002781</v>
      </c>
      <c r="E62" s="46">
        <v>270638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2273419</v>
      </c>
      <c r="O62" s="47">
        <f t="shared" si="11"/>
        <v>7.5498771253985124</v>
      </c>
      <c r="P62" s="9"/>
    </row>
    <row r="63" spans="1:16">
      <c r="A63" s="12"/>
      <c r="B63" s="44">
        <v>712</v>
      </c>
      <c r="C63" s="20" t="s">
        <v>114</v>
      </c>
      <c r="D63" s="46">
        <v>0</v>
      </c>
      <c r="E63" s="46">
        <v>0</v>
      </c>
      <c r="F63" s="46">
        <v>0</v>
      </c>
      <c r="G63" s="46">
        <v>326936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326936</v>
      </c>
      <c r="O63" s="47">
        <f t="shared" si="11"/>
        <v>1.0857332624867162</v>
      </c>
      <c r="P63" s="9"/>
    </row>
    <row r="64" spans="1:16">
      <c r="A64" s="12"/>
      <c r="B64" s="44">
        <v>713</v>
      </c>
      <c r="C64" s="20" t="s">
        <v>115</v>
      </c>
      <c r="D64" s="46">
        <v>0</v>
      </c>
      <c r="E64" s="46">
        <v>782182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782182</v>
      </c>
      <c r="O64" s="47">
        <f t="shared" si="11"/>
        <v>2.5975757173219978</v>
      </c>
      <c r="P64" s="9"/>
    </row>
    <row r="65" spans="1:119">
      <c r="A65" s="12"/>
      <c r="B65" s="44">
        <v>715</v>
      </c>
      <c r="C65" s="20" t="s">
        <v>116</v>
      </c>
      <c r="D65" s="46">
        <v>0</v>
      </c>
      <c r="E65" s="46">
        <v>124688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ref="N65:N71" si="17">SUM(D65:M65)</f>
        <v>124688</v>
      </c>
      <c r="O65" s="47">
        <f t="shared" si="11"/>
        <v>0.41408076514346442</v>
      </c>
      <c r="P65" s="9"/>
    </row>
    <row r="66" spans="1:119">
      <c r="A66" s="12"/>
      <c r="B66" s="44">
        <v>719</v>
      </c>
      <c r="C66" s="20" t="s">
        <v>117</v>
      </c>
      <c r="D66" s="46">
        <v>340708</v>
      </c>
      <c r="E66" s="46">
        <v>6428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347136</v>
      </c>
      <c r="O66" s="47">
        <f t="shared" si="11"/>
        <v>1.1528161530286929</v>
      </c>
      <c r="P66" s="9"/>
    </row>
    <row r="67" spans="1:119">
      <c r="A67" s="12"/>
      <c r="B67" s="44">
        <v>724</v>
      </c>
      <c r="C67" s="20" t="s">
        <v>85</v>
      </c>
      <c r="D67" s="46">
        <v>1148893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1148893</v>
      </c>
      <c r="O67" s="47">
        <f t="shared" si="11"/>
        <v>3.8153991764080764</v>
      </c>
      <c r="P67" s="9"/>
    </row>
    <row r="68" spans="1:119">
      <c r="A68" s="12"/>
      <c r="B68" s="44">
        <v>744</v>
      </c>
      <c r="C68" s="20" t="s">
        <v>87</v>
      </c>
      <c r="D68" s="46">
        <v>241283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241283</v>
      </c>
      <c r="O68" s="47">
        <f t="shared" si="11"/>
        <v>0.80128520191285868</v>
      </c>
      <c r="P68" s="9"/>
    </row>
    <row r="69" spans="1:119">
      <c r="A69" s="12"/>
      <c r="B69" s="44">
        <v>752</v>
      </c>
      <c r="C69" s="20" t="s">
        <v>88</v>
      </c>
      <c r="D69" s="46">
        <v>0</v>
      </c>
      <c r="E69" s="46">
        <v>1293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1293</v>
      </c>
      <c r="O69" s="47">
        <f>(N69/O$74)</f>
        <v>4.2939691817215726E-3</v>
      </c>
      <c r="P69" s="9"/>
    </row>
    <row r="70" spans="1:119">
      <c r="A70" s="12"/>
      <c r="B70" s="44">
        <v>764</v>
      </c>
      <c r="C70" s="20" t="s">
        <v>89</v>
      </c>
      <c r="D70" s="46">
        <v>831521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831521</v>
      </c>
      <c r="O70" s="47">
        <f>(N70/O$74)</f>
        <v>2.7614273379383634</v>
      </c>
      <c r="P70" s="9"/>
    </row>
    <row r="71" spans="1:119" ht="15.75" thickBot="1">
      <c r="A71" s="12"/>
      <c r="B71" s="44">
        <v>765</v>
      </c>
      <c r="C71" s="20" t="s">
        <v>90</v>
      </c>
      <c r="D71" s="46">
        <v>0</v>
      </c>
      <c r="E71" s="46">
        <v>1743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1743</v>
      </c>
      <c r="O71" s="47">
        <f>(N71/O$74)</f>
        <v>5.7883900106269924E-3</v>
      </c>
      <c r="P71" s="9"/>
    </row>
    <row r="72" spans="1:119" ht="16.5" thickBot="1">
      <c r="A72" s="14" t="s">
        <v>10</v>
      </c>
      <c r="B72" s="23"/>
      <c r="C72" s="22"/>
      <c r="D72" s="15">
        <f t="shared" ref="D72:M72" si="18">SUM(D5,D14,D23,D27,D30,D34,D39,D42,D46)</f>
        <v>155257436</v>
      </c>
      <c r="E72" s="15">
        <f t="shared" si="18"/>
        <v>74202697</v>
      </c>
      <c r="F72" s="15">
        <f t="shared" si="18"/>
        <v>15073602</v>
      </c>
      <c r="G72" s="15">
        <f t="shared" si="18"/>
        <v>34236270</v>
      </c>
      <c r="H72" s="15">
        <f t="shared" si="18"/>
        <v>0</v>
      </c>
      <c r="I72" s="15">
        <f t="shared" si="18"/>
        <v>28910510</v>
      </c>
      <c r="J72" s="15">
        <f t="shared" si="18"/>
        <v>48270424</v>
      </c>
      <c r="K72" s="15">
        <f t="shared" si="18"/>
        <v>0</v>
      </c>
      <c r="L72" s="15">
        <f t="shared" si="18"/>
        <v>0</v>
      </c>
      <c r="M72" s="15">
        <f t="shared" si="18"/>
        <v>9746474</v>
      </c>
      <c r="N72" s="15">
        <f>SUM(D72:M72)</f>
        <v>365697413</v>
      </c>
      <c r="O72" s="37">
        <f>(N72/O$74)</f>
        <v>1214.4574023645059</v>
      </c>
      <c r="P72" s="6"/>
      <c r="Q72" s="2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</row>
    <row r="73" spans="1:119">
      <c r="A73" s="16"/>
      <c r="B73" s="18"/>
      <c r="C73" s="18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9"/>
    </row>
    <row r="74" spans="1:119">
      <c r="A74" s="38"/>
      <c r="B74" s="39"/>
      <c r="C74" s="39"/>
      <c r="D74" s="40"/>
      <c r="E74" s="40"/>
      <c r="F74" s="40"/>
      <c r="G74" s="40"/>
      <c r="H74" s="40"/>
      <c r="I74" s="40"/>
      <c r="J74" s="40"/>
      <c r="K74" s="40"/>
      <c r="L74" s="118" t="s">
        <v>118</v>
      </c>
      <c r="M74" s="118"/>
      <c r="N74" s="118"/>
      <c r="O74" s="41">
        <v>301120</v>
      </c>
    </row>
    <row r="75" spans="1:119">
      <c r="A75" s="119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7"/>
    </row>
    <row r="76" spans="1:119" ht="15.75" customHeight="1" thickBot="1">
      <c r="A76" s="120" t="s">
        <v>98</v>
      </c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100"/>
    </row>
  </sheetData>
  <mergeCells count="10">
    <mergeCell ref="L74:N74"/>
    <mergeCell ref="A75:O75"/>
    <mergeCell ref="A76:O7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8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55781891</v>
      </c>
      <c r="E5" s="26">
        <f t="shared" si="0"/>
        <v>2601026</v>
      </c>
      <c r="F5" s="26">
        <f t="shared" si="0"/>
        <v>8608429</v>
      </c>
      <c r="G5" s="26">
        <f t="shared" si="0"/>
        <v>6849063</v>
      </c>
      <c r="H5" s="26">
        <f t="shared" si="0"/>
        <v>0</v>
      </c>
      <c r="I5" s="26">
        <f t="shared" si="0"/>
        <v>529036</v>
      </c>
      <c r="J5" s="26">
        <f t="shared" si="0"/>
        <v>28122192</v>
      </c>
      <c r="K5" s="26">
        <f t="shared" si="0"/>
        <v>0</v>
      </c>
      <c r="L5" s="26">
        <f t="shared" si="0"/>
        <v>0</v>
      </c>
      <c r="M5" s="26">
        <f t="shared" si="0"/>
        <v>696696</v>
      </c>
      <c r="N5" s="27">
        <f>SUM(D5:M5)</f>
        <v>103188333</v>
      </c>
      <c r="O5" s="32">
        <f t="shared" ref="O5:O36" si="1">(N5/O$80)</f>
        <v>344.52268197161374</v>
      </c>
      <c r="P5" s="6"/>
    </row>
    <row r="6" spans="1:133">
      <c r="A6" s="12"/>
      <c r="B6" s="44">
        <v>511</v>
      </c>
      <c r="C6" s="20" t="s">
        <v>20</v>
      </c>
      <c r="D6" s="46">
        <v>923454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923454</v>
      </c>
      <c r="O6" s="47">
        <f t="shared" si="1"/>
        <v>3.0832056251690254</v>
      </c>
      <c r="P6" s="9"/>
    </row>
    <row r="7" spans="1:133">
      <c r="A7" s="12"/>
      <c r="B7" s="44">
        <v>512</v>
      </c>
      <c r="C7" s="20" t="s">
        <v>21</v>
      </c>
      <c r="D7" s="46">
        <v>20038772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20038772</v>
      </c>
      <c r="O7" s="47">
        <f t="shared" si="1"/>
        <v>66.904961754326223</v>
      </c>
      <c r="P7" s="9"/>
    </row>
    <row r="8" spans="1:133">
      <c r="A8" s="12"/>
      <c r="B8" s="44">
        <v>513</v>
      </c>
      <c r="C8" s="20" t="s">
        <v>22</v>
      </c>
      <c r="D8" s="46">
        <v>26681209</v>
      </c>
      <c r="E8" s="46">
        <v>980160</v>
      </c>
      <c r="F8" s="46">
        <v>560000</v>
      </c>
      <c r="G8" s="46">
        <v>0</v>
      </c>
      <c r="H8" s="46">
        <v>0</v>
      </c>
      <c r="I8" s="46">
        <v>0</v>
      </c>
      <c r="J8" s="46">
        <v>28122192</v>
      </c>
      <c r="K8" s="46">
        <v>0</v>
      </c>
      <c r="L8" s="46">
        <v>0</v>
      </c>
      <c r="M8" s="46">
        <v>82186</v>
      </c>
      <c r="N8" s="46">
        <f t="shared" si="2"/>
        <v>56425747</v>
      </c>
      <c r="O8" s="47">
        <f t="shared" si="1"/>
        <v>188.39290376647267</v>
      </c>
      <c r="P8" s="9"/>
    </row>
    <row r="9" spans="1:133">
      <c r="A9" s="12"/>
      <c r="B9" s="44">
        <v>514</v>
      </c>
      <c r="C9" s="20" t="s">
        <v>23</v>
      </c>
      <c r="D9" s="46">
        <v>1188592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1188592</v>
      </c>
      <c r="O9" s="47">
        <f t="shared" si="1"/>
        <v>3.9684418936199339</v>
      </c>
      <c r="P9" s="9"/>
    </row>
    <row r="10" spans="1:133">
      <c r="A10" s="12"/>
      <c r="B10" s="44">
        <v>515</v>
      </c>
      <c r="C10" s="20" t="s">
        <v>24</v>
      </c>
      <c r="D10" s="46">
        <v>1177578</v>
      </c>
      <c r="E10" s="46">
        <v>186930</v>
      </c>
      <c r="F10" s="46">
        <v>0</v>
      </c>
      <c r="G10" s="46">
        <v>0</v>
      </c>
      <c r="H10" s="46">
        <v>0</v>
      </c>
      <c r="I10" s="46">
        <v>519939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1884447</v>
      </c>
      <c r="O10" s="47">
        <f t="shared" si="1"/>
        <v>6.2917455452387392</v>
      </c>
      <c r="P10" s="9"/>
    </row>
    <row r="11" spans="1:133">
      <c r="A11" s="12"/>
      <c r="B11" s="44">
        <v>516</v>
      </c>
      <c r="C11" s="20" t="s">
        <v>25</v>
      </c>
      <c r="D11" s="46">
        <v>306052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306052</v>
      </c>
      <c r="O11" s="47">
        <f t="shared" si="1"/>
        <v>1.0218389307905218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906</v>
      </c>
      <c r="F12" s="46">
        <v>8048429</v>
      </c>
      <c r="G12" s="46">
        <v>9006</v>
      </c>
      <c r="H12" s="46">
        <v>0</v>
      </c>
      <c r="I12" s="46">
        <v>9097</v>
      </c>
      <c r="J12" s="46">
        <v>0</v>
      </c>
      <c r="K12" s="46">
        <v>0</v>
      </c>
      <c r="L12" s="46">
        <v>0</v>
      </c>
      <c r="M12" s="46">
        <v>614510</v>
      </c>
      <c r="N12" s="46">
        <f t="shared" si="2"/>
        <v>8681948</v>
      </c>
      <c r="O12" s="47">
        <f t="shared" si="1"/>
        <v>28.987075599894496</v>
      </c>
      <c r="P12" s="9"/>
    </row>
    <row r="13" spans="1:133">
      <c r="A13" s="12"/>
      <c r="B13" s="44">
        <v>519</v>
      </c>
      <c r="C13" s="20" t="s">
        <v>27</v>
      </c>
      <c r="D13" s="46">
        <v>5466234</v>
      </c>
      <c r="E13" s="46">
        <v>1433030</v>
      </c>
      <c r="F13" s="46">
        <v>0</v>
      </c>
      <c r="G13" s="46">
        <v>6840057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13739321</v>
      </c>
      <c r="O13" s="47">
        <f t="shared" si="1"/>
        <v>45.872508856102115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77540829</v>
      </c>
      <c r="E14" s="31">
        <f t="shared" si="3"/>
        <v>32518726</v>
      </c>
      <c r="F14" s="31">
        <f t="shared" si="3"/>
        <v>0</v>
      </c>
      <c r="G14" s="31">
        <f t="shared" si="3"/>
        <v>14569721</v>
      </c>
      <c r="H14" s="31">
        <f t="shared" si="3"/>
        <v>0</v>
      </c>
      <c r="I14" s="31">
        <f t="shared" si="3"/>
        <v>11487827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136117103</v>
      </c>
      <c r="O14" s="43">
        <f t="shared" si="1"/>
        <v>454.46445372624044</v>
      </c>
      <c r="P14" s="10"/>
    </row>
    <row r="15" spans="1:133">
      <c r="A15" s="12"/>
      <c r="B15" s="44">
        <v>521</v>
      </c>
      <c r="C15" s="20" t="s">
        <v>29</v>
      </c>
      <c r="D15" s="46">
        <v>44103774</v>
      </c>
      <c r="E15" s="46">
        <v>4063257</v>
      </c>
      <c r="F15" s="46">
        <v>0</v>
      </c>
      <c r="G15" s="46">
        <v>10052843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58219874</v>
      </c>
      <c r="O15" s="47">
        <f t="shared" si="1"/>
        <v>194.38309110516809</v>
      </c>
      <c r="P15" s="9"/>
    </row>
    <row r="16" spans="1:133">
      <c r="A16" s="12"/>
      <c r="B16" s="44">
        <v>522</v>
      </c>
      <c r="C16" s="20" t="s">
        <v>30</v>
      </c>
      <c r="D16" s="46">
        <v>1303</v>
      </c>
      <c r="E16" s="46">
        <v>10360976</v>
      </c>
      <c r="F16" s="46">
        <v>0</v>
      </c>
      <c r="G16" s="46">
        <v>443309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10805588</v>
      </c>
      <c r="O16" s="47">
        <f t="shared" si="1"/>
        <v>36.077432882264759</v>
      </c>
      <c r="P16" s="9"/>
    </row>
    <row r="17" spans="1:16">
      <c r="A17" s="12"/>
      <c r="B17" s="44">
        <v>523</v>
      </c>
      <c r="C17" s="20" t="s">
        <v>31</v>
      </c>
      <c r="D17" s="46">
        <v>30088995</v>
      </c>
      <c r="E17" s="46">
        <v>9015136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39104131</v>
      </c>
      <c r="O17" s="47">
        <f t="shared" si="1"/>
        <v>130.55991599640748</v>
      </c>
      <c r="P17" s="9"/>
    </row>
    <row r="18" spans="1:16">
      <c r="A18" s="12"/>
      <c r="B18" s="44">
        <v>524</v>
      </c>
      <c r="C18" s="20" t="s">
        <v>32</v>
      </c>
      <c r="D18" s="46">
        <v>0</v>
      </c>
      <c r="E18" s="46">
        <v>0</v>
      </c>
      <c r="F18" s="46">
        <v>0</v>
      </c>
      <c r="G18" s="46">
        <v>0</v>
      </c>
      <c r="H18" s="46">
        <v>0</v>
      </c>
      <c r="I18" s="46">
        <v>1764737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1764737</v>
      </c>
      <c r="O18" s="47">
        <f t="shared" si="1"/>
        <v>5.8920607256494755</v>
      </c>
      <c r="P18" s="9"/>
    </row>
    <row r="19" spans="1:16">
      <c r="A19" s="12"/>
      <c r="B19" s="44">
        <v>525</v>
      </c>
      <c r="C19" s="20" t="s">
        <v>33</v>
      </c>
      <c r="D19" s="46">
        <v>2545189</v>
      </c>
      <c r="E19" s="46">
        <v>8640916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11186105</v>
      </c>
      <c r="O19" s="47">
        <f t="shared" si="1"/>
        <v>37.347893733452196</v>
      </c>
      <c r="P19" s="9"/>
    </row>
    <row r="20" spans="1:16">
      <c r="A20" s="12"/>
      <c r="B20" s="44">
        <v>526</v>
      </c>
      <c r="C20" s="20" t="s">
        <v>34</v>
      </c>
      <c r="D20" s="46">
        <v>0</v>
      </c>
      <c r="E20" s="46">
        <v>0</v>
      </c>
      <c r="F20" s="46">
        <v>0</v>
      </c>
      <c r="G20" s="46">
        <v>4073569</v>
      </c>
      <c r="H20" s="46">
        <v>0</v>
      </c>
      <c r="I20" s="46">
        <v>9723090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13796659</v>
      </c>
      <c r="O20" s="47">
        <f t="shared" si="1"/>
        <v>46.063947567868958</v>
      </c>
      <c r="P20" s="9"/>
    </row>
    <row r="21" spans="1:16">
      <c r="A21" s="12"/>
      <c r="B21" s="44">
        <v>527</v>
      </c>
      <c r="C21" s="20" t="s">
        <v>35</v>
      </c>
      <c r="D21" s="46">
        <v>801568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801568</v>
      </c>
      <c r="O21" s="47">
        <f t="shared" si="1"/>
        <v>2.67625563001025</v>
      </c>
      <c r="P21" s="9"/>
    </row>
    <row r="22" spans="1:16">
      <c r="A22" s="12"/>
      <c r="B22" s="44">
        <v>529</v>
      </c>
      <c r="C22" s="20" t="s">
        <v>36</v>
      </c>
      <c r="D22" s="46">
        <v>0</v>
      </c>
      <c r="E22" s="46">
        <v>438441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438441</v>
      </c>
      <c r="O22" s="47">
        <f t="shared" si="1"/>
        <v>1.4638560854192333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SUM(D24:D28)</f>
        <v>1362851</v>
      </c>
      <c r="E23" s="31">
        <f t="shared" si="5"/>
        <v>3888479</v>
      </c>
      <c r="F23" s="31">
        <f t="shared" si="5"/>
        <v>0</v>
      </c>
      <c r="G23" s="31">
        <f t="shared" si="5"/>
        <v>534815</v>
      </c>
      <c r="H23" s="31">
        <f t="shared" si="5"/>
        <v>0</v>
      </c>
      <c r="I23" s="31">
        <f t="shared" si="5"/>
        <v>10245459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 t="shared" ref="N23:N28" si="6">SUM(D23:M23)</f>
        <v>16031604</v>
      </c>
      <c r="O23" s="43">
        <f t="shared" si="1"/>
        <v>53.525927261436138</v>
      </c>
      <c r="P23" s="10"/>
    </row>
    <row r="24" spans="1:16">
      <c r="A24" s="12"/>
      <c r="B24" s="44">
        <v>531</v>
      </c>
      <c r="C24" s="20" t="s">
        <v>38</v>
      </c>
      <c r="D24" s="46">
        <v>0</v>
      </c>
      <c r="E24" s="46">
        <v>637336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637336</v>
      </c>
      <c r="O24" s="47">
        <f t="shared" si="1"/>
        <v>2.1279218459422191</v>
      </c>
      <c r="P24" s="9"/>
    </row>
    <row r="25" spans="1:16">
      <c r="A25" s="12"/>
      <c r="B25" s="44">
        <v>534</v>
      </c>
      <c r="C25" s="20" t="s">
        <v>39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10234547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10234547</v>
      </c>
      <c r="O25" s="47">
        <f t="shared" si="1"/>
        <v>34.170855160578412</v>
      </c>
      <c r="P25" s="9"/>
    </row>
    <row r="26" spans="1:16">
      <c r="A26" s="12"/>
      <c r="B26" s="44">
        <v>537</v>
      </c>
      <c r="C26" s="20" t="s">
        <v>40</v>
      </c>
      <c r="D26" s="46">
        <v>1256030</v>
      </c>
      <c r="E26" s="46">
        <v>731690</v>
      </c>
      <c r="F26" s="46">
        <v>0</v>
      </c>
      <c r="G26" s="46">
        <v>0</v>
      </c>
      <c r="H26" s="46">
        <v>0</v>
      </c>
      <c r="I26" s="46">
        <v>10912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1998632</v>
      </c>
      <c r="O26" s="47">
        <f t="shared" si="1"/>
        <v>6.6729836299835394</v>
      </c>
      <c r="P26" s="9"/>
    </row>
    <row r="27" spans="1:16">
      <c r="A27" s="12"/>
      <c r="B27" s="44">
        <v>538</v>
      </c>
      <c r="C27" s="20" t="s">
        <v>41</v>
      </c>
      <c r="D27" s="46">
        <v>106821</v>
      </c>
      <c r="E27" s="46">
        <v>103621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210442</v>
      </c>
      <c r="O27" s="47">
        <f t="shared" si="1"/>
        <v>0.70261860165402945</v>
      </c>
      <c r="P27" s="9"/>
    </row>
    <row r="28" spans="1:16">
      <c r="A28" s="12"/>
      <c r="B28" s="44">
        <v>539</v>
      </c>
      <c r="C28" s="20" t="s">
        <v>42</v>
      </c>
      <c r="D28" s="46">
        <v>0</v>
      </c>
      <c r="E28" s="46">
        <v>2415832</v>
      </c>
      <c r="F28" s="46">
        <v>0</v>
      </c>
      <c r="G28" s="46">
        <v>534815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2950647</v>
      </c>
      <c r="O28" s="47">
        <f t="shared" si="1"/>
        <v>9.8515480232779424</v>
      </c>
      <c r="P28" s="9"/>
    </row>
    <row r="29" spans="1:16" ht="15.75">
      <c r="A29" s="28" t="s">
        <v>43</v>
      </c>
      <c r="B29" s="29"/>
      <c r="C29" s="30"/>
      <c r="D29" s="31">
        <f t="shared" ref="D29:M29" si="7">SUM(D30:D32)</f>
        <v>0</v>
      </c>
      <c r="E29" s="31">
        <f t="shared" si="7"/>
        <v>26183265</v>
      </c>
      <c r="F29" s="31">
        <f t="shared" si="7"/>
        <v>0</v>
      </c>
      <c r="G29" s="31">
        <f t="shared" si="7"/>
        <v>19462776</v>
      </c>
      <c r="H29" s="31">
        <f t="shared" si="7"/>
        <v>0</v>
      </c>
      <c r="I29" s="31">
        <f t="shared" si="7"/>
        <v>0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7" si="8">SUM(D29:M29)</f>
        <v>45646041</v>
      </c>
      <c r="O29" s="43">
        <f t="shared" si="1"/>
        <v>152.40188507266845</v>
      </c>
      <c r="P29" s="10"/>
    </row>
    <row r="30" spans="1:16">
      <c r="A30" s="12"/>
      <c r="B30" s="44">
        <v>541</v>
      </c>
      <c r="C30" s="20" t="s">
        <v>44</v>
      </c>
      <c r="D30" s="46">
        <v>0</v>
      </c>
      <c r="E30" s="46">
        <v>16944295</v>
      </c>
      <c r="F30" s="46">
        <v>0</v>
      </c>
      <c r="G30" s="46">
        <v>19139456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36083751</v>
      </c>
      <c r="O30" s="47">
        <f t="shared" si="1"/>
        <v>120.47554513857588</v>
      </c>
      <c r="P30" s="9"/>
    </row>
    <row r="31" spans="1:16">
      <c r="A31" s="12"/>
      <c r="B31" s="44">
        <v>544</v>
      </c>
      <c r="C31" s="20" t="s">
        <v>45</v>
      </c>
      <c r="D31" s="46">
        <v>0</v>
      </c>
      <c r="E31" s="46">
        <v>9211038</v>
      </c>
      <c r="F31" s="46">
        <v>0</v>
      </c>
      <c r="G31" s="46">
        <v>323320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9534358</v>
      </c>
      <c r="O31" s="47">
        <f t="shared" si="1"/>
        <v>31.833081255780254</v>
      </c>
      <c r="P31" s="9"/>
    </row>
    <row r="32" spans="1:16">
      <c r="A32" s="12"/>
      <c r="B32" s="44">
        <v>549</v>
      </c>
      <c r="C32" s="20" t="s">
        <v>46</v>
      </c>
      <c r="D32" s="46">
        <v>0</v>
      </c>
      <c r="E32" s="46">
        <v>27932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27932</v>
      </c>
      <c r="O32" s="47">
        <f t="shared" si="1"/>
        <v>9.325867831231574E-2</v>
      </c>
      <c r="P32" s="9"/>
    </row>
    <row r="33" spans="1:16" ht="15.75">
      <c r="A33" s="28" t="s">
        <v>47</v>
      </c>
      <c r="B33" s="29"/>
      <c r="C33" s="30"/>
      <c r="D33" s="31">
        <f t="shared" ref="D33:M33" si="9">SUM(D34:D36)</f>
        <v>0</v>
      </c>
      <c r="E33" s="31">
        <f t="shared" si="9"/>
        <v>12516533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6899549</v>
      </c>
      <c r="N33" s="31">
        <f t="shared" si="8"/>
        <v>19416082</v>
      </c>
      <c r="O33" s="43">
        <f t="shared" si="1"/>
        <v>64.825939614905636</v>
      </c>
      <c r="P33" s="10"/>
    </row>
    <row r="34" spans="1:16">
      <c r="A34" s="13"/>
      <c r="B34" s="45">
        <v>552</v>
      </c>
      <c r="C34" s="21" t="s">
        <v>48</v>
      </c>
      <c r="D34" s="46">
        <v>0</v>
      </c>
      <c r="E34" s="46">
        <v>780574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780574</v>
      </c>
      <c r="O34" s="47">
        <f t="shared" si="1"/>
        <v>2.6061613763768277</v>
      </c>
      <c r="P34" s="9"/>
    </row>
    <row r="35" spans="1:16">
      <c r="A35" s="13"/>
      <c r="B35" s="45">
        <v>554</v>
      </c>
      <c r="C35" s="21" t="s">
        <v>49</v>
      </c>
      <c r="D35" s="46">
        <v>0</v>
      </c>
      <c r="E35" s="46">
        <v>5415788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5415788</v>
      </c>
      <c r="O35" s="47">
        <f t="shared" si="1"/>
        <v>18.082100490466125</v>
      </c>
      <c r="P35" s="9"/>
    </row>
    <row r="36" spans="1:16">
      <c r="A36" s="13"/>
      <c r="B36" s="45">
        <v>559</v>
      </c>
      <c r="C36" s="21" t="s">
        <v>50</v>
      </c>
      <c r="D36" s="46">
        <v>0</v>
      </c>
      <c r="E36" s="46">
        <v>6320171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6899549</v>
      </c>
      <c r="N36" s="46">
        <f t="shared" si="8"/>
        <v>13219720</v>
      </c>
      <c r="O36" s="47">
        <f t="shared" si="1"/>
        <v>44.137677748062679</v>
      </c>
      <c r="P36" s="9"/>
    </row>
    <row r="37" spans="1:16" ht="15.75">
      <c r="A37" s="28" t="s">
        <v>51</v>
      </c>
      <c r="B37" s="29"/>
      <c r="C37" s="30"/>
      <c r="D37" s="31">
        <f t="shared" ref="D37:M37" si="10">SUM(D38:D41)</f>
        <v>1856068</v>
      </c>
      <c r="E37" s="31">
        <f t="shared" si="10"/>
        <v>398042</v>
      </c>
      <c r="F37" s="31">
        <f t="shared" si="10"/>
        <v>0</v>
      </c>
      <c r="G37" s="31">
        <f t="shared" si="10"/>
        <v>0</v>
      </c>
      <c r="H37" s="31">
        <f t="shared" si="10"/>
        <v>0</v>
      </c>
      <c r="I37" s="31">
        <f t="shared" si="10"/>
        <v>0</v>
      </c>
      <c r="J37" s="31">
        <f t="shared" si="10"/>
        <v>0</v>
      </c>
      <c r="K37" s="31">
        <f t="shared" si="10"/>
        <v>0</v>
      </c>
      <c r="L37" s="31">
        <f t="shared" si="10"/>
        <v>0</v>
      </c>
      <c r="M37" s="31">
        <f t="shared" si="10"/>
        <v>0</v>
      </c>
      <c r="N37" s="31">
        <f t="shared" si="8"/>
        <v>2254110</v>
      </c>
      <c r="O37" s="43">
        <f t="shared" ref="O37:O68" si="11">(N37/O$80)</f>
        <v>7.5259673267425908</v>
      </c>
      <c r="P37" s="10"/>
    </row>
    <row r="38" spans="1:16">
      <c r="A38" s="12"/>
      <c r="B38" s="44">
        <v>562</v>
      </c>
      <c r="C38" s="20" t="s">
        <v>52</v>
      </c>
      <c r="D38" s="46">
        <v>1278213</v>
      </c>
      <c r="E38" s="46">
        <v>156604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5" si="12">SUM(D38:M38)</f>
        <v>1434817</v>
      </c>
      <c r="O38" s="47">
        <f t="shared" si="11"/>
        <v>4.7905319003308726</v>
      </c>
      <c r="P38" s="9"/>
    </row>
    <row r="39" spans="1:16">
      <c r="A39" s="12"/>
      <c r="B39" s="44">
        <v>563</v>
      </c>
      <c r="C39" s="20" t="s">
        <v>53</v>
      </c>
      <c r="D39" s="46">
        <v>0</v>
      </c>
      <c r="E39" s="46">
        <v>48126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2"/>
        <v>48126</v>
      </c>
      <c r="O39" s="47">
        <f t="shared" si="11"/>
        <v>0.16068191151577071</v>
      </c>
      <c r="P39" s="9"/>
    </row>
    <row r="40" spans="1:16">
      <c r="A40" s="12"/>
      <c r="B40" s="44">
        <v>564</v>
      </c>
      <c r="C40" s="20" t="s">
        <v>54</v>
      </c>
      <c r="D40" s="46">
        <v>0</v>
      </c>
      <c r="E40" s="46">
        <v>105092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105092</v>
      </c>
      <c r="O40" s="47">
        <f t="shared" si="11"/>
        <v>0.35087859878268246</v>
      </c>
      <c r="P40" s="9"/>
    </row>
    <row r="41" spans="1:16">
      <c r="A41" s="12"/>
      <c r="B41" s="44">
        <v>569</v>
      </c>
      <c r="C41" s="20" t="s">
        <v>55</v>
      </c>
      <c r="D41" s="46">
        <v>577855</v>
      </c>
      <c r="E41" s="46">
        <v>88220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666075</v>
      </c>
      <c r="O41" s="47">
        <f t="shared" si="11"/>
        <v>2.2238749161132647</v>
      </c>
      <c r="P41" s="9"/>
    </row>
    <row r="42" spans="1:16" ht="15.75">
      <c r="A42" s="28" t="s">
        <v>56</v>
      </c>
      <c r="B42" s="29"/>
      <c r="C42" s="30"/>
      <c r="D42" s="31">
        <f t="shared" ref="D42:M42" si="13">SUM(D43:D45)</f>
        <v>1339013</v>
      </c>
      <c r="E42" s="31">
        <f t="shared" si="13"/>
        <v>216930</v>
      </c>
      <c r="F42" s="31">
        <f t="shared" si="13"/>
        <v>0</v>
      </c>
      <c r="G42" s="31">
        <f t="shared" si="13"/>
        <v>8995977</v>
      </c>
      <c r="H42" s="31">
        <f t="shared" si="13"/>
        <v>0</v>
      </c>
      <c r="I42" s="31">
        <f t="shared" si="13"/>
        <v>5876089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16428009</v>
      </c>
      <c r="O42" s="43">
        <f t="shared" si="11"/>
        <v>54.849434578362732</v>
      </c>
      <c r="P42" s="9"/>
    </row>
    <row r="43" spans="1:16">
      <c r="A43" s="12"/>
      <c r="B43" s="44">
        <v>571</v>
      </c>
      <c r="C43" s="20" t="s">
        <v>96</v>
      </c>
      <c r="D43" s="46">
        <v>0</v>
      </c>
      <c r="E43" s="46">
        <v>128577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128577</v>
      </c>
      <c r="O43" s="47">
        <f t="shared" si="11"/>
        <v>0.42928974227991629</v>
      </c>
      <c r="P43" s="9"/>
    </row>
    <row r="44" spans="1:16">
      <c r="A44" s="12"/>
      <c r="B44" s="44">
        <v>572</v>
      </c>
      <c r="C44" s="20" t="s">
        <v>57</v>
      </c>
      <c r="D44" s="46">
        <v>1339013</v>
      </c>
      <c r="E44" s="46">
        <v>88353</v>
      </c>
      <c r="F44" s="46">
        <v>0</v>
      </c>
      <c r="G44" s="46">
        <v>8995977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10423343</v>
      </c>
      <c r="O44" s="47">
        <f t="shared" si="11"/>
        <v>34.801202626948594</v>
      </c>
      <c r="P44" s="9"/>
    </row>
    <row r="45" spans="1:16">
      <c r="A45" s="12"/>
      <c r="B45" s="44">
        <v>574</v>
      </c>
      <c r="C45" s="20" t="s">
        <v>58</v>
      </c>
      <c r="D45" s="46">
        <v>0</v>
      </c>
      <c r="E45" s="46">
        <v>0</v>
      </c>
      <c r="F45" s="46">
        <v>0</v>
      </c>
      <c r="G45" s="46">
        <v>0</v>
      </c>
      <c r="H45" s="46">
        <v>0</v>
      </c>
      <c r="I45" s="46">
        <v>5876089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5876089</v>
      </c>
      <c r="O45" s="47">
        <f t="shared" si="11"/>
        <v>19.618942209134222</v>
      </c>
      <c r="P45" s="9"/>
    </row>
    <row r="46" spans="1:16" ht="15.75">
      <c r="A46" s="28" t="s">
        <v>86</v>
      </c>
      <c r="B46" s="29"/>
      <c r="C46" s="30"/>
      <c r="D46" s="31">
        <f t="shared" ref="D46:M46" si="14">SUM(D47:D49)</f>
        <v>16227907</v>
      </c>
      <c r="E46" s="31">
        <f t="shared" si="14"/>
        <v>5693199</v>
      </c>
      <c r="F46" s="31">
        <f t="shared" si="14"/>
        <v>96700413</v>
      </c>
      <c r="G46" s="31">
        <f t="shared" si="14"/>
        <v>16300957</v>
      </c>
      <c r="H46" s="31">
        <f t="shared" si="14"/>
        <v>0</v>
      </c>
      <c r="I46" s="31">
        <f t="shared" si="14"/>
        <v>495872</v>
      </c>
      <c r="J46" s="31">
        <f t="shared" si="14"/>
        <v>0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>SUM(D46:M46)</f>
        <v>135418348</v>
      </c>
      <c r="O46" s="43">
        <f t="shared" si="11"/>
        <v>452.131467625563</v>
      </c>
      <c r="P46" s="9"/>
    </row>
    <row r="47" spans="1:16">
      <c r="A47" s="12"/>
      <c r="B47" s="44">
        <v>581</v>
      </c>
      <c r="C47" s="20" t="s">
        <v>60</v>
      </c>
      <c r="D47" s="46">
        <v>16227907</v>
      </c>
      <c r="E47" s="46">
        <v>5528110</v>
      </c>
      <c r="F47" s="46">
        <v>0</v>
      </c>
      <c r="G47" s="46">
        <v>16300957</v>
      </c>
      <c r="H47" s="46">
        <v>0</v>
      </c>
      <c r="I47" s="46">
        <v>495872</v>
      </c>
      <c r="J47" s="46">
        <v>0</v>
      </c>
      <c r="K47" s="46">
        <v>0</v>
      </c>
      <c r="L47" s="46">
        <v>0</v>
      </c>
      <c r="M47" s="46">
        <v>0</v>
      </c>
      <c r="N47" s="46">
        <f>SUM(D47:M47)</f>
        <v>38552846</v>
      </c>
      <c r="O47" s="47">
        <f t="shared" si="11"/>
        <v>128.71929912423917</v>
      </c>
      <c r="P47" s="9"/>
    </row>
    <row r="48" spans="1:16">
      <c r="A48" s="12"/>
      <c r="B48" s="44">
        <v>585</v>
      </c>
      <c r="C48" s="20" t="s">
        <v>106</v>
      </c>
      <c r="D48" s="46">
        <v>0</v>
      </c>
      <c r="E48" s="46">
        <v>0</v>
      </c>
      <c r="F48" s="46">
        <v>96700413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7" si="15">SUM(D48:M48)</f>
        <v>96700413</v>
      </c>
      <c r="O48" s="47">
        <f t="shared" si="11"/>
        <v>322.86097338662017</v>
      </c>
      <c r="P48" s="9"/>
    </row>
    <row r="49" spans="1:16">
      <c r="A49" s="12"/>
      <c r="B49" s="44">
        <v>587</v>
      </c>
      <c r="C49" s="20" t="s">
        <v>61</v>
      </c>
      <c r="D49" s="46">
        <v>0</v>
      </c>
      <c r="E49" s="46">
        <v>165089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165089</v>
      </c>
      <c r="O49" s="47">
        <f t="shared" si="11"/>
        <v>0.55119511470363358</v>
      </c>
      <c r="P49" s="9"/>
    </row>
    <row r="50" spans="1:16" ht="15.75">
      <c r="A50" s="28" t="s">
        <v>62</v>
      </c>
      <c r="B50" s="29"/>
      <c r="C50" s="30"/>
      <c r="D50" s="31">
        <f t="shared" ref="D50:M50" si="16">SUM(D51:D77)</f>
        <v>2457206</v>
      </c>
      <c r="E50" s="31">
        <f t="shared" si="16"/>
        <v>9101063</v>
      </c>
      <c r="F50" s="31">
        <f t="shared" si="16"/>
        <v>0</v>
      </c>
      <c r="G50" s="31">
        <f t="shared" si="16"/>
        <v>41906</v>
      </c>
      <c r="H50" s="31">
        <f t="shared" si="16"/>
        <v>0</v>
      </c>
      <c r="I50" s="31">
        <f t="shared" si="16"/>
        <v>0</v>
      </c>
      <c r="J50" s="31">
        <f t="shared" si="16"/>
        <v>0</v>
      </c>
      <c r="K50" s="31">
        <f t="shared" si="16"/>
        <v>0</v>
      </c>
      <c r="L50" s="31">
        <f t="shared" si="16"/>
        <v>0</v>
      </c>
      <c r="M50" s="31">
        <f t="shared" si="16"/>
        <v>0</v>
      </c>
      <c r="N50" s="31">
        <f>SUM(D50:M50)</f>
        <v>11600175</v>
      </c>
      <c r="O50" s="43">
        <f t="shared" si="11"/>
        <v>38.730380520248005</v>
      </c>
      <c r="P50" s="9"/>
    </row>
    <row r="51" spans="1:16">
      <c r="A51" s="12"/>
      <c r="B51" s="44">
        <v>601</v>
      </c>
      <c r="C51" s="20" t="s">
        <v>63</v>
      </c>
      <c r="D51" s="46">
        <v>0</v>
      </c>
      <c r="E51" s="46">
        <v>38729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38729</v>
      </c>
      <c r="O51" s="47">
        <f t="shared" si="11"/>
        <v>0.1293074377902648</v>
      </c>
      <c r="P51" s="9"/>
    </row>
    <row r="52" spans="1:16">
      <c r="A52" s="12"/>
      <c r="B52" s="44">
        <v>602</v>
      </c>
      <c r="C52" s="20" t="s">
        <v>64</v>
      </c>
      <c r="D52" s="46">
        <v>0</v>
      </c>
      <c r="E52" s="46">
        <v>120387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120387</v>
      </c>
      <c r="O52" s="47">
        <f t="shared" si="11"/>
        <v>0.40194517062812385</v>
      </c>
      <c r="P52" s="9"/>
    </row>
    <row r="53" spans="1:16">
      <c r="A53" s="12"/>
      <c r="B53" s="44">
        <v>603</v>
      </c>
      <c r="C53" s="20" t="s">
        <v>65</v>
      </c>
      <c r="D53" s="46">
        <v>0</v>
      </c>
      <c r="E53" s="46">
        <v>81982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81982</v>
      </c>
      <c r="O53" s="47">
        <f t="shared" si="11"/>
        <v>0.27371949611199586</v>
      </c>
      <c r="P53" s="9"/>
    </row>
    <row r="54" spans="1:16">
      <c r="A54" s="12"/>
      <c r="B54" s="44">
        <v>604</v>
      </c>
      <c r="C54" s="20" t="s">
        <v>66</v>
      </c>
      <c r="D54" s="46">
        <v>0</v>
      </c>
      <c r="E54" s="46">
        <v>744703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744703</v>
      </c>
      <c r="O54" s="47">
        <f t="shared" si="11"/>
        <v>2.4863961590726218</v>
      </c>
      <c r="P54" s="9"/>
    </row>
    <row r="55" spans="1:16">
      <c r="A55" s="12"/>
      <c r="B55" s="44">
        <v>605</v>
      </c>
      <c r="C55" s="20" t="s">
        <v>67</v>
      </c>
      <c r="D55" s="46">
        <v>0</v>
      </c>
      <c r="E55" s="46">
        <v>15206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15206</v>
      </c>
      <c r="O55" s="47">
        <f t="shared" si="11"/>
        <v>5.0769420822607519E-2</v>
      </c>
      <c r="P55" s="9"/>
    </row>
    <row r="56" spans="1:16">
      <c r="A56" s="12"/>
      <c r="B56" s="44">
        <v>607</v>
      </c>
      <c r="C56" s="20" t="s">
        <v>68</v>
      </c>
      <c r="D56" s="46">
        <v>0</v>
      </c>
      <c r="E56" s="46">
        <v>103954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103954</v>
      </c>
      <c r="O56" s="47">
        <f t="shared" si="11"/>
        <v>0.34707907222105366</v>
      </c>
      <c r="P56" s="9"/>
    </row>
    <row r="57" spans="1:16">
      <c r="A57" s="12"/>
      <c r="B57" s="44">
        <v>608</v>
      </c>
      <c r="C57" s="20" t="s">
        <v>69</v>
      </c>
      <c r="D57" s="46">
        <v>0</v>
      </c>
      <c r="E57" s="46">
        <v>301724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301724</v>
      </c>
      <c r="O57" s="47">
        <f t="shared" si="11"/>
        <v>1.0073887102643977</v>
      </c>
      <c r="P57" s="9"/>
    </row>
    <row r="58" spans="1:16">
      <c r="A58" s="12"/>
      <c r="B58" s="44">
        <v>614</v>
      </c>
      <c r="C58" s="20" t="s">
        <v>70</v>
      </c>
      <c r="D58" s="46">
        <v>0</v>
      </c>
      <c r="E58" s="46">
        <v>1010700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ref="N58:N69" si="17">SUM(D58:M58)</f>
        <v>1010700</v>
      </c>
      <c r="O58" s="47">
        <f t="shared" si="11"/>
        <v>3.3745004357102077</v>
      </c>
      <c r="P58" s="9"/>
    </row>
    <row r="59" spans="1:16">
      <c r="A59" s="12"/>
      <c r="B59" s="44">
        <v>622</v>
      </c>
      <c r="C59" s="20" t="s">
        <v>71</v>
      </c>
      <c r="D59" s="46">
        <v>0</v>
      </c>
      <c r="E59" s="46">
        <v>243046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243046</v>
      </c>
      <c r="O59" s="47">
        <f t="shared" si="11"/>
        <v>0.81147603927735545</v>
      </c>
      <c r="P59" s="9"/>
    </row>
    <row r="60" spans="1:16">
      <c r="A60" s="12"/>
      <c r="B60" s="44">
        <v>634</v>
      </c>
      <c r="C60" s="20" t="s">
        <v>72</v>
      </c>
      <c r="D60" s="46">
        <v>0</v>
      </c>
      <c r="E60" s="46">
        <v>544884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544884</v>
      </c>
      <c r="O60" s="47">
        <f t="shared" si="11"/>
        <v>1.8192453699530233</v>
      </c>
      <c r="P60" s="9"/>
    </row>
    <row r="61" spans="1:16">
      <c r="A61" s="12"/>
      <c r="B61" s="44">
        <v>654</v>
      </c>
      <c r="C61" s="20" t="s">
        <v>73</v>
      </c>
      <c r="D61" s="46">
        <v>0</v>
      </c>
      <c r="E61" s="46">
        <v>1196491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1196491</v>
      </c>
      <c r="O61" s="47">
        <f t="shared" si="11"/>
        <v>3.9948148815903255</v>
      </c>
      <c r="P61" s="9"/>
    </row>
    <row r="62" spans="1:16">
      <c r="A62" s="12"/>
      <c r="B62" s="44">
        <v>664</v>
      </c>
      <c r="C62" s="20" t="s">
        <v>74</v>
      </c>
      <c r="D62" s="46">
        <v>0</v>
      </c>
      <c r="E62" s="46">
        <v>177542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177542</v>
      </c>
      <c r="O62" s="47">
        <f t="shared" si="11"/>
        <v>0.59277288647161541</v>
      </c>
      <c r="P62" s="9"/>
    </row>
    <row r="63" spans="1:16">
      <c r="A63" s="12"/>
      <c r="B63" s="44">
        <v>674</v>
      </c>
      <c r="C63" s="20" t="s">
        <v>75</v>
      </c>
      <c r="D63" s="46">
        <v>0</v>
      </c>
      <c r="E63" s="46">
        <v>481529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481529</v>
      </c>
      <c r="O63" s="47">
        <f t="shared" si="11"/>
        <v>1.6077172457772837</v>
      </c>
      <c r="P63" s="9"/>
    </row>
    <row r="64" spans="1:16">
      <c r="A64" s="12"/>
      <c r="B64" s="44">
        <v>689</v>
      </c>
      <c r="C64" s="20" t="s">
        <v>76</v>
      </c>
      <c r="D64" s="46">
        <v>0</v>
      </c>
      <c r="E64" s="46">
        <v>115804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115804</v>
      </c>
      <c r="O64" s="47">
        <f t="shared" si="11"/>
        <v>0.38664356233994746</v>
      </c>
      <c r="P64" s="9"/>
    </row>
    <row r="65" spans="1:119">
      <c r="A65" s="12"/>
      <c r="B65" s="44">
        <v>694</v>
      </c>
      <c r="C65" s="20" t="s">
        <v>77</v>
      </c>
      <c r="D65" s="46">
        <v>0</v>
      </c>
      <c r="E65" s="46">
        <v>339223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339223</v>
      </c>
      <c r="O65" s="47">
        <f t="shared" si="11"/>
        <v>1.1325894541435875</v>
      </c>
      <c r="P65" s="9"/>
    </row>
    <row r="66" spans="1:119">
      <c r="A66" s="12"/>
      <c r="B66" s="44">
        <v>711</v>
      </c>
      <c r="C66" s="20" t="s">
        <v>78</v>
      </c>
      <c r="D66" s="46">
        <v>2210566</v>
      </c>
      <c r="E66" s="46">
        <v>204689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2415255</v>
      </c>
      <c r="O66" s="47">
        <f t="shared" si="11"/>
        <v>8.0639943107264838</v>
      </c>
      <c r="P66" s="9"/>
    </row>
    <row r="67" spans="1:119">
      <c r="A67" s="12"/>
      <c r="B67" s="44">
        <v>712</v>
      </c>
      <c r="C67" s="20" t="s">
        <v>79</v>
      </c>
      <c r="D67" s="46">
        <v>0</v>
      </c>
      <c r="E67" s="46">
        <v>0</v>
      </c>
      <c r="F67" s="46">
        <v>0</v>
      </c>
      <c r="G67" s="46">
        <v>41906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41906</v>
      </c>
      <c r="O67" s="47">
        <f t="shared" si="11"/>
        <v>0.1399147276727733</v>
      </c>
      <c r="P67" s="9"/>
    </row>
    <row r="68" spans="1:119">
      <c r="A68" s="12"/>
      <c r="B68" s="44">
        <v>713</v>
      </c>
      <c r="C68" s="20" t="s">
        <v>80</v>
      </c>
      <c r="D68" s="46">
        <v>0</v>
      </c>
      <c r="E68" s="46">
        <v>189110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189110</v>
      </c>
      <c r="O68" s="47">
        <f t="shared" si="11"/>
        <v>0.6313958418889456</v>
      </c>
      <c r="P68" s="9"/>
    </row>
    <row r="69" spans="1:119">
      <c r="A69" s="12"/>
      <c r="B69" s="44">
        <v>714</v>
      </c>
      <c r="C69" s="20" t="s">
        <v>81</v>
      </c>
      <c r="D69" s="46">
        <v>0</v>
      </c>
      <c r="E69" s="46">
        <v>95349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95349</v>
      </c>
      <c r="O69" s="47">
        <f t="shared" ref="O69:O78" si="18">(N69/O$80)</f>
        <v>0.31834890872121557</v>
      </c>
      <c r="P69" s="9"/>
    </row>
    <row r="70" spans="1:119">
      <c r="A70" s="12"/>
      <c r="B70" s="44">
        <v>715</v>
      </c>
      <c r="C70" s="20" t="s">
        <v>82</v>
      </c>
      <c r="D70" s="46">
        <v>0</v>
      </c>
      <c r="E70" s="46">
        <v>124688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ref="N70:N77" si="19">SUM(D70:M70)</f>
        <v>124688</v>
      </c>
      <c r="O70" s="47">
        <f t="shared" si="18"/>
        <v>0.41630524421473669</v>
      </c>
      <c r="P70" s="9"/>
    </row>
    <row r="71" spans="1:119">
      <c r="A71" s="12"/>
      <c r="B71" s="44">
        <v>716</v>
      </c>
      <c r="C71" s="20" t="s">
        <v>83</v>
      </c>
      <c r="D71" s="46">
        <v>0</v>
      </c>
      <c r="E71" s="46">
        <v>530608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9"/>
        <v>530608</v>
      </c>
      <c r="O71" s="47">
        <f t="shared" si="18"/>
        <v>1.7715810103802532</v>
      </c>
      <c r="P71" s="9"/>
    </row>
    <row r="72" spans="1:119">
      <c r="A72" s="12"/>
      <c r="B72" s="44">
        <v>719</v>
      </c>
      <c r="C72" s="20" t="s">
        <v>84</v>
      </c>
      <c r="D72" s="46">
        <v>190511</v>
      </c>
      <c r="E72" s="46">
        <v>284197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9"/>
        <v>474708</v>
      </c>
      <c r="O72" s="47">
        <f t="shared" si="18"/>
        <v>1.5849434578362731</v>
      </c>
      <c r="P72" s="9"/>
    </row>
    <row r="73" spans="1:119">
      <c r="A73" s="12"/>
      <c r="B73" s="44">
        <v>724</v>
      </c>
      <c r="C73" s="20" t="s">
        <v>85</v>
      </c>
      <c r="D73" s="46">
        <v>0</v>
      </c>
      <c r="E73" s="46">
        <v>1101483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9"/>
        <v>1101483</v>
      </c>
      <c r="O73" s="47">
        <f t="shared" si="18"/>
        <v>3.6776044953273836</v>
      </c>
      <c r="P73" s="9"/>
    </row>
    <row r="74" spans="1:119">
      <c r="A74" s="12"/>
      <c r="B74" s="44">
        <v>744</v>
      </c>
      <c r="C74" s="20" t="s">
        <v>87</v>
      </c>
      <c r="D74" s="46">
        <v>0</v>
      </c>
      <c r="E74" s="46">
        <v>313016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9"/>
        <v>313016</v>
      </c>
      <c r="O74" s="47">
        <f t="shared" si="18"/>
        <v>1.0450901636333891</v>
      </c>
      <c r="P74" s="9"/>
    </row>
    <row r="75" spans="1:119">
      <c r="A75" s="12"/>
      <c r="B75" s="44">
        <v>752</v>
      </c>
      <c r="C75" s="20" t="s">
        <v>88</v>
      </c>
      <c r="D75" s="46">
        <v>0</v>
      </c>
      <c r="E75" s="46">
        <v>5894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9"/>
        <v>5894</v>
      </c>
      <c r="O75" s="47">
        <f t="shared" si="18"/>
        <v>1.9678743017785657E-2</v>
      </c>
      <c r="P75" s="9"/>
    </row>
    <row r="76" spans="1:119">
      <c r="A76" s="12"/>
      <c r="B76" s="44">
        <v>764</v>
      </c>
      <c r="C76" s="20" t="s">
        <v>89</v>
      </c>
      <c r="D76" s="46">
        <v>56129</v>
      </c>
      <c r="E76" s="46">
        <v>734234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9"/>
        <v>790363</v>
      </c>
      <c r="O76" s="47">
        <f t="shared" si="18"/>
        <v>2.6388446501130174</v>
      </c>
      <c r="P76" s="9"/>
    </row>
    <row r="77" spans="1:119" ht="15.75" thickBot="1">
      <c r="A77" s="12"/>
      <c r="B77" s="44">
        <v>765</v>
      </c>
      <c r="C77" s="20" t="s">
        <v>90</v>
      </c>
      <c r="D77" s="46">
        <v>0</v>
      </c>
      <c r="E77" s="46">
        <v>1891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9"/>
        <v>1891</v>
      </c>
      <c r="O77" s="47">
        <f t="shared" si="18"/>
        <v>6.313624541335711E-3</v>
      </c>
      <c r="P77" s="9"/>
    </row>
    <row r="78" spans="1:119" ht="16.5" thickBot="1">
      <c r="A78" s="14" t="s">
        <v>10</v>
      </c>
      <c r="B78" s="23"/>
      <c r="C78" s="22"/>
      <c r="D78" s="15">
        <f t="shared" ref="D78:M78" si="20">SUM(D5,D14,D23,D29,D33,D37,D42,D46,D50)</f>
        <v>156565765</v>
      </c>
      <c r="E78" s="15">
        <f t="shared" si="20"/>
        <v>93117263</v>
      </c>
      <c r="F78" s="15">
        <f t="shared" si="20"/>
        <v>105308842</v>
      </c>
      <c r="G78" s="15">
        <f t="shared" si="20"/>
        <v>66755215</v>
      </c>
      <c r="H78" s="15">
        <f t="shared" si="20"/>
        <v>0</v>
      </c>
      <c r="I78" s="15">
        <f t="shared" si="20"/>
        <v>28634283</v>
      </c>
      <c r="J78" s="15">
        <f t="shared" si="20"/>
        <v>28122192</v>
      </c>
      <c r="K78" s="15">
        <f t="shared" si="20"/>
        <v>0</v>
      </c>
      <c r="L78" s="15">
        <f t="shared" si="20"/>
        <v>0</v>
      </c>
      <c r="M78" s="15">
        <f t="shared" si="20"/>
        <v>7596245</v>
      </c>
      <c r="N78" s="15">
        <f>SUM(D78:M78)</f>
        <v>486099805</v>
      </c>
      <c r="O78" s="37">
        <f t="shared" si="18"/>
        <v>1622.9781376977808</v>
      </c>
      <c r="P78" s="6"/>
      <c r="Q78" s="2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</row>
    <row r="79" spans="1:119">
      <c r="A79" s="16"/>
      <c r="B79" s="18"/>
      <c r="C79" s="18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9"/>
    </row>
    <row r="80" spans="1:119">
      <c r="A80" s="38"/>
      <c r="B80" s="39"/>
      <c r="C80" s="39"/>
      <c r="D80" s="40"/>
      <c r="E80" s="40"/>
      <c r="F80" s="40"/>
      <c r="G80" s="40"/>
      <c r="H80" s="40"/>
      <c r="I80" s="40"/>
      <c r="J80" s="40"/>
      <c r="K80" s="40"/>
      <c r="L80" s="118" t="s">
        <v>107</v>
      </c>
      <c r="M80" s="118"/>
      <c r="N80" s="118"/>
      <c r="O80" s="41">
        <v>299511</v>
      </c>
    </row>
    <row r="81" spans="1:15">
      <c r="A81" s="119"/>
      <c r="B81" s="96"/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7"/>
    </row>
    <row r="82" spans="1:15" ht="15.75" customHeight="1" thickBot="1">
      <c r="A82" s="120" t="s">
        <v>98</v>
      </c>
      <c r="B82" s="99"/>
      <c r="C82" s="99"/>
      <c r="D82" s="99"/>
      <c r="E82" s="99"/>
      <c r="F82" s="99"/>
      <c r="G82" s="99"/>
      <c r="H82" s="99"/>
      <c r="I82" s="99"/>
      <c r="J82" s="99"/>
      <c r="K82" s="99"/>
      <c r="L82" s="99"/>
      <c r="M82" s="99"/>
      <c r="N82" s="99"/>
      <c r="O82" s="100"/>
    </row>
  </sheetData>
  <mergeCells count="10">
    <mergeCell ref="L80:N80"/>
    <mergeCell ref="A81:O81"/>
    <mergeCell ref="A82:O8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8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57097259</v>
      </c>
      <c r="E5" s="26">
        <f t="shared" si="0"/>
        <v>3368595</v>
      </c>
      <c r="F5" s="26">
        <f t="shared" si="0"/>
        <v>9695712</v>
      </c>
      <c r="G5" s="26">
        <f t="shared" si="0"/>
        <v>1351849</v>
      </c>
      <c r="H5" s="26">
        <f t="shared" si="0"/>
        <v>0</v>
      </c>
      <c r="I5" s="26">
        <f t="shared" si="0"/>
        <v>748429</v>
      </c>
      <c r="J5" s="26">
        <f t="shared" si="0"/>
        <v>22672445</v>
      </c>
      <c r="K5" s="26">
        <f t="shared" si="0"/>
        <v>0</v>
      </c>
      <c r="L5" s="26">
        <f t="shared" si="0"/>
        <v>0</v>
      </c>
      <c r="M5" s="26">
        <f t="shared" si="0"/>
        <v>897036</v>
      </c>
      <c r="N5" s="27">
        <f>SUM(D5:M5)</f>
        <v>95831325</v>
      </c>
      <c r="O5" s="32">
        <f t="shared" ref="O5:O36" si="1">(N5/O$80)</f>
        <v>320.22657479591396</v>
      </c>
      <c r="P5" s="6"/>
    </row>
    <row r="6" spans="1:133">
      <c r="A6" s="12"/>
      <c r="B6" s="44">
        <v>511</v>
      </c>
      <c r="C6" s="20" t="s">
        <v>20</v>
      </c>
      <c r="D6" s="46">
        <v>954005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954005</v>
      </c>
      <c r="O6" s="47">
        <f t="shared" si="1"/>
        <v>3.1878694517494761</v>
      </c>
      <c r="P6" s="9"/>
    </row>
    <row r="7" spans="1:133">
      <c r="A7" s="12"/>
      <c r="B7" s="44">
        <v>512</v>
      </c>
      <c r="C7" s="20" t="s">
        <v>21</v>
      </c>
      <c r="D7" s="46">
        <v>20974864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20974864</v>
      </c>
      <c r="O7" s="47">
        <f t="shared" si="1"/>
        <v>70.08886557219283</v>
      </c>
      <c r="P7" s="9"/>
    </row>
    <row r="8" spans="1:133">
      <c r="A8" s="12"/>
      <c r="B8" s="44">
        <v>513</v>
      </c>
      <c r="C8" s="20" t="s">
        <v>22</v>
      </c>
      <c r="D8" s="46">
        <v>26102957</v>
      </c>
      <c r="E8" s="46">
        <v>777498</v>
      </c>
      <c r="F8" s="46">
        <v>560000</v>
      </c>
      <c r="G8" s="46">
        <v>0</v>
      </c>
      <c r="H8" s="46">
        <v>0</v>
      </c>
      <c r="I8" s="46">
        <v>0</v>
      </c>
      <c r="J8" s="46">
        <v>22672445</v>
      </c>
      <c r="K8" s="46">
        <v>0</v>
      </c>
      <c r="L8" s="46">
        <v>0</v>
      </c>
      <c r="M8" s="46">
        <v>78531</v>
      </c>
      <c r="N8" s="46">
        <f t="shared" si="2"/>
        <v>50191431</v>
      </c>
      <c r="O8" s="47">
        <f t="shared" si="1"/>
        <v>167.71791513093922</v>
      </c>
      <c r="P8" s="9"/>
    </row>
    <row r="9" spans="1:133">
      <c r="A9" s="12"/>
      <c r="B9" s="44">
        <v>514</v>
      </c>
      <c r="C9" s="20" t="s">
        <v>23</v>
      </c>
      <c r="D9" s="46">
        <v>1139355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1139355</v>
      </c>
      <c r="O9" s="47">
        <f t="shared" si="1"/>
        <v>3.8072284728046757</v>
      </c>
      <c r="P9" s="9"/>
    </row>
    <row r="10" spans="1:133">
      <c r="A10" s="12"/>
      <c r="B10" s="44">
        <v>515</v>
      </c>
      <c r="C10" s="20" t="s">
        <v>24</v>
      </c>
      <c r="D10" s="46">
        <v>1637163</v>
      </c>
      <c r="E10" s="46">
        <v>235518</v>
      </c>
      <c r="F10" s="46">
        <v>0</v>
      </c>
      <c r="G10" s="46">
        <v>0</v>
      </c>
      <c r="H10" s="46">
        <v>0</v>
      </c>
      <c r="I10" s="46">
        <v>645196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2517877</v>
      </c>
      <c r="O10" s="47">
        <f t="shared" si="1"/>
        <v>8.4136489552597897</v>
      </c>
      <c r="P10" s="9"/>
    </row>
    <row r="11" spans="1:133">
      <c r="A11" s="12"/>
      <c r="B11" s="44">
        <v>516</v>
      </c>
      <c r="C11" s="20" t="s">
        <v>25</v>
      </c>
      <c r="D11" s="46">
        <v>303482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303482</v>
      </c>
      <c r="O11" s="47">
        <f t="shared" si="1"/>
        <v>1.0141047446877476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20300</v>
      </c>
      <c r="F12" s="46">
        <v>9135712</v>
      </c>
      <c r="G12" s="46">
        <v>6789</v>
      </c>
      <c r="H12" s="46">
        <v>0</v>
      </c>
      <c r="I12" s="46">
        <v>103233</v>
      </c>
      <c r="J12" s="46">
        <v>0</v>
      </c>
      <c r="K12" s="46">
        <v>0</v>
      </c>
      <c r="L12" s="46">
        <v>0</v>
      </c>
      <c r="M12" s="46">
        <v>818505</v>
      </c>
      <c r="N12" s="46">
        <f t="shared" si="2"/>
        <v>10084539</v>
      </c>
      <c r="O12" s="47">
        <f t="shared" si="1"/>
        <v>33.698139750919765</v>
      </c>
      <c r="P12" s="9"/>
    </row>
    <row r="13" spans="1:133">
      <c r="A13" s="12"/>
      <c r="B13" s="44">
        <v>519</v>
      </c>
      <c r="C13" s="20" t="s">
        <v>27</v>
      </c>
      <c r="D13" s="46">
        <v>5985433</v>
      </c>
      <c r="E13" s="46">
        <v>2335279</v>
      </c>
      <c r="F13" s="46">
        <v>0</v>
      </c>
      <c r="G13" s="46">
        <v>1345060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9665772</v>
      </c>
      <c r="O13" s="47">
        <f t="shared" si="1"/>
        <v>32.298802717360431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84331647</v>
      </c>
      <c r="E14" s="31">
        <f t="shared" si="3"/>
        <v>27828378</v>
      </c>
      <c r="F14" s="31">
        <f t="shared" si="3"/>
        <v>0</v>
      </c>
      <c r="G14" s="31">
        <f t="shared" si="3"/>
        <v>12430550</v>
      </c>
      <c r="H14" s="31">
        <f t="shared" si="3"/>
        <v>0</v>
      </c>
      <c r="I14" s="31">
        <f t="shared" si="3"/>
        <v>11321431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135912006</v>
      </c>
      <c r="O14" s="43">
        <f t="shared" si="1"/>
        <v>454.15876442302874</v>
      </c>
      <c r="P14" s="10"/>
    </row>
    <row r="15" spans="1:133">
      <c r="A15" s="12"/>
      <c r="B15" s="44">
        <v>521</v>
      </c>
      <c r="C15" s="20" t="s">
        <v>29</v>
      </c>
      <c r="D15" s="46">
        <v>45104870</v>
      </c>
      <c r="E15" s="46">
        <v>3756789</v>
      </c>
      <c r="F15" s="46">
        <v>0</v>
      </c>
      <c r="G15" s="46">
        <v>3340178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52201837</v>
      </c>
      <c r="O15" s="47">
        <f t="shared" si="1"/>
        <v>174.43581689561955</v>
      </c>
      <c r="P15" s="9"/>
    </row>
    <row r="16" spans="1:133">
      <c r="A16" s="12"/>
      <c r="B16" s="44">
        <v>522</v>
      </c>
      <c r="C16" s="20" t="s">
        <v>30</v>
      </c>
      <c r="D16" s="46">
        <v>8131</v>
      </c>
      <c r="E16" s="46">
        <v>11731523</v>
      </c>
      <c r="F16" s="46">
        <v>0</v>
      </c>
      <c r="G16" s="46">
        <v>2593760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14333414</v>
      </c>
      <c r="O16" s="47">
        <f t="shared" si="1"/>
        <v>47.896030555267807</v>
      </c>
      <c r="P16" s="9"/>
    </row>
    <row r="17" spans="1:16">
      <c r="A17" s="12"/>
      <c r="B17" s="44">
        <v>523</v>
      </c>
      <c r="C17" s="20" t="s">
        <v>31</v>
      </c>
      <c r="D17" s="46">
        <v>30331796</v>
      </c>
      <c r="E17" s="46">
        <v>9250819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39582615</v>
      </c>
      <c r="O17" s="47">
        <f t="shared" si="1"/>
        <v>132.26786985273725</v>
      </c>
      <c r="P17" s="9"/>
    </row>
    <row r="18" spans="1:16">
      <c r="A18" s="12"/>
      <c r="B18" s="44">
        <v>524</v>
      </c>
      <c r="C18" s="20" t="s">
        <v>32</v>
      </c>
      <c r="D18" s="46">
        <v>0</v>
      </c>
      <c r="E18" s="46">
        <v>0</v>
      </c>
      <c r="F18" s="46">
        <v>0</v>
      </c>
      <c r="G18" s="46">
        <v>0</v>
      </c>
      <c r="H18" s="46">
        <v>0</v>
      </c>
      <c r="I18" s="46">
        <v>1934068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1934068</v>
      </c>
      <c r="O18" s="47">
        <f t="shared" si="1"/>
        <v>6.4628133970012795</v>
      </c>
      <c r="P18" s="9"/>
    </row>
    <row r="19" spans="1:16">
      <c r="A19" s="12"/>
      <c r="B19" s="44">
        <v>525</v>
      </c>
      <c r="C19" s="20" t="s">
        <v>33</v>
      </c>
      <c r="D19" s="46">
        <v>5599871</v>
      </c>
      <c r="E19" s="46">
        <v>2893454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8493325</v>
      </c>
      <c r="O19" s="47">
        <f t="shared" si="1"/>
        <v>28.380995184805236</v>
      </c>
      <c r="P19" s="9"/>
    </row>
    <row r="20" spans="1:16">
      <c r="A20" s="12"/>
      <c r="B20" s="44">
        <v>526</v>
      </c>
      <c r="C20" s="20" t="s">
        <v>34</v>
      </c>
      <c r="D20" s="46">
        <v>0</v>
      </c>
      <c r="E20" s="46">
        <v>0</v>
      </c>
      <c r="F20" s="46">
        <v>0</v>
      </c>
      <c r="G20" s="46">
        <v>6496612</v>
      </c>
      <c r="H20" s="46">
        <v>0</v>
      </c>
      <c r="I20" s="46">
        <v>9387363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15883975</v>
      </c>
      <c r="O20" s="47">
        <f t="shared" si="1"/>
        <v>53.077330490775608</v>
      </c>
      <c r="P20" s="9"/>
    </row>
    <row r="21" spans="1:16">
      <c r="A21" s="12"/>
      <c r="B21" s="44">
        <v>527</v>
      </c>
      <c r="C21" s="20" t="s">
        <v>35</v>
      </c>
      <c r="D21" s="46">
        <v>821790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821790</v>
      </c>
      <c r="O21" s="47">
        <f t="shared" si="1"/>
        <v>2.7460644721497287</v>
      </c>
      <c r="P21" s="9"/>
    </row>
    <row r="22" spans="1:16">
      <c r="A22" s="12"/>
      <c r="B22" s="44">
        <v>529</v>
      </c>
      <c r="C22" s="20" t="s">
        <v>36</v>
      </c>
      <c r="D22" s="46">
        <v>2465189</v>
      </c>
      <c r="E22" s="46">
        <v>195793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2660982</v>
      </c>
      <c r="O22" s="47">
        <f t="shared" si="1"/>
        <v>8.8918435746722757</v>
      </c>
      <c r="P22" s="9"/>
    </row>
    <row r="23" spans="1:16" ht="15.75">
      <c r="A23" s="28" t="s">
        <v>37</v>
      </c>
      <c r="B23" s="29"/>
      <c r="C23" s="30"/>
      <c r="D23" s="31">
        <f>SUM(D24:D29)</f>
        <v>1462144</v>
      </c>
      <c r="E23" s="31">
        <f t="shared" ref="E23:M23" si="5">SUM(E24:E29)</f>
        <v>4970020</v>
      </c>
      <c r="F23" s="31">
        <f t="shared" si="5"/>
        <v>0</v>
      </c>
      <c r="G23" s="31">
        <f t="shared" si="5"/>
        <v>893494</v>
      </c>
      <c r="H23" s="31">
        <f t="shared" si="5"/>
        <v>0</v>
      </c>
      <c r="I23" s="31">
        <f t="shared" si="5"/>
        <v>11701414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 t="shared" ref="N23:N29" si="6">SUM(D23:M23)</f>
        <v>19027072</v>
      </c>
      <c r="O23" s="43">
        <f t="shared" si="1"/>
        <v>63.580192540959231</v>
      </c>
      <c r="P23" s="10"/>
    </row>
    <row r="24" spans="1:16">
      <c r="A24" s="12"/>
      <c r="B24" s="44">
        <v>531</v>
      </c>
      <c r="C24" s="20" t="s">
        <v>38</v>
      </c>
      <c r="D24" s="46">
        <v>0</v>
      </c>
      <c r="E24" s="46">
        <v>576421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576421</v>
      </c>
      <c r="O24" s="47">
        <f t="shared" si="1"/>
        <v>1.9261480780990508</v>
      </c>
      <c r="P24" s="9"/>
    </row>
    <row r="25" spans="1:16">
      <c r="A25" s="12"/>
      <c r="B25" s="44">
        <v>532</v>
      </c>
      <c r="C25" s="20" t="s">
        <v>95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95260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95260</v>
      </c>
      <c r="O25" s="47">
        <f t="shared" si="1"/>
        <v>0.31831745533163358</v>
      </c>
      <c r="P25" s="9"/>
    </row>
    <row r="26" spans="1:16">
      <c r="A26" s="12"/>
      <c r="B26" s="44">
        <v>534</v>
      </c>
      <c r="C26" s="20" t="s">
        <v>39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11606154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11606154</v>
      </c>
      <c r="O26" s="47">
        <f t="shared" si="1"/>
        <v>38.782714754010712</v>
      </c>
      <c r="P26" s="9"/>
    </row>
    <row r="27" spans="1:16">
      <c r="A27" s="12"/>
      <c r="B27" s="44">
        <v>537</v>
      </c>
      <c r="C27" s="20" t="s">
        <v>40</v>
      </c>
      <c r="D27" s="46">
        <v>1086264</v>
      </c>
      <c r="E27" s="46">
        <v>1875357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2961621</v>
      </c>
      <c r="O27" s="47">
        <f t="shared" si="1"/>
        <v>9.8964482508579472</v>
      </c>
      <c r="P27" s="9"/>
    </row>
    <row r="28" spans="1:16">
      <c r="A28" s="12"/>
      <c r="B28" s="44">
        <v>538</v>
      </c>
      <c r="C28" s="20" t="s">
        <v>41</v>
      </c>
      <c r="D28" s="46">
        <v>375880</v>
      </c>
      <c r="E28" s="46">
        <v>673</v>
      </c>
      <c r="F28" s="46">
        <v>0</v>
      </c>
      <c r="G28" s="46">
        <v>203615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580168</v>
      </c>
      <c r="O28" s="47">
        <f t="shared" si="1"/>
        <v>1.9386689211089985</v>
      </c>
      <c r="P28" s="9"/>
    </row>
    <row r="29" spans="1:16">
      <c r="A29" s="12"/>
      <c r="B29" s="44">
        <v>539</v>
      </c>
      <c r="C29" s="20" t="s">
        <v>42</v>
      </c>
      <c r="D29" s="46">
        <v>0</v>
      </c>
      <c r="E29" s="46">
        <v>2517569</v>
      </c>
      <c r="F29" s="46">
        <v>0</v>
      </c>
      <c r="G29" s="46">
        <v>689879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3207448</v>
      </c>
      <c r="O29" s="47">
        <f t="shared" si="1"/>
        <v>10.717895081550887</v>
      </c>
      <c r="P29" s="9"/>
    </row>
    <row r="30" spans="1:16" ht="15.75">
      <c r="A30" s="28" t="s">
        <v>43</v>
      </c>
      <c r="B30" s="29"/>
      <c r="C30" s="30"/>
      <c r="D30" s="31">
        <f t="shared" ref="D30:M30" si="7">SUM(D31:D33)</f>
        <v>0</v>
      </c>
      <c r="E30" s="31">
        <f t="shared" si="7"/>
        <v>26171868</v>
      </c>
      <c r="F30" s="31">
        <f t="shared" si="7"/>
        <v>0</v>
      </c>
      <c r="G30" s="31">
        <f t="shared" si="7"/>
        <v>23242679</v>
      </c>
      <c r="H30" s="31">
        <f t="shared" si="7"/>
        <v>0</v>
      </c>
      <c r="I30" s="31">
        <f t="shared" si="7"/>
        <v>0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38" si="8">SUM(D30:M30)</f>
        <v>49414547</v>
      </c>
      <c r="O30" s="43">
        <f t="shared" si="1"/>
        <v>165.12190696415504</v>
      </c>
      <c r="P30" s="10"/>
    </row>
    <row r="31" spans="1:16">
      <c r="A31" s="12"/>
      <c r="B31" s="44">
        <v>541</v>
      </c>
      <c r="C31" s="20" t="s">
        <v>44</v>
      </c>
      <c r="D31" s="46">
        <v>0</v>
      </c>
      <c r="E31" s="46">
        <v>17422757</v>
      </c>
      <c r="F31" s="46">
        <v>0</v>
      </c>
      <c r="G31" s="46">
        <v>22503031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39925788</v>
      </c>
      <c r="O31" s="47">
        <f t="shared" si="1"/>
        <v>133.41460464277003</v>
      </c>
      <c r="P31" s="9"/>
    </row>
    <row r="32" spans="1:16">
      <c r="A32" s="12"/>
      <c r="B32" s="44">
        <v>544</v>
      </c>
      <c r="C32" s="20" t="s">
        <v>45</v>
      </c>
      <c r="D32" s="46">
        <v>0</v>
      </c>
      <c r="E32" s="46">
        <v>8720307</v>
      </c>
      <c r="F32" s="46">
        <v>0</v>
      </c>
      <c r="G32" s="46">
        <v>739648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9459955</v>
      </c>
      <c r="O32" s="47">
        <f t="shared" si="1"/>
        <v>31.611051891158553</v>
      </c>
      <c r="P32" s="9"/>
    </row>
    <row r="33" spans="1:16">
      <c r="A33" s="12"/>
      <c r="B33" s="44">
        <v>549</v>
      </c>
      <c r="C33" s="20" t="s">
        <v>46</v>
      </c>
      <c r="D33" s="46">
        <v>0</v>
      </c>
      <c r="E33" s="46">
        <v>28804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28804</v>
      </c>
      <c r="O33" s="47">
        <f t="shared" si="1"/>
        <v>9.6250430226457837E-2</v>
      </c>
      <c r="P33" s="9"/>
    </row>
    <row r="34" spans="1:16" ht="15.75">
      <c r="A34" s="28" t="s">
        <v>47</v>
      </c>
      <c r="B34" s="29"/>
      <c r="C34" s="30"/>
      <c r="D34" s="31">
        <f t="shared" ref="D34:M34" si="9">SUM(D35:D37)</f>
        <v>0</v>
      </c>
      <c r="E34" s="31">
        <f t="shared" si="9"/>
        <v>13427591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6491021</v>
      </c>
      <c r="N34" s="31">
        <f t="shared" si="8"/>
        <v>19918612</v>
      </c>
      <c r="O34" s="43">
        <f t="shared" si="1"/>
        <v>66.55933115240542</v>
      </c>
      <c r="P34" s="10"/>
    </row>
    <row r="35" spans="1:16">
      <c r="A35" s="13"/>
      <c r="B35" s="45">
        <v>552</v>
      </c>
      <c r="C35" s="21" t="s">
        <v>48</v>
      </c>
      <c r="D35" s="46">
        <v>0</v>
      </c>
      <c r="E35" s="46">
        <v>1668240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1668240</v>
      </c>
      <c r="O35" s="47">
        <f t="shared" si="1"/>
        <v>5.574531930321692</v>
      </c>
      <c r="P35" s="9"/>
    </row>
    <row r="36" spans="1:16">
      <c r="A36" s="13"/>
      <c r="B36" s="45">
        <v>554</v>
      </c>
      <c r="C36" s="21" t="s">
        <v>49</v>
      </c>
      <c r="D36" s="46">
        <v>0</v>
      </c>
      <c r="E36" s="46">
        <v>6273710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6273710</v>
      </c>
      <c r="O36" s="47">
        <f t="shared" si="1"/>
        <v>20.964008006389072</v>
      </c>
      <c r="P36" s="9"/>
    </row>
    <row r="37" spans="1:16">
      <c r="A37" s="13"/>
      <c r="B37" s="45">
        <v>559</v>
      </c>
      <c r="C37" s="21" t="s">
        <v>50</v>
      </c>
      <c r="D37" s="46">
        <v>0</v>
      </c>
      <c r="E37" s="46">
        <v>5485641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6491021</v>
      </c>
      <c r="N37" s="46">
        <f t="shared" si="8"/>
        <v>11976662</v>
      </c>
      <c r="O37" s="47">
        <f t="shared" ref="O37:O68" si="10">(N37/O$80)</f>
        <v>40.020791215694658</v>
      </c>
      <c r="P37" s="9"/>
    </row>
    <row r="38" spans="1:16" ht="15.75">
      <c r="A38" s="28" t="s">
        <v>51</v>
      </c>
      <c r="B38" s="29"/>
      <c r="C38" s="30"/>
      <c r="D38" s="31">
        <f t="shared" ref="D38:M38" si="11">SUM(D39:D42)</f>
        <v>1839179</v>
      </c>
      <c r="E38" s="31">
        <f t="shared" si="11"/>
        <v>483460</v>
      </c>
      <c r="F38" s="31">
        <f t="shared" si="11"/>
        <v>0</v>
      </c>
      <c r="G38" s="31">
        <f t="shared" si="11"/>
        <v>0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0</v>
      </c>
      <c r="N38" s="31">
        <f t="shared" si="8"/>
        <v>2322639</v>
      </c>
      <c r="O38" s="43">
        <f t="shared" si="10"/>
        <v>7.7612485422423907</v>
      </c>
      <c r="P38" s="10"/>
    </row>
    <row r="39" spans="1:16">
      <c r="A39" s="12"/>
      <c r="B39" s="44">
        <v>562</v>
      </c>
      <c r="C39" s="20" t="s">
        <v>52</v>
      </c>
      <c r="D39" s="46">
        <v>1283068</v>
      </c>
      <c r="E39" s="46">
        <v>134035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7" si="12">SUM(D39:M39)</f>
        <v>1417103</v>
      </c>
      <c r="O39" s="47">
        <f t="shared" si="10"/>
        <v>4.7353413909597304</v>
      </c>
      <c r="P39" s="9"/>
    </row>
    <row r="40" spans="1:16">
      <c r="A40" s="12"/>
      <c r="B40" s="44">
        <v>563</v>
      </c>
      <c r="C40" s="20" t="s">
        <v>53</v>
      </c>
      <c r="D40" s="46">
        <v>0</v>
      </c>
      <c r="E40" s="46">
        <v>48564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48564</v>
      </c>
      <c r="O40" s="47">
        <f t="shared" si="10"/>
        <v>0.16227974911532075</v>
      </c>
      <c r="P40" s="9"/>
    </row>
    <row r="41" spans="1:16">
      <c r="A41" s="12"/>
      <c r="B41" s="44">
        <v>564</v>
      </c>
      <c r="C41" s="20" t="s">
        <v>54</v>
      </c>
      <c r="D41" s="46">
        <v>251604</v>
      </c>
      <c r="E41" s="46">
        <v>213915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465519</v>
      </c>
      <c r="O41" s="47">
        <f t="shared" si="10"/>
        <v>1.5555618674000287</v>
      </c>
      <c r="P41" s="9"/>
    </row>
    <row r="42" spans="1:16">
      <c r="A42" s="12"/>
      <c r="B42" s="44">
        <v>569</v>
      </c>
      <c r="C42" s="20" t="s">
        <v>55</v>
      </c>
      <c r="D42" s="46">
        <v>304507</v>
      </c>
      <c r="E42" s="46">
        <v>86946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391453</v>
      </c>
      <c r="O42" s="47">
        <f t="shared" si="10"/>
        <v>1.3080655347673102</v>
      </c>
      <c r="P42" s="9"/>
    </row>
    <row r="43" spans="1:16" ht="15.75">
      <c r="A43" s="28" t="s">
        <v>56</v>
      </c>
      <c r="B43" s="29"/>
      <c r="C43" s="30"/>
      <c r="D43" s="31">
        <f t="shared" ref="D43:M43" si="13">SUM(D44:D47)</f>
        <v>1385002</v>
      </c>
      <c r="E43" s="31">
        <f t="shared" si="13"/>
        <v>800658</v>
      </c>
      <c r="F43" s="31">
        <f t="shared" si="13"/>
        <v>0</v>
      </c>
      <c r="G43" s="31">
        <f t="shared" si="13"/>
        <v>4623640</v>
      </c>
      <c r="H43" s="31">
        <f t="shared" si="13"/>
        <v>0</v>
      </c>
      <c r="I43" s="31">
        <f t="shared" si="13"/>
        <v>5742873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12552173</v>
      </c>
      <c r="O43" s="43">
        <f t="shared" si="10"/>
        <v>41.943898469897512</v>
      </c>
      <c r="P43" s="9"/>
    </row>
    <row r="44" spans="1:16">
      <c r="A44" s="12"/>
      <c r="B44" s="44">
        <v>571</v>
      </c>
      <c r="C44" s="20" t="s">
        <v>96</v>
      </c>
      <c r="D44" s="46">
        <v>0</v>
      </c>
      <c r="E44" s="46">
        <v>56436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56436</v>
      </c>
      <c r="O44" s="47">
        <f t="shared" si="10"/>
        <v>0.18858454659979082</v>
      </c>
      <c r="P44" s="9"/>
    </row>
    <row r="45" spans="1:16">
      <c r="A45" s="12"/>
      <c r="B45" s="44">
        <v>572</v>
      </c>
      <c r="C45" s="20" t="s">
        <v>57</v>
      </c>
      <c r="D45" s="46">
        <v>1385002</v>
      </c>
      <c r="E45" s="46">
        <v>744222</v>
      </c>
      <c r="F45" s="46">
        <v>0</v>
      </c>
      <c r="G45" s="46">
        <v>2949842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5079066</v>
      </c>
      <c r="O45" s="47">
        <f t="shared" si="10"/>
        <v>16.972027761719701</v>
      </c>
      <c r="P45" s="9"/>
    </row>
    <row r="46" spans="1:16">
      <c r="A46" s="12"/>
      <c r="B46" s="44">
        <v>574</v>
      </c>
      <c r="C46" s="20" t="s">
        <v>58</v>
      </c>
      <c r="D46" s="46">
        <v>0</v>
      </c>
      <c r="E46" s="46">
        <v>0</v>
      </c>
      <c r="F46" s="46">
        <v>0</v>
      </c>
      <c r="G46" s="46">
        <v>0</v>
      </c>
      <c r="H46" s="46">
        <v>0</v>
      </c>
      <c r="I46" s="46">
        <v>5742873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5742873</v>
      </c>
      <c r="O46" s="47">
        <f t="shared" si="10"/>
        <v>19.190181814536476</v>
      </c>
      <c r="P46" s="9"/>
    </row>
    <row r="47" spans="1:16">
      <c r="A47" s="12"/>
      <c r="B47" s="44">
        <v>575</v>
      </c>
      <c r="C47" s="20" t="s">
        <v>59</v>
      </c>
      <c r="D47" s="46">
        <v>0</v>
      </c>
      <c r="E47" s="46">
        <v>0</v>
      </c>
      <c r="F47" s="46">
        <v>0</v>
      </c>
      <c r="G47" s="46">
        <v>1673798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1673798</v>
      </c>
      <c r="O47" s="47">
        <f t="shared" si="10"/>
        <v>5.593104347041546</v>
      </c>
      <c r="P47" s="9"/>
    </row>
    <row r="48" spans="1:16" ht="15.75">
      <c r="A48" s="28" t="s">
        <v>86</v>
      </c>
      <c r="B48" s="29"/>
      <c r="C48" s="30"/>
      <c r="D48" s="31">
        <f t="shared" ref="D48:M48" si="14">SUM(D49:D50)</f>
        <v>22410552</v>
      </c>
      <c r="E48" s="31">
        <f t="shared" si="14"/>
        <v>10801763</v>
      </c>
      <c r="F48" s="31">
        <f t="shared" si="14"/>
        <v>0</v>
      </c>
      <c r="G48" s="31">
        <f t="shared" si="14"/>
        <v>2080105</v>
      </c>
      <c r="H48" s="31">
        <f t="shared" si="14"/>
        <v>0</v>
      </c>
      <c r="I48" s="31">
        <f t="shared" si="14"/>
        <v>518505</v>
      </c>
      <c r="J48" s="31">
        <f t="shared" si="14"/>
        <v>554479</v>
      </c>
      <c r="K48" s="31">
        <f t="shared" si="14"/>
        <v>0</v>
      </c>
      <c r="L48" s="31">
        <f t="shared" si="14"/>
        <v>0</v>
      </c>
      <c r="M48" s="31">
        <f t="shared" si="14"/>
        <v>0</v>
      </c>
      <c r="N48" s="31">
        <f>SUM(D48:M48)</f>
        <v>36365404</v>
      </c>
      <c r="O48" s="43">
        <f t="shared" si="10"/>
        <v>121.51735107481429</v>
      </c>
      <c r="P48" s="9"/>
    </row>
    <row r="49" spans="1:16">
      <c r="A49" s="12"/>
      <c r="B49" s="44">
        <v>581</v>
      </c>
      <c r="C49" s="20" t="s">
        <v>60</v>
      </c>
      <c r="D49" s="46">
        <v>22410552</v>
      </c>
      <c r="E49" s="46">
        <v>10352298</v>
      </c>
      <c r="F49" s="46">
        <v>0</v>
      </c>
      <c r="G49" s="46">
        <v>2080105</v>
      </c>
      <c r="H49" s="46">
        <v>0</v>
      </c>
      <c r="I49" s="46">
        <v>518505</v>
      </c>
      <c r="J49" s="46">
        <v>554479</v>
      </c>
      <c r="K49" s="46">
        <v>0</v>
      </c>
      <c r="L49" s="46">
        <v>0</v>
      </c>
      <c r="M49" s="46">
        <v>0</v>
      </c>
      <c r="N49" s="46">
        <f>SUM(D49:M49)</f>
        <v>35915939</v>
      </c>
      <c r="O49" s="47">
        <f t="shared" si="10"/>
        <v>120.01543468744674</v>
      </c>
      <c r="P49" s="9"/>
    </row>
    <row r="50" spans="1:16">
      <c r="A50" s="12"/>
      <c r="B50" s="44">
        <v>587</v>
      </c>
      <c r="C50" s="20" t="s">
        <v>61</v>
      </c>
      <c r="D50" s="46">
        <v>0</v>
      </c>
      <c r="E50" s="46">
        <v>449465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58" si="15">SUM(D50:M50)</f>
        <v>449465</v>
      </c>
      <c r="O50" s="47">
        <f t="shared" si="10"/>
        <v>1.5019163873675487</v>
      </c>
      <c r="P50" s="9"/>
    </row>
    <row r="51" spans="1:16" ht="15.75">
      <c r="A51" s="28" t="s">
        <v>62</v>
      </c>
      <c r="B51" s="29"/>
      <c r="C51" s="30"/>
      <c r="D51" s="31">
        <f t="shared" ref="D51:M51" si="16">SUM(D52:D77)</f>
        <v>297327</v>
      </c>
      <c r="E51" s="31">
        <f t="shared" si="16"/>
        <v>9033150</v>
      </c>
      <c r="F51" s="31">
        <f t="shared" si="16"/>
        <v>0</v>
      </c>
      <c r="G51" s="31">
        <f t="shared" si="16"/>
        <v>3440</v>
      </c>
      <c r="H51" s="31">
        <f t="shared" si="16"/>
        <v>0</v>
      </c>
      <c r="I51" s="31">
        <f t="shared" si="16"/>
        <v>0</v>
      </c>
      <c r="J51" s="31">
        <f t="shared" si="16"/>
        <v>0</v>
      </c>
      <c r="K51" s="31">
        <f t="shared" si="16"/>
        <v>0</v>
      </c>
      <c r="L51" s="31">
        <f t="shared" si="16"/>
        <v>0</v>
      </c>
      <c r="M51" s="31">
        <f t="shared" si="16"/>
        <v>0</v>
      </c>
      <c r="N51" s="31">
        <f>SUM(D51:M51)</f>
        <v>9333917</v>
      </c>
      <c r="O51" s="43">
        <f t="shared" si="10"/>
        <v>31.189887756841017</v>
      </c>
      <c r="P51" s="9"/>
    </row>
    <row r="52" spans="1:16">
      <c r="A52" s="12"/>
      <c r="B52" s="44">
        <v>601</v>
      </c>
      <c r="C52" s="20" t="s">
        <v>63</v>
      </c>
      <c r="D52" s="46">
        <v>0</v>
      </c>
      <c r="E52" s="46">
        <v>55609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55609</v>
      </c>
      <c r="O52" s="47">
        <f t="shared" si="10"/>
        <v>0.18582107257544417</v>
      </c>
      <c r="P52" s="9"/>
    </row>
    <row r="53" spans="1:16">
      <c r="A53" s="12"/>
      <c r="B53" s="44">
        <v>602</v>
      </c>
      <c r="C53" s="20" t="s">
        <v>64</v>
      </c>
      <c r="D53" s="46">
        <v>0</v>
      </c>
      <c r="E53" s="46">
        <v>193832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193832</v>
      </c>
      <c r="O53" s="47">
        <f t="shared" si="10"/>
        <v>0.64770217301953814</v>
      </c>
      <c r="P53" s="9"/>
    </row>
    <row r="54" spans="1:16">
      <c r="A54" s="12"/>
      <c r="B54" s="44">
        <v>603</v>
      </c>
      <c r="C54" s="20" t="s">
        <v>65</v>
      </c>
      <c r="D54" s="46">
        <v>0</v>
      </c>
      <c r="E54" s="46">
        <v>80649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80649</v>
      </c>
      <c r="O54" s="47">
        <f t="shared" si="10"/>
        <v>0.26949385319169555</v>
      </c>
      <c r="P54" s="9"/>
    </row>
    <row r="55" spans="1:16">
      <c r="A55" s="12"/>
      <c r="B55" s="44">
        <v>604</v>
      </c>
      <c r="C55" s="20" t="s">
        <v>66</v>
      </c>
      <c r="D55" s="46">
        <v>0</v>
      </c>
      <c r="E55" s="46">
        <v>878019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878019</v>
      </c>
      <c r="O55" s="47">
        <f t="shared" si="10"/>
        <v>2.9339573148522526</v>
      </c>
      <c r="P55" s="9"/>
    </row>
    <row r="56" spans="1:16">
      <c r="A56" s="12"/>
      <c r="B56" s="44">
        <v>605</v>
      </c>
      <c r="C56" s="20" t="s">
        <v>67</v>
      </c>
      <c r="D56" s="46">
        <v>0</v>
      </c>
      <c r="E56" s="46">
        <v>11091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11091</v>
      </c>
      <c r="O56" s="47">
        <f t="shared" si="10"/>
        <v>3.7061294321679067E-2</v>
      </c>
      <c r="P56" s="9"/>
    </row>
    <row r="57" spans="1:16">
      <c r="A57" s="12"/>
      <c r="B57" s="44">
        <v>607</v>
      </c>
      <c r="C57" s="20" t="s">
        <v>68</v>
      </c>
      <c r="D57" s="46">
        <v>0</v>
      </c>
      <c r="E57" s="46">
        <v>139582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139582</v>
      </c>
      <c r="O57" s="47">
        <f t="shared" si="10"/>
        <v>0.46642228690006382</v>
      </c>
      <c r="P57" s="9"/>
    </row>
    <row r="58" spans="1:16">
      <c r="A58" s="12"/>
      <c r="B58" s="44">
        <v>608</v>
      </c>
      <c r="C58" s="20" t="s">
        <v>69</v>
      </c>
      <c r="D58" s="46">
        <v>0</v>
      </c>
      <c r="E58" s="46">
        <v>316652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316652</v>
      </c>
      <c r="O58" s="47">
        <f t="shared" si="10"/>
        <v>1.0581131520645857</v>
      </c>
      <c r="P58" s="9"/>
    </row>
    <row r="59" spans="1:16">
      <c r="A59" s="12"/>
      <c r="B59" s="44">
        <v>614</v>
      </c>
      <c r="C59" s="20" t="s">
        <v>70</v>
      </c>
      <c r="D59" s="46">
        <v>0</v>
      </c>
      <c r="E59" s="46">
        <v>1136813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ref="N59:N70" si="17">SUM(D59:M59)</f>
        <v>1136813</v>
      </c>
      <c r="O59" s="47">
        <f t="shared" si="10"/>
        <v>3.7987342152836487</v>
      </c>
      <c r="P59" s="9"/>
    </row>
    <row r="60" spans="1:16">
      <c r="A60" s="12"/>
      <c r="B60" s="44">
        <v>622</v>
      </c>
      <c r="C60" s="20" t="s">
        <v>71</v>
      </c>
      <c r="D60" s="46">
        <v>0</v>
      </c>
      <c r="E60" s="46">
        <v>239603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239603</v>
      </c>
      <c r="O60" s="47">
        <f t="shared" si="10"/>
        <v>0.8006489318688369</v>
      </c>
      <c r="P60" s="9"/>
    </row>
    <row r="61" spans="1:16">
      <c r="A61" s="12"/>
      <c r="B61" s="44">
        <v>634</v>
      </c>
      <c r="C61" s="20" t="s">
        <v>72</v>
      </c>
      <c r="D61" s="46">
        <v>0</v>
      </c>
      <c r="E61" s="46">
        <v>554626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554626</v>
      </c>
      <c r="O61" s="47">
        <f t="shared" si="10"/>
        <v>1.8533186750027568</v>
      </c>
      <c r="P61" s="9"/>
    </row>
    <row r="62" spans="1:16">
      <c r="A62" s="12"/>
      <c r="B62" s="44">
        <v>654</v>
      </c>
      <c r="C62" s="20" t="s">
        <v>73</v>
      </c>
      <c r="D62" s="46">
        <v>0</v>
      </c>
      <c r="E62" s="46">
        <v>1170238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1170238</v>
      </c>
      <c r="O62" s="47">
        <f t="shared" si="10"/>
        <v>3.9104260160862925</v>
      </c>
      <c r="P62" s="9"/>
    </row>
    <row r="63" spans="1:16">
      <c r="A63" s="12"/>
      <c r="B63" s="44">
        <v>664</v>
      </c>
      <c r="C63" s="20" t="s">
        <v>74</v>
      </c>
      <c r="D63" s="46">
        <v>0</v>
      </c>
      <c r="E63" s="46">
        <v>185476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185476</v>
      </c>
      <c r="O63" s="47">
        <f t="shared" si="10"/>
        <v>0.61978005821005744</v>
      </c>
      <c r="P63" s="9"/>
    </row>
    <row r="64" spans="1:16">
      <c r="A64" s="12"/>
      <c r="B64" s="44">
        <v>674</v>
      </c>
      <c r="C64" s="20" t="s">
        <v>75</v>
      </c>
      <c r="D64" s="46">
        <v>0</v>
      </c>
      <c r="E64" s="46">
        <v>459360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459360</v>
      </c>
      <c r="O64" s="47">
        <f t="shared" si="10"/>
        <v>1.5349811702827967</v>
      </c>
      <c r="P64" s="9"/>
    </row>
    <row r="65" spans="1:119">
      <c r="A65" s="12"/>
      <c r="B65" s="44">
        <v>689</v>
      </c>
      <c r="C65" s="20" t="s">
        <v>76</v>
      </c>
      <c r="D65" s="46">
        <v>0</v>
      </c>
      <c r="E65" s="46">
        <v>62984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62984</v>
      </c>
      <c r="O65" s="47">
        <f t="shared" si="10"/>
        <v>0.21046511239352939</v>
      </c>
      <c r="P65" s="9"/>
    </row>
    <row r="66" spans="1:119">
      <c r="A66" s="12"/>
      <c r="B66" s="44">
        <v>694</v>
      </c>
      <c r="C66" s="20" t="s">
        <v>77</v>
      </c>
      <c r="D66" s="46">
        <v>0</v>
      </c>
      <c r="E66" s="46">
        <v>316359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316359</v>
      </c>
      <c r="O66" s="47">
        <f t="shared" si="10"/>
        <v>1.0571340736013046</v>
      </c>
      <c r="P66" s="9"/>
    </row>
    <row r="67" spans="1:119">
      <c r="A67" s="12"/>
      <c r="B67" s="44">
        <v>711</v>
      </c>
      <c r="C67" s="20" t="s">
        <v>78</v>
      </c>
      <c r="D67" s="46">
        <v>0</v>
      </c>
      <c r="E67" s="46">
        <v>204033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204033</v>
      </c>
      <c r="O67" s="47">
        <f t="shared" si="10"/>
        <v>0.68178947473944151</v>
      </c>
      <c r="P67" s="9"/>
    </row>
    <row r="68" spans="1:119">
      <c r="A68" s="12"/>
      <c r="B68" s="44">
        <v>712</v>
      </c>
      <c r="C68" s="20" t="s">
        <v>79</v>
      </c>
      <c r="D68" s="46">
        <v>0</v>
      </c>
      <c r="E68" s="46">
        <v>0</v>
      </c>
      <c r="F68" s="46">
        <v>0</v>
      </c>
      <c r="G68" s="46">
        <v>3440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3440</v>
      </c>
      <c r="O68" s="47">
        <f t="shared" si="10"/>
        <v>1.1494982640571274E-2</v>
      </c>
      <c r="P68" s="9"/>
    </row>
    <row r="69" spans="1:119">
      <c r="A69" s="12"/>
      <c r="B69" s="44">
        <v>713</v>
      </c>
      <c r="C69" s="20" t="s">
        <v>80</v>
      </c>
      <c r="D69" s="46">
        <v>0</v>
      </c>
      <c r="E69" s="46">
        <v>156523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156523</v>
      </c>
      <c r="O69" s="47">
        <f t="shared" ref="O69:O78" si="18">(N69/O$80)</f>
        <v>0.5230317348401563</v>
      </c>
      <c r="P69" s="9"/>
    </row>
    <row r="70" spans="1:119">
      <c r="A70" s="12"/>
      <c r="B70" s="44">
        <v>714</v>
      </c>
      <c r="C70" s="20" t="s">
        <v>81</v>
      </c>
      <c r="D70" s="46">
        <v>0</v>
      </c>
      <c r="E70" s="46">
        <v>84051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84051</v>
      </c>
      <c r="O70" s="47">
        <f t="shared" si="18"/>
        <v>0.28086185637286515</v>
      </c>
      <c r="P70" s="9"/>
    </row>
    <row r="71" spans="1:119">
      <c r="A71" s="12"/>
      <c r="B71" s="44">
        <v>715</v>
      </c>
      <c r="C71" s="20" t="s">
        <v>82</v>
      </c>
      <c r="D71" s="46">
        <v>0</v>
      </c>
      <c r="E71" s="46">
        <v>124688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ref="N71:N77" si="19">SUM(D71:M71)</f>
        <v>124688</v>
      </c>
      <c r="O71" s="47">
        <f t="shared" si="18"/>
        <v>0.41665302194405551</v>
      </c>
      <c r="P71" s="9"/>
    </row>
    <row r="72" spans="1:119">
      <c r="A72" s="12"/>
      <c r="B72" s="44">
        <v>716</v>
      </c>
      <c r="C72" s="20" t="s">
        <v>83</v>
      </c>
      <c r="D72" s="46">
        <v>0</v>
      </c>
      <c r="E72" s="46">
        <v>385011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9"/>
        <v>385011</v>
      </c>
      <c r="O72" s="47">
        <f t="shared" si="18"/>
        <v>1.2865391748340078</v>
      </c>
      <c r="P72" s="9"/>
    </row>
    <row r="73" spans="1:119">
      <c r="A73" s="12"/>
      <c r="B73" s="44">
        <v>719</v>
      </c>
      <c r="C73" s="20" t="s">
        <v>84</v>
      </c>
      <c r="D73" s="46">
        <v>236618</v>
      </c>
      <c r="E73" s="46">
        <v>287099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9"/>
        <v>523717</v>
      </c>
      <c r="O73" s="47">
        <f t="shared" si="18"/>
        <v>1.7500342510383913</v>
      </c>
      <c r="P73" s="9"/>
    </row>
    <row r="74" spans="1:119">
      <c r="A74" s="12"/>
      <c r="B74" s="44">
        <v>724</v>
      </c>
      <c r="C74" s="20" t="s">
        <v>85</v>
      </c>
      <c r="D74" s="46">
        <v>0</v>
      </c>
      <c r="E74" s="46">
        <v>1036220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9"/>
        <v>1036220</v>
      </c>
      <c r="O74" s="47">
        <f t="shared" si="18"/>
        <v>3.4625961952944087</v>
      </c>
      <c r="P74" s="9"/>
    </row>
    <row r="75" spans="1:119">
      <c r="A75" s="12"/>
      <c r="B75" s="44">
        <v>744</v>
      </c>
      <c r="C75" s="20" t="s">
        <v>87</v>
      </c>
      <c r="D75" s="46">
        <v>0</v>
      </c>
      <c r="E75" s="46">
        <v>273089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9"/>
        <v>273089</v>
      </c>
      <c r="O75" s="47">
        <f t="shared" si="18"/>
        <v>0.9125445681194676</v>
      </c>
      <c r="P75" s="9"/>
    </row>
    <row r="76" spans="1:119">
      <c r="A76" s="12"/>
      <c r="B76" s="44">
        <v>752</v>
      </c>
      <c r="C76" s="20" t="s">
        <v>88</v>
      </c>
      <c r="D76" s="46">
        <v>0</v>
      </c>
      <c r="E76" s="46">
        <v>5570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9"/>
        <v>5570</v>
      </c>
      <c r="O76" s="47">
        <f t="shared" si="18"/>
        <v>1.8612515496506395E-2</v>
      </c>
      <c r="P76" s="9"/>
    </row>
    <row r="77" spans="1:119" ht="15.75" thickBot="1">
      <c r="A77" s="12"/>
      <c r="B77" s="44">
        <v>764</v>
      </c>
      <c r="C77" s="20" t="s">
        <v>89</v>
      </c>
      <c r="D77" s="46">
        <v>60709</v>
      </c>
      <c r="E77" s="46">
        <v>675973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9"/>
        <v>736682</v>
      </c>
      <c r="O77" s="47">
        <f t="shared" si="18"/>
        <v>2.4616705818666649</v>
      </c>
      <c r="P77" s="9"/>
    </row>
    <row r="78" spans="1:119" ht="16.5" thickBot="1">
      <c r="A78" s="14" t="s">
        <v>10</v>
      </c>
      <c r="B78" s="23"/>
      <c r="C78" s="22"/>
      <c r="D78" s="15">
        <f t="shared" ref="D78:M78" si="20">SUM(D5,D14,D23,D30,D34,D38,D43,D48,D51)</f>
        <v>168823110</v>
      </c>
      <c r="E78" s="15">
        <f t="shared" si="20"/>
        <v>96885483</v>
      </c>
      <c r="F78" s="15">
        <f t="shared" si="20"/>
        <v>9695712</v>
      </c>
      <c r="G78" s="15">
        <f t="shared" si="20"/>
        <v>44625757</v>
      </c>
      <c r="H78" s="15">
        <f t="shared" si="20"/>
        <v>0</v>
      </c>
      <c r="I78" s="15">
        <f t="shared" si="20"/>
        <v>30032652</v>
      </c>
      <c r="J78" s="15">
        <f t="shared" si="20"/>
        <v>23226924</v>
      </c>
      <c r="K78" s="15">
        <f t="shared" si="20"/>
        <v>0</v>
      </c>
      <c r="L78" s="15">
        <f t="shared" si="20"/>
        <v>0</v>
      </c>
      <c r="M78" s="15">
        <f t="shared" si="20"/>
        <v>7388057</v>
      </c>
      <c r="N78" s="15">
        <f>SUM(D78:M78)</f>
        <v>380677695</v>
      </c>
      <c r="O78" s="37">
        <f t="shared" si="18"/>
        <v>1272.0591557202576</v>
      </c>
      <c r="P78" s="6"/>
      <c r="Q78" s="2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</row>
    <row r="79" spans="1:119">
      <c r="A79" s="16"/>
      <c r="B79" s="18"/>
      <c r="C79" s="18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9"/>
    </row>
    <row r="80" spans="1:119">
      <c r="A80" s="38"/>
      <c r="B80" s="39"/>
      <c r="C80" s="39"/>
      <c r="D80" s="40"/>
      <c r="E80" s="40"/>
      <c r="F80" s="40"/>
      <c r="G80" s="40"/>
      <c r="H80" s="40"/>
      <c r="I80" s="40"/>
      <c r="J80" s="40"/>
      <c r="K80" s="40"/>
      <c r="L80" s="118" t="s">
        <v>97</v>
      </c>
      <c r="M80" s="118"/>
      <c r="N80" s="118"/>
      <c r="O80" s="41">
        <v>299261</v>
      </c>
    </row>
    <row r="81" spans="1:15">
      <c r="A81" s="119"/>
      <c r="B81" s="96"/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7"/>
    </row>
    <row r="82" spans="1:15" ht="15.75" thickBot="1">
      <c r="A82" s="120" t="s">
        <v>98</v>
      </c>
      <c r="B82" s="99"/>
      <c r="C82" s="99"/>
      <c r="D82" s="99"/>
      <c r="E82" s="99"/>
      <c r="F82" s="99"/>
      <c r="G82" s="99"/>
      <c r="H82" s="99"/>
      <c r="I82" s="99"/>
      <c r="J82" s="99"/>
      <c r="K82" s="99"/>
      <c r="L82" s="99"/>
      <c r="M82" s="99"/>
      <c r="N82" s="99"/>
      <c r="O82" s="100"/>
    </row>
  </sheetData>
  <mergeCells count="10">
    <mergeCell ref="L80:N80"/>
    <mergeCell ref="A81:O81"/>
    <mergeCell ref="A82:O8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8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48615574</v>
      </c>
      <c r="E5" s="26">
        <f t="shared" si="0"/>
        <v>2731733</v>
      </c>
      <c r="F5" s="26">
        <f t="shared" si="0"/>
        <v>18922548</v>
      </c>
      <c r="G5" s="26">
        <f t="shared" si="0"/>
        <v>10082094</v>
      </c>
      <c r="H5" s="26">
        <f t="shared" si="0"/>
        <v>0</v>
      </c>
      <c r="I5" s="26">
        <f t="shared" si="0"/>
        <v>747614</v>
      </c>
      <c r="J5" s="26">
        <f t="shared" si="0"/>
        <v>20236283</v>
      </c>
      <c r="K5" s="26">
        <f t="shared" si="0"/>
        <v>0</v>
      </c>
      <c r="L5" s="26">
        <f t="shared" si="0"/>
        <v>0</v>
      </c>
      <c r="M5" s="26">
        <f t="shared" si="0"/>
        <v>901983</v>
      </c>
      <c r="N5" s="27">
        <f>SUM(D5:M5)</f>
        <v>102237829</v>
      </c>
      <c r="O5" s="32">
        <f t="shared" ref="O5:O36" si="1">(N5/O$78)</f>
        <v>343.51916040306565</v>
      </c>
      <c r="P5" s="6"/>
    </row>
    <row r="6" spans="1:133">
      <c r="A6" s="12"/>
      <c r="B6" s="44">
        <v>511</v>
      </c>
      <c r="C6" s="20" t="s">
        <v>20</v>
      </c>
      <c r="D6" s="46">
        <v>925126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925126</v>
      </c>
      <c r="O6" s="47">
        <f t="shared" si="1"/>
        <v>3.1084238573478173</v>
      </c>
      <c r="P6" s="9"/>
    </row>
    <row r="7" spans="1:133">
      <c r="A7" s="12"/>
      <c r="B7" s="44">
        <v>512</v>
      </c>
      <c r="C7" s="20" t="s">
        <v>21</v>
      </c>
      <c r="D7" s="46">
        <v>14659186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14659186</v>
      </c>
      <c r="O7" s="47">
        <f t="shared" si="1"/>
        <v>49.254872840779655</v>
      </c>
      <c r="P7" s="9"/>
    </row>
    <row r="8" spans="1:133">
      <c r="A8" s="12"/>
      <c r="B8" s="44">
        <v>513</v>
      </c>
      <c r="C8" s="20" t="s">
        <v>22</v>
      </c>
      <c r="D8" s="46">
        <v>24858581</v>
      </c>
      <c r="E8" s="46">
        <v>809454</v>
      </c>
      <c r="F8" s="46">
        <v>560000</v>
      </c>
      <c r="G8" s="46">
        <v>0</v>
      </c>
      <c r="H8" s="46">
        <v>0</v>
      </c>
      <c r="I8" s="46">
        <v>0</v>
      </c>
      <c r="J8" s="46">
        <v>20236283</v>
      </c>
      <c r="K8" s="46">
        <v>0</v>
      </c>
      <c r="L8" s="46">
        <v>0</v>
      </c>
      <c r="M8" s="46">
        <v>79750</v>
      </c>
      <c r="N8" s="46">
        <f t="shared" si="2"/>
        <v>46544068</v>
      </c>
      <c r="O8" s="47">
        <f t="shared" si="1"/>
        <v>156.38809350209496</v>
      </c>
      <c r="P8" s="9"/>
    </row>
    <row r="9" spans="1:133">
      <c r="A9" s="12"/>
      <c r="B9" s="44">
        <v>514</v>
      </c>
      <c r="C9" s="20" t="s">
        <v>23</v>
      </c>
      <c r="D9" s="46">
        <v>1108545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1108545</v>
      </c>
      <c r="O9" s="47">
        <f t="shared" si="1"/>
        <v>3.7247117959538873</v>
      </c>
      <c r="P9" s="9"/>
    </row>
    <row r="10" spans="1:133">
      <c r="A10" s="12"/>
      <c r="B10" s="44">
        <v>515</v>
      </c>
      <c r="C10" s="20" t="s">
        <v>24</v>
      </c>
      <c r="D10" s="46">
        <v>1212015</v>
      </c>
      <c r="E10" s="46">
        <v>298477</v>
      </c>
      <c r="F10" s="46">
        <v>0</v>
      </c>
      <c r="G10" s="46">
        <v>0</v>
      </c>
      <c r="H10" s="46">
        <v>0</v>
      </c>
      <c r="I10" s="46">
        <v>715862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2226354</v>
      </c>
      <c r="O10" s="47">
        <f t="shared" si="1"/>
        <v>7.4805506368881023</v>
      </c>
      <c r="P10" s="9"/>
    </row>
    <row r="11" spans="1:133">
      <c r="A11" s="12"/>
      <c r="B11" s="44">
        <v>516</v>
      </c>
      <c r="C11" s="20" t="s">
        <v>25</v>
      </c>
      <c r="D11" s="46">
        <v>584325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584325</v>
      </c>
      <c r="O11" s="47">
        <f t="shared" si="1"/>
        <v>1.9633323141331702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83032</v>
      </c>
      <c r="F12" s="46">
        <v>18362548</v>
      </c>
      <c r="G12" s="46">
        <v>3366</v>
      </c>
      <c r="H12" s="46">
        <v>0</v>
      </c>
      <c r="I12" s="46">
        <v>31752</v>
      </c>
      <c r="J12" s="46">
        <v>0</v>
      </c>
      <c r="K12" s="46">
        <v>0</v>
      </c>
      <c r="L12" s="46">
        <v>0</v>
      </c>
      <c r="M12" s="46">
        <v>822233</v>
      </c>
      <c r="N12" s="46">
        <f t="shared" si="2"/>
        <v>19302931</v>
      </c>
      <c r="O12" s="47">
        <f t="shared" si="1"/>
        <v>64.857858537257371</v>
      </c>
      <c r="P12" s="9"/>
    </row>
    <row r="13" spans="1:133">
      <c r="A13" s="12"/>
      <c r="B13" s="44">
        <v>519</v>
      </c>
      <c r="C13" s="20" t="s">
        <v>27</v>
      </c>
      <c r="D13" s="46">
        <v>5267796</v>
      </c>
      <c r="E13" s="46">
        <v>1540770</v>
      </c>
      <c r="F13" s="46">
        <v>0</v>
      </c>
      <c r="G13" s="46">
        <v>10078728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16887294</v>
      </c>
      <c r="O13" s="47">
        <f t="shared" si="1"/>
        <v>56.741316918610707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78377930</v>
      </c>
      <c r="E14" s="31">
        <f t="shared" si="3"/>
        <v>29806171</v>
      </c>
      <c r="F14" s="31">
        <f t="shared" si="3"/>
        <v>0</v>
      </c>
      <c r="G14" s="31">
        <f t="shared" si="3"/>
        <v>9301146</v>
      </c>
      <c r="H14" s="31">
        <f t="shared" si="3"/>
        <v>0</v>
      </c>
      <c r="I14" s="31">
        <f t="shared" si="3"/>
        <v>11721195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129206442</v>
      </c>
      <c r="O14" s="43">
        <f t="shared" si="1"/>
        <v>434.13371458139432</v>
      </c>
      <c r="P14" s="10"/>
    </row>
    <row r="15" spans="1:133">
      <c r="A15" s="12"/>
      <c r="B15" s="44">
        <v>521</v>
      </c>
      <c r="C15" s="20" t="s">
        <v>29</v>
      </c>
      <c r="D15" s="46">
        <v>43841906</v>
      </c>
      <c r="E15" s="46">
        <v>3906003</v>
      </c>
      <c r="F15" s="46">
        <v>0</v>
      </c>
      <c r="G15" s="46">
        <v>3573755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51321664</v>
      </c>
      <c r="O15" s="47">
        <f t="shared" si="1"/>
        <v>172.44081863053097</v>
      </c>
      <c r="P15" s="9"/>
    </row>
    <row r="16" spans="1:133">
      <c r="A16" s="12"/>
      <c r="B16" s="44">
        <v>522</v>
      </c>
      <c r="C16" s="20" t="s">
        <v>30</v>
      </c>
      <c r="D16" s="46">
        <v>0</v>
      </c>
      <c r="E16" s="46">
        <v>11157442</v>
      </c>
      <c r="F16" s="46">
        <v>0</v>
      </c>
      <c r="G16" s="46">
        <v>4961158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16118600</v>
      </c>
      <c r="O16" s="47">
        <f t="shared" si="1"/>
        <v>54.158504665360745</v>
      </c>
      <c r="P16" s="9"/>
    </row>
    <row r="17" spans="1:16">
      <c r="A17" s="12"/>
      <c r="B17" s="44">
        <v>523</v>
      </c>
      <c r="C17" s="20" t="s">
        <v>31</v>
      </c>
      <c r="D17" s="46">
        <v>28937694</v>
      </c>
      <c r="E17" s="46">
        <v>8942649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37880343</v>
      </c>
      <c r="O17" s="47">
        <f t="shared" si="1"/>
        <v>127.27797284447566</v>
      </c>
      <c r="P17" s="9"/>
    </row>
    <row r="18" spans="1:16">
      <c r="A18" s="12"/>
      <c r="B18" s="44">
        <v>524</v>
      </c>
      <c r="C18" s="20" t="s">
        <v>32</v>
      </c>
      <c r="D18" s="46">
        <v>0</v>
      </c>
      <c r="E18" s="46">
        <v>0</v>
      </c>
      <c r="F18" s="46">
        <v>0</v>
      </c>
      <c r="G18" s="46">
        <v>0</v>
      </c>
      <c r="H18" s="46">
        <v>0</v>
      </c>
      <c r="I18" s="46">
        <v>2158215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2158215</v>
      </c>
      <c r="O18" s="47">
        <f t="shared" si="1"/>
        <v>7.2516035602565694</v>
      </c>
      <c r="P18" s="9"/>
    </row>
    <row r="19" spans="1:16">
      <c r="A19" s="12"/>
      <c r="B19" s="44">
        <v>525</v>
      </c>
      <c r="C19" s="20" t="s">
        <v>33</v>
      </c>
      <c r="D19" s="46">
        <v>2176449</v>
      </c>
      <c r="E19" s="46">
        <v>5361993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7538442</v>
      </c>
      <c r="O19" s="47">
        <f t="shared" si="1"/>
        <v>25.329169172667068</v>
      </c>
      <c r="P19" s="9"/>
    </row>
    <row r="20" spans="1:16">
      <c r="A20" s="12"/>
      <c r="B20" s="44">
        <v>526</v>
      </c>
      <c r="C20" s="20" t="s">
        <v>34</v>
      </c>
      <c r="D20" s="46">
        <v>0</v>
      </c>
      <c r="E20" s="46">
        <v>0</v>
      </c>
      <c r="F20" s="46">
        <v>0</v>
      </c>
      <c r="G20" s="46">
        <v>766233</v>
      </c>
      <c r="H20" s="46">
        <v>0</v>
      </c>
      <c r="I20" s="46">
        <v>9562980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10329213</v>
      </c>
      <c r="O20" s="47">
        <f t="shared" si="1"/>
        <v>34.706161232985799</v>
      </c>
      <c r="P20" s="9"/>
    </row>
    <row r="21" spans="1:16">
      <c r="A21" s="12"/>
      <c r="B21" s="44">
        <v>527</v>
      </c>
      <c r="C21" s="20" t="s">
        <v>35</v>
      </c>
      <c r="D21" s="46">
        <v>794478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794478</v>
      </c>
      <c r="O21" s="47">
        <f t="shared" si="1"/>
        <v>2.669446507111441</v>
      </c>
      <c r="P21" s="9"/>
    </row>
    <row r="22" spans="1:16">
      <c r="A22" s="12"/>
      <c r="B22" s="44">
        <v>529</v>
      </c>
      <c r="C22" s="20" t="s">
        <v>36</v>
      </c>
      <c r="D22" s="46">
        <v>2627403</v>
      </c>
      <c r="E22" s="46">
        <v>438084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3065487</v>
      </c>
      <c r="O22" s="47">
        <f t="shared" si="1"/>
        <v>10.300037968006075</v>
      </c>
      <c r="P22" s="9"/>
    </row>
    <row r="23" spans="1:16" ht="15.75">
      <c r="A23" s="28" t="s">
        <v>37</v>
      </c>
      <c r="B23" s="29"/>
      <c r="C23" s="30"/>
      <c r="D23" s="31">
        <f>SUM(D24:D28)</f>
        <v>937093</v>
      </c>
      <c r="E23" s="31">
        <f t="shared" ref="E23:M23" si="5">SUM(E24:E28)</f>
        <v>4552463</v>
      </c>
      <c r="F23" s="31">
        <f t="shared" si="5"/>
        <v>0</v>
      </c>
      <c r="G23" s="31">
        <f t="shared" si="5"/>
        <v>1620715</v>
      </c>
      <c r="H23" s="31">
        <f t="shared" si="5"/>
        <v>0</v>
      </c>
      <c r="I23" s="31">
        <f t="shared" si="5"/>
        <v>11790739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 t="shared" ref="N23:N28" si="6">SUM(D23:M23)</f>
        <v>18901010</v>
      </c>
      <c r="O23" s="43">
        <f t="shared" si="1"/>
        <v>63.507403761184605</v>
      </c>
      <c r="P23" s="10"/>
    </row>
    <row r="24" spans="1:16">
      <c r="A24" s="12"/>
      <c r="B24" s="44">
        <v>531</v>
      </c>
      <c r="C24" s="20" t="s">
        <v>38</v>
      </c>
      <c r="D24" s="46">
        <v>0</v>
      </c>
      <c r="E24" s="46">
        <v>543474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543474</v>
      </c>
      <c r="O24" s="47">
        <f t="shared" si="1"/>
        <v>1.8260729321716691</v>
      </c>
      <c r="P24" s="9"/>
    </row>
    <row r="25" spans="1:16">
      <c r="A25" s="12"/>
      <c r="B25" s="44">
        <v>534</v>
      </c>
      <c r="C25" s="20" t="s">
        <v>39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11790739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11790739</v>
      </c>
      <c r="O25" s="47">
        <f t="shared" si="1"/>
        <v>39.616889378702304</v>
      </c>
      <c r="P25" s="9"/>
    </row>
    <row r="26" spans="1:16">
      <c r="A26" s="12"/>
      <c r="B26" s="44">
        <v>537</v>
      </c>
      <c r="C26" s="20" t="s">
        <v>40</v>
      </c>
      <c r="D26" s="46">
        <v>937093</v>
      </c>
      <c r="E26" s="46">
        <v>1850038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2787131</v>
      </c>
      <c r="O26" s="47">
        <f t="shared" si="1"/>
        <v>9.364761658361866</v>
      </c>
      <c r="P26" s="9"/>
    </row>
    <row r="27" spans="1:16">
      <c r="A27" s="12"/>
      <c r="B27" s="44">
        <v>538</v>
      </c>
      <c r="C27" s="20" t="s">
        <v>41</v>
      </c>
      <c r="D27" s="46">
        <v>0</v>
      </c>
      <c r="E27" s="46">
        <v>8560</v>
      </c>
      <c r="F27" s="46">
        <v>0</v>
      </c>
      <c r="G27" s="46">
        <v>1067279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1075839</v>
      </c>
      <c r="O27" s="47">
        <f t="shared" si="1"/>
        <v>3.614819618371139</v>
      </c>
      <c r="P27" s="9"/>
    </row>
    <row r="28" spans="1:16">
      <c r="A28" s="12"/>
      <c r="B28" s="44">
        <v>539</v>
      </c>
      <c r="C28" s="20" t="s">
        <v>42</v>
      </c>
      <c r="D28" s="46">
        <v>0</v>
      </c>
      <c r="E28" s="46">
        <v>2150391</v>
      </c>
      <c r="F28" s="46">
        <v>0</v>
      </c>
      <c r="G28" s="46">
        <v>553436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2703827</v>
      </c>
      <c r="O28" s="47">
        <f t="shared" si="1"/>
        <v>9.0848601735776278</v>
      </c>
      <c r="P28" s="9"/>
    </row>
    <row r="29" spans="1:16" ht="15.75">
      <c r="A29" s="28" t="s">
        <v>43</v>
      </c>
      <c r="B29" s="29"/>
      <c r="C29" s="30"/>
      <c r="D29" s="31">
        <f t="shared" ref="D29:M29" si="7">SUM(D30:D32)</f>
        <v>0</v>
      </c>
      <c r="E29" s="31">
        <f t="shared" si="7"/>
        <v>23897556</v>
      </c>
      <c r="F29" s="31">
        <f t="shared" si="7"/>
        <v>0</v>
      </c>
      <c r="G29" s="31">
        <f t="shared" si="7"/>
        <v>23176390</v>
      </c>
      <c r="H29" s="31">
        <f t="shared" si="7"/>
        <v>0</v>
      </c>
      <c r="I29" s="31">
        <f t="shared" si="7"/>
        <v>0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7" si="8">SUM(D29:M29)</f>
        <v>47073946</v>
      </c>
      <c r="O29" s="43">
        <f t="shared" si="1"/>
        <v>158.16848386695742</v>
      </c>
      <c r="P29" s="10"/>
    </row>
    <row r="30" spans="1:16">
      <c r="A30" s="12"/>
      <c r="B30" s="44">
        <v>541</v>
      </c>
      <c r="C30" s="20" t="s">
        <v>44</v>
      </c>
      <c r="D30" s="46">
        <v>0</v>
      </c>
      <c r="E30" s="46">
        <v>15832739</v>
      </c>
      <c r="F30" s="46">
        <v>0</v>
      </c>
      <c r="G30" s="46">
        <v>19283314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35116053</v>
      </c>
      <c r="O30" s="47">
        <f t="shared" si="1"/>
        <v>117.98995695839311</v>
      </c>
      <c r="P30" s="9"/>
    </row>
    <row r="31" spans="1:16">
      <c r="A31" s="12"/>
      <c r="B31" s="44">
        <v>544</v>
      </c>
      <c r="C31" s="20" t="s">
        <v>45</v>
      </c>
      <c r="D31" s="46">
        <v>0</v>
      </c>
      <c r="E31" s="46">
        <v>8041156</v>
      </c>
      <c r="F31" s="46">
        <v>0</v>
      </c>
      <c r="G31" s="46">
        <v>3893076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11934232</v>
      </c>
      <c r="O31" s="47">
        <f t="shared" si="1"/>
        <v>40.099025935844146</v>
      </c>
      <c r="P31" s="9"/>
    </row>
    <row r="32" spans="1:16">
      <c r="A32" s="12"/>
      <c r="B32" s="44">
        <v>549</v>
      </c>
      <c r="C32" s="20" t="s">
        <v>46</v>
      </c>
      <c r="D32" s="46">
        <v>0</v>
      </c>
      <c r="E32" s="46">
        <v>23661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23661</v>
      </c>
      <c r="O32" s="47">
        <f t="shared" si="1"/>
        <v>7.9500972720155633E-2</v>
      </c>
      <c r="P32" s="9"/>
    </row>
    <row r="33" spans="1:16" ht="15.75">
      <c r="A33" s="28" t="s">
        <v>47</v>
      </c>
      <c r="B33" s="29"/>
      <c r="C33" s="30"/>
      <c r="D33" s="31">
        <f t="shared" ref="D33:M33" si="9">SUM(D34:D36)</f>
        <v>0</v>
      </c>
      <c r="E33" s="31">
        <f t="shared" si="9"/>
        <v>18973266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7502344</v>
      </c>
      <c r="N33" s="31">
        <f t="shared" si="8"/>
        <v>26475610</v>
      </c>
      <c r="O33" s="43">
        <f t="shared" si="1"/>
        <v>88.958063833290211</v>
      </c>
      <c r="P33" s="10"/>
    </row>
    <row r="34" spans="1:16">
      <c r="A34" s="13"/>
      <c r="B34" s="45">
        <v>552</v>
      </c>
      <c r="C34" s="21" t="s">
        <v>48</v>
      </c>
      <c r="D34" s="46">
        <v>0</v>
      </c>
      <c r="E34" s="46">
        <v>1058078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1058078</v>
      </c>
      <c r="O34" s="47">
        <f t="shared" si="1"/>
        <v>3.5551426488228239</v>
      </c>
      <c r="P34" s="9"/>
    </row>
    <row r="35" spans="1:16">
      <c r="A35" s="13"/>
      <c r="B35" s="45">
        <v>554</v>
      </c>
      <c r="C35" s="21" t="s">
        <v>49</v>
      </c>
      <c r="D35" s="46">
        <v>0</v>
      </c>
      <c r="E35" s="46">
        <v>11974408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1444548</v>
      </c>
      <c r="N35" s="46">
        <f t="shared" si="8"/>
        <v>13418956</v>
      </c>
      <c r="O35" s="47">
        <f t="shared" si="1"/>
        <v>45.087699374031899</v>
      </c>
      <c r="P35" s="9"/>
    </row>
    <row r="36" spans="1:16">
      <c r="A36" s="13"/>
      <c r="B36" s="45">
        <v>559</v>
      </c>
      <c r="C36" s="21" t="s">
        <v>50</v>
      </c>
      <c r="D36" s="46">
        <v>0</v>
      </c>
      <c r="E36" s="46">
        <v>5940780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6057796</v>
      </c>
      <c r="N36" s="46">
        <f t="shared" si="8"/>
        <v>11998576</v>
      </c>
      <c r="O36" s="47">
        <f t="shared" si="1"/>
        <v>40.315221810435489</v>
      </c>
      <c r="P36" s="9"/>
    </row>
    <row r="37" spans="1:16" ht="15.75">
      <c r="A37" s="28" t="s">
        <v>51</v>
      </c>
      <c r="B37" s="29"/>
      <c r="C37" s="30"/>
      <c r="D37" s="31">
        <f t="shared" ref="D37:M37" si="10">SUM(D38:D41)</f>
        <v>2296983</v>
      </c>
      <c r="E37" s="31">
        <f t="shared" si="10"/>
        <v>488605</v>
      </c>
      <c r="F37" s="31">
        <f t="shared" si="10"/>
        <v>0</v>
      </c>
      <c r="G37" s="31">
        <f t="shared" si="10"/>
        <v>0</v>
      </c>
      <c r="H37" s="31">
        <f t="shared" si="10"/>
        <v>0</v>
      </c>
      <c r="I37" s="31">
        <f t="shared" si="10"/>
        <v>0</v>
      </c>
      <c r="J37" s="31">
        <f t="shared" si="10"/>
        <v>0</v>
      </c>
      <c r="K37" s="31">
        <f t="shared" si="10"/>
        <v>0</v>
      </c>
      <c r="L37" s="31">
        <f t="shared" si="10"/>
        <v>0</v>
      </c>
      <c r="M37" s="31">
        <f t="shared" si="10"/>
        <v>0</v>
      </c>
      <c r="N37" s="31">
        <f t="shared" si="8"/>
        <v>2785588</v>
      </c>
      <c r="O37" s="43">
        <f t="shared" ref="O37:O68" si="11">(N37/O$78)</f>
        <v>9.3595771775323477</v>
      </c>
      <c r="P37" s="10"/>
    </row>
    <row r="38" spans="1:16">
      <c r="A38" s="12"/>
      <c r="B38" s="44">
        <v>562</v>
      </c>
      <c r="C38" s="20" t="s">
        <v>52</v>
      </c>
      <c r="D38" s="46">
        <v>1320341</v>
      </c>
      <c r="E38" s="46">
        <v>100636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5" si="12">SUM(D38:M38)</f>
        <v>1420977</v>
      </c>
      <c r="O38" s="47">
        <f t="shared" si="11"/>
        <v>4.7744834839173578</v>
      </c>
      <c r="P38" s="9"/>
    </row>
    <row r="39" spans="1:16">
      <c r="A39" s="12"/>
      <c r="B39" s="44">
        <v>563</v>
      </c>
      <c r="C39" s="20" t="s">
        <v>53</v>
      </c>
      <c r="D39" s="46">
        <v>0</v>
      </c>
      <c r="E39" s="46">
        <v>82922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2"/>
        <v>82922</v>
      </c>
      <c r="O39" s="47">
        <f t="shared" si="11"/>
        <v>0.27861796457887433</v>
      </c>
      <c r="P39" s="9"/>
    </row>
    <row r="40" spans="1:16">
      <c r="A40" s="12"/>
      <c r="B40" s="44">
        <v>564</v>
      </c>
      <c r="C40" s="20" t="s">
        <v>54</v>
      </c>
      <c r="D40" s="46">
        <v>693291</v>
      </c>
      <c r="E40" s="46">
        <v>245165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938456</v>
      </c>
      <c r="O40" s="47">
        <f t="shared" si="11"/>
        <v>3.1532126645140264</v>
      </c>
      <c r="P40" s="9"/>
    </row>
    <row r="41" spans="1:16">
      <c r="A41" s="12"/>
      <c r="B41" s="44">
        <v>569</v>
      </c>
      <c r="C41" s="20" t="s">
        <v>55</v>
      </c>
      <c r="D41" s="46">
        <v>283351</v>
      </c>
      <c r="E41" s="46">
        <v>59882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343233</v>
      </c>
      <c r="O41" s="47">
        <f t="shared" si="11"/>
        <v>1.1532630645220903</v>
      </c>
      <c r="P41" s="9"/>
    </row>
    <row r="42" spans="1:16" ht="15.75">
      <c r="A42" s="28" t="s">
        <v>56</v>
      </c>
      <c r="B42" s="29"/>
      <c r="C42" s="30"/>
      <c r="D42" s="31">
        <f t="shared" ref="D42:M42" si="13">SUM(D43:D45)</f>
        <v>1366350</v>
      </c>
      <c r="E42" s="31">
        <f t="shared" si="13"/>
        <v>42669</v>
      </c>
      <c r="F42" s="31">
        <f t="shared" si="13"/>
        <v>0</v>
      </c>
      <c r="G42" s="31">
        <f t="shared" si="13"/>
        <v>2261029</v>
      </c>
      <c r="H42" s="31">
        <f t="shared" si="13"/>
        <v>0</v>
      </c>
      <c r="I42" s="31">
        <f t="shared" si="13"/>
        <v>6508956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10179004</v>
      </c>
      <c r="O42" s="43">
        <f t="shared" si="11"/>
        <v>34.201458912233427</v>
      </c>
      <c r="P42" s="9"/>
    </row>
    <row r="43" spans="1:16">
      <c r="A43" s="12"/>
      <c r="B43" s="44">
        <v>572</v>
      </c>
      <c r="C43" s="20" t="s">
        <v>57</v>
      </c>
      <c r="D43" s="46">
        <v>1366350</v>
      </c>
      <c r="E43" s="46">
        <v>42669</v>
      </c>
      <c r="F43" s="46">
        <v>0</v>
      </c>
      <c r="G43" s="46">
        <v>862244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2271263</v>
      </c>
      <c r="O43" s="47">
        <f t="shared" si="11"/>
        <v>7.631444901031184</v>
      </c>
      <c r="P43" s="9"/>
    </row>
    <row r="44" spans="1:16">
      <c r="A44" s="12"/>
      <c r="B44" s="44">
        <v>574</v>
      </c>
      <c r="C44" s="20" t="s">
        <v>58</v>
      </c>
      <c r="D44" s="46">
        <v>0</v>
      </c>
      <c r="E44" s="46">
        <v>0</v>
      </c>
      <c r="F44" s="46">
        <v>0</v>
      </c>
      <c r="G44" s="46">
        <v>0</v>
      </c>
      <c r="H44" s="46">
        <v>0</v>
      </c>
      <c r="I44" s="46">
        <v>6508956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6508956</v>
      </c>
      <c r="O44" s="47">
        <f t="shared" si="11"/>
        <v>21.870095659215306</v>
      </c>
      <c r="P44" s="9"/>
    </row>
    <row r="45" spans="1:16">
      <c r="A45" s="12"/>
      <c r="B45" s="44">
        <v>575</v>
      </c>
      <c r="C45" s="20" t="s">
        <v>59</v>
      </c>
      <c r="D45" s="46">
        <v>0</v>
      </c>
      <c r="E45" s="46">
        <v>0</v>
      </c>
      <c r="F45" s="46">
        <v>0</v>
      </c>
      <c r="G45" s="46">
        <v>1398785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1398785</v>
      </c>
      <c r="O45" s="47">
        <f t="shared" si="11"/>
        <v>4.6999183519869367</v>
      </c>
      <c r="P45" s="9"/>
    </row>
    <row r="46" spans="1:16" ht="15.75">
      <c r="A46" s="28" t="s">
        <v>86</v>
      </c>
      <c r="B46" s="29"/>
      <c r="C46" s="30"/>
      <c r="D46" s="31">
        <f t="shared" ref="D46:M46" si="14">SUM(D47:D48)</f>
        <v>26200085</v>
      </c>
      <c r="E46" s="31">
        <f t="shared" si="14"/>
        <v>7053599</v>
      </c>
      <c r="F46" s="31">
        <f t="shared" si="14"/>
        <v>0</v>
      </c>
      <c r="G46" s="31">
        <f t="shared" si="14"/>
        <v>5900000</v>
      </c>
      <c r="H46" s="31">
        <f t="shared" si="14"/>
        <v>0</v>
      </c>
      <c r="I46" s="31">
        <f t="shared" si="14"/>
        <v>437972</v>
      </c>
      <c r="J46" s="31">
        <f t="shared" si="14"/>
        <v>5000000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>SUM(D46:M46)</f>
        <v>44591656</v>
      </c>
      <c r="O46" s="43">
        <f t="shared" si="11"/>
        <v>149.82798813247811</v>
      </c>
      <c r="P46" s="9"/>
    </row>
    <row r="47" spans="1:16">
      <c r="A47" s="12"/>
      <c r="B47" s="44">
        <v>581</v>
      </c>
      <c r="C47" s="20" t="s">
        <v>60</v>
      </c>
      <c r="D47" s="46">
        <v>26200085</v>
      </c>
      <c r="E47" s="46">
        <v>6741885</v>
      </c>
      <c r="F47" s="46">
        <v>0</v>
      </c>
      <c r="G47" s="46">
        <v>5900000</v>
      </c>
      <c r="H47" s="46">
        <v>0</v>
      </c>
      <c r="I47" s="46">
        <v>437972</v>
      </c>
      <c r="J47" s="46">
        <v>5000000</v>
      </c>
      <c r="K47" s="46">
        <v>0</v>
      </c>
      <c r="L47" s="46">
        <v>0</v>
      </c>
      <c r="M47" s="46">
        <v>0</v>
      </c>
      <c r="N47" s="46">
        <f>SUM(D47:M47)</f>
        <v>44279942</v>
      </c>
      <c r="O47" s="47">
        <f t="shared" si="11"/>
        <v>148.78062892490064</v>
      </c>
      <c r="P47" s="9"/>
    </row>
    <row r="48" spans="1:16">
      <c r="A48" s="12"/>
      <c r="B48" s="44">
        <v>587</v>
      </c>
      <c r="C48" s="20" t="s">
        <v>61</v>
      </c>
      <c r="D48" s="46">
        <v>0</v>
      </c>
      <c r="E48" s="46">
        <v>311714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6" si="15">SUM(D48:M48)</f>
        <v>311714</v>
      </c>
      <c r="O48" s="47">
        <f t="shared" si="11"/>
        <v>1.0473592075774731</v>
      </c>
      <c r="P48" s="9"/>
    </row>
    <row r="49" spans="1:16" ht="15.75">
      <c r="A49" s="28" t="s">
        <v>62</v>
      </c>
      <c r="B49" s="29"/>
      <c r="C49" s="30"/>
      <c r="D49" s="31">
        <f t="shared" ref="D49:M49" si="16">SUM(D50:D75)</f>
        <v>212595</v>
      </c>
      <c r="E49" s="31">
        <f t="shared" si="16"/>
        <v>9281653</v>
      </c>
      <c r="F49" s="31">
        <f t="shared" si="16"/>
        <v>0</v>
      </c>
      <c r="G49" s="31">
        <f t="shared" si="16"/>
        <v>0</v>
      </c>
      <c r="H49" s="31">
        <f t="shared" si="16"/>
        <v>0</v>
      </c>
      <c r="I49" s="31">
        <f t="shared" si="16"/>
        <v>0</v>
      </c>
      <c r="J49" s="31">
        <f t="shared" si="16"/>
        <v>0</v>
      </c>
      <c r="K49" s="31">
        <f t="shared" si="16"/>
        <v>0</v>
      </c>
      <c r="L49" s="31">
        <f t="shared" si="16"/>
        <v>0</v>
      </c>
      <c r="M49" s="31">
        <f t="shared" si="16"/>
        <v>0</v>
      </c>
      <c r="N49" s="31">
        <f>SUM(D49:M49)</f>
        <v>9494248</v>
      </c>
      <c r="O49" s="43">
        <f t="shared" si="11"/>
        <v>31.900678384108542</v>
      </c>
      <c r="P49" s="9"/>
    </row>
    <row r="50" spans="1:16">
      <c r="A50" s="12"/>
      <c r="B50" s="44">
        <v>601</v>
      </c>
      <c r="C50" s="20" t="s">
        <v>63</v>
      </c>
      <c r="D50" s="46">
        <v>0</v>
      </c>
      <c r="E50" s="46">
        <v>31073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31073</v>
      </c>
      <c r="O50" s="47">
        <f t="shared" si="11"/>
        <v>0.10440529670484747</v>
      </c>
      <c r="P50" s="9"/>
    </row>
    <row r="51" spans="1:16">
      <c r="A51" s="12"/>
      <c r="B51" s="44">
        <v>602</v>
      </c>
      <c r="C51" s="20" t="s">
        <v>64</v>
      </c>
      <c r="D51" s="46">
        <v>0</v>
      </c>
      <c r="E51" s="46">
        <v>348519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348519</v>
      </c>
      <c r="O51" s="47">
        <f t="shared" si="11"/>
        <v>1.1710240273638444</v>
      </c>
      <c r="P51" s="9"/>
    </row>
    <row r="52" spans="1:16">
      <c r="A52" s="12"/>
      <c r="B52" s="44">
        <v>603</v>
      </c>
      <c r="C52" s="20" t="s">
        <v>65</v>
      </c>
      <c r="D52" s="46">
        <v>0</v>
      </c>
      <c r="E52" s="46">
        <v>63697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63697</v>
      </c>
      <c r="O52" s="47">
        <f t="shared" si="11"/>
        <v>0.21402195424351267</v>
      </c>
      <c r="P52" s="9"/>
    </row>
    <row r="53" spans="1:16">
      <c r="A53" s="12"/>
      <c r="B53" s="44">
        <v>604</v>
      </c>
      <c r="C53" s="20" t="s">
        <v>66</v>
      </c>
      <c r="D53" s="46">
        <v>0</v>
      </c>
      <c r="E53" s="46">
        <v>1154364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1154364</v>
      </c>
      <c r="O53" s="47">
        <f t="shared" si="11"/>
        <v>3.8786636605861857</v>
      </c>
      <c r="P53" s="9"/>
    </row>
    <row r="54" spans="1:16">
      <c r="A54" s="12"/>
      <c r="B54" s="44">
        <v>605</v>
      </c>
      <c r="C54" s="20" t="s">
        <v>67</v>
      </c>
      <c r="D54" s="46">
        <v>0</v>
      </c>
      <c r="E54" s="46">
        <v>12270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12270</v>
      </c>
      <c r="O54" s="47">
        <f t="shared" si="11"/>
        <v>4.1227206596353053E-2</v>
      </c>
      <c r="P54" s="9"/>
    </row>
    <row r="55" spans="1:16">
      <c r="A55" s="12"/>
      <c r="B55" s="44">
        <v>607</v>
      </c>
      <c r="C55" s="20" t="s">
        <v>68</v>
      </c>
      <c r="D55" s="46">
        <v>0</v>
      </c>
      <c r="E55" s="46">
        <v>199555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199555</v>
      </c>
      <c r="O55" s="47">
        <f t="shared" si="11"/>
        <v>0.67050490728078516</v>
      </c>
      <c r="P55" s="9"/>
    </row>
    <row r="56" spans="1:16">
      <c r="A56" s="12"/>
      <c r="B56" s="44">
        <v>608</v>
      </c>
      <c r="C56" s="20" t="s">
        <v>69</v>
      </c>
      <c r="D56" s="46">
        <v>0</v>
      </c>
      <c r="E56" s="46">
        <v>328444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328444</v>
      </c>
      <c r="O56" s="47">
        <f t="shared" si="11"/>
        <v>1.1035720165715226</v>
      </c>
      <c r="P56" s="9"/>
    </row>
    <row r="57" spans="1:16">
      <c r="A57" s="12"/>
      <c r="B57" s="44">
        <v>614</v>
      </c>
      <c r="C57" s="20" t="s">
        <v>70</v>
      </c>
      <c r="D57" s="46">
        <v>0</v>
      </c>
      <c r="E57" s="46">
        <v>1075020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ref="N57:N67" si="17">SUM(D57:M57)</f>
        <v>1075020</v>
      </c>
      <c r="O57" s="47">
        <f t="shared" si="11"/>
        <v>3.6120677779308443</v>
      </c>
      <c r="P57" s="9"/>
    </row>
    <row r="58" spans="1:16">
      <c r="A58" s="12"/>
      <c r="B58" s="44">
        <v>622</v>
      </c>
      <c r="C58" s="20" t="s">
        <v>71</v>
      </c>
      <c r="D58" s="46">
        <v>0</v>
      </c>
      <c r="E58" s="46">
        <v>217603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217603</v>
      </c>
      <c r="O58" s="47">
        <f t="shared" si="11"/>
        <v>0.73114619698339156</v>
      </c>
      <c r="P58" s="9"/>
    </row>
    <row r="59" spans="1:16">
      <c r="A59" s="12"/>
      <c r="B59" s="44">
        <v>634</v>
      </c>
      <c r="C59" s="20" t="s">
        <v>72</v>
      </c>
      <c r="D59" s="46">
        <v>0</v>
      </c>
      <c r="E59" s="46">
        <v>391540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391540</v>
      </c>
      <c r="O59" s="47">
        <f t="shared" si="11"/>
        <v>1.3155746104919377</v>
      </c>
      <c r="P59" s="9"/>
    </row>
    <row r="60" spans="1:16">
      <c r="A60" s="12"/>
      <c r="B60" s="44">
        <v>654</v>
      </c>
      <c r="C60" s="20" t="s">
        <v>73</v>
      </c>
      <c r="D60" s="46">
        <v>0</v>
      </c>
      <c r="E60" s="46">
        <v>1041444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1041444</v>
      </c>
      <c r="O60" s="47">
        <f t="shared" si="11"/>
        <v>3.4992523998803842</v>
      </c>
      <c r="P60" s="9"/>
    </row>
    <row r="61" spans="1:16">
      <c r="A61" s="12"/>
      <c r="B61" s="44">
        <v>664</v>
      </c>
      <c r="C61" s="20" t="s">
        <v>74</v>
      </c>
      <c r="D61" s="46">
        <v>0</v>
      </c>
      <c r="E61" s="46">
        <v>216570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216570</v>
      </c>
      <c r="O61" s="47">
        <f t="shared" si="11"/>
        <v>0.72767531642805061</v>
      </c>
      <c r="P61" s="9"/>
    </row>
    <row r="62" spans="1:16">
      <c r="A62" s="12"/>
      <c r="B62" s="44">
        <v>674</v>
      </c>
      <c r="C62" s="20" t="s">
        <v>75</v>
      </c>
      <c r="D62" s="46">
        <v>0</v>
      </c>
      <c r="E62" s="46">
        <v>508706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508706</v>
      </c>
      <c r="O62" s="47">
        <f t="shared" si="11"/>
        <v>1.7092524334803894</v>
      </c>
      <c r="P62" s="9"/>
    </row>
    <row r="63" spans="1:16">
      <c r="A63" s="12"/>
      <c r="B63" s="44">
        <v>689</v>
      </c>
      <c r="C63" s="20" t="s">
        <v>76</v>
      </c>
      <c r="D63" s="46">
        <v>0</v>
      </c>
      <c r="E63" s="46">
        <v>80982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80982</v>
      </c>
      <c r="O63" s="47">
        <f t="shared" si="11"/>
        <v>0.27209956353593018</v>
      </c>
      <c r="P63" s="9"/>
    </row>
    <row r="64" spans="1:16">
      <c r="A64" s="12"/>
      <c r="B64" s="44">
        <v>694</v>
      </c>
      <c r="C64" s="20" t="s">
        <v>77</v>
      </c>
      <c r="D64" s="46">
        <v>0</v>
      </c>
      <c r="E64" s="46">
        <v>331234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331234</v>
      </c>
      <c r="O64" s="47">
        <f t="shared" si="11"/>
        <v>1.1129464180714268</v>
      </c>
      <c r="P64" s="9"/>
    </row>
    <row r="65" spans="1:119">
      <c r="A65" s="12"/>
      <c r="B65" s="44">
        <v>711</v>
      </c>
      <c r="C65" s="20" t="s">
        <v>78</v>
      </c>
      <c r="D65" s="46">
        <v>0</v>
      </c>
      <c r="E65" s="46">
        <v>203111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203111</v>
      </c>
      <c r="O65" s="47">
        <f t="shared" si="11"/>
        <v>0.68245306919249105</v>
      </c>
      <c r="P65" s="9"/>
    </row>
    <row r="66" spans="1:119">
      <c r="A66" s="12"/>
      <c r="B66" s="44">
        <v>713</v>
      </c>
      <c r="C66" s="20" t="s">
        <v>80</v>
      </c>
      <c r="D66" s="46">
        <v>0</v>
      </c>
      <c r="E66" s="46">
        <v>132576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132576</v>
      </c>
      <c r="O66" s="47">
        <f t="shared" si="11"/>
        <v>0.44545543127286902</v>
      </c>
      <c r="P66" s="9"/>
    </row>
    <row r="67" spans="1:119">
      <c r="A67" s="12"/>
      <c r="B67" s="44">
        <v>714</v>
      </c>
      <c r="C67" s="20" t="s">
        <v>81</v>
      </c>
      <c r="D67" s="46">
        <v>0</v>
      </c>
      <c r="E67" s="46">
        <v>72624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72624</v>
      </c>
      <c r="O67" s="47">
        <f t="shared" si="11"/>
        <v>0.24401667904266866</v>
      </c>
      <c r="P67" s="9"/>
    </row>
    <row r="68" spans="1:119">
      <c r="A68" s="12"/>
      <c r="B68" s="44">
        <v>715</v>
      </c>
      <c r="C68" s="20" t="s">
        <v>82</v>
      </c>
      <c r="D68" s="46">
        <v>0</v>
      </c>
      <c r="E68" s="46">
        <v>124688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ref="N68:N75" si="18">SUM(D68:M68)</f>
        <v>124688</v>
      </c>
      <c r="O68" s="47">
        <f t="shared" si="11"/>
        <v>0.4189517470322795</v>
      </c>
      <c r="P68" s="9"/>
    </row>
    <row r="69" spans="1:119">
      <c r="A69" s="12"/>
      <c r="B69" s="44">
        <v>716</v>
      </c>
      <c r="C69" s="20" t="s">
        <v>83</v>
      </c>
      <c r="D69" s="46">
        <v>0</v>
      </c>
      <c r="E69" s="46">
        <v>435779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435779</v>
      </c>
      <c r="O69" s="47">
        <f t="shared" ref="O69:O76" si="19">(N69/O$78)</f>
        <v>1.4642176742748279</v>
      </c>
      <c r="P69" s="9"/>
    </row>
    <row r="70" spans="1:119">
      <c r="A70" s="12"/>
      <c r="B70" s="44">
        <v>719</v>
      </c>
      <c r="C70" s="20" t="s">
        <v>84</v>
      </c>
      <c r="D70" s="46">
        <v>152323</v>
      </c>
      <c r="E70" s="46">
        <v>360190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512513</v>
      </c>
      <c r="O70" s="47">
        <f t="shared" si="19"/>
        <v>1.7220439555270328</v>
      </c>
      <c r="P70" s="9"/>
    </row>
    <row r="71" spans="1:119">
      <c r="A71" s="12"/>
      <c r="B71" s="44">
        <v>724</v>
      </c>
      <c r="C71" s="20" t="s">
        <v>85</v>
      </c>
      <c r="D71" s="46">
        <v>0</v>
      </c>
      <c r="E71" s="46">
        <v>935049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935049</v>
      </c>
      <c r="O71" s="47">
        <f t="shared" si="19"/>
        <v>3.1417651426824227</v>
      </c>
      <c r="P71" s="9"/>
    </row>
    <row r="72" spans="1:119">
      <c r="A72" s="12"/>
      <c r="B72" s="44">
        <v>744</v>
      </c>
      <c r="C72" s="20" t="s">
        <v>87</v>
      </c>
      <c r="D72" s="46">
        <v>0</v>
      </c>
      <c r="E72" s="46">
        <v>282576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282576</v>
      </c>
      <c r="O72" s="47">
        <f t="shared" si="19"/>
        <v>0.94945551191288191</v>
      </c>
      <c r="P72" s="9"/>
    </row>
    <row r="73" spans="1:119">
      <c r="A73" s="12"/>
      <c r="B73" s="44">
        <v>752</v>
      </c>
      <c r="C73" s="20" t="s">
        <v>88</v>
      </c>
      <c r="D73" s="46">
        <v>0</v>
      </c>
      <c r="E73" s="46">
        <v>9085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9085</v>
      </c>
      <c r="O73" s="47">
        <f t="shared" si="19"/>
        <v>3.052560488409678E-2</v>
      </c>
      <c r="P73" s="9"/>
    </row>
    <row r="74" spans="1:119">
      <c r="A74" s="12"/>
      <c r="B74" s="44">
        <v>764</v>
      </c>
      <c r="C74" s="20" t="s">
        <v>89</v>
      </c>
      <c r="D74" s="46">
        <v>60272</v>
      </c>
      <c r="E74" s="46">
        <v>724489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8"/>
        <v>784761</v>
      </c>
      <c r="O74" s="47">
        <f t="shared" si="19"/>
        <v>2.6367973818875812</v>
      </c>
      <c r="P74" s="9"/>
    </row>
    <row r="75" spans="1:119" ht="15.75" thickBot="1">
      <c r="A75" s="12"/>
      <c r="B75" s="44">
        <v>765</v>
      </c>
      <c r="C75" s="20" t="s">
        <v>90</v>
      </c>
      <c r="D75" s="46">
        <v>0</v>
      </c>
      <c r="E75" s="46">
        <v>465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8"/>
        <v>465</v>
      </c>
      <c r="O75" s="47">
        <f t="shared" si="19"/>
        <v>1.56240024998404E-3</v>
      </c>
      <c r="P75" s="9"/>
    </row>
    <row r="76" spans="1:119" ht="16.5" thickBot="1">
      <c r="A76" s="14" t="s">
        <v>10</v>
      </c>
      <c r="B76" s="23"/>
      <c r="C76" s="22"/>
      <c r="D76" s="15">
        <f t="shared" ref="D76:M76" si="20">SUM(D5,D14,D23,D29,D33,D37,D42,D46,D49)</f>
        <v>158006610</v>
      </c>
      <c r="E76" s="15">
        <f t="shared" si="20"/>
        <v>96827715</v>
      </c>
      <c r="F76" s="15">
        <f t="shared" si="20"/>
        <v>18922548</v>
      </c>
      <c r="G76" s="15">
        <f t="shared" si="20"/>
        <v>52341374</v>
      </c>
      <c r="H76" s="15">
        <f t="shared" si="20"/>
        <v>0</v>
      </c>
      <c r="I76" s="15">
        <f t="shared" si="20"/>
        <v>31206476</v>
      </c>
      <c r="J76" s="15">
        <f t="shared" si="20"/>
        <v>25236283</v>
      </c>
      <c r="K76" s="15">
        <f t="shared" si="20"/>
        <v>0</v>
      </c>
      <c r="L76" s="15">
        <f t="shared" si="20"/>
        <v>0</v>
      </c>
      <c r="M76" s="15">
        <f t="shared" si="20"/>
        <v>8404327</v>
      </c>
      <c r="N76" s="15">
        <f>SUM(D76:M76)</f>
        <v>390945333</v>
      </c>
      <c r="O76" s="37">
        <f t="shared" si="19"/>
        <v>1313.5765290522447</v>
      </c>
      <c r="P76" s="6"/>
      <c r="Q76" s="2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</row>
    <row r="77" spans="1:119">
      <c r="A77" s="16"/>
      <c r="B77" s="18"/>
      <c r="C77" s="18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9"/>
    </row>
    <row r="78" spans="1:119">
      <c r="A78" s="38"/>
      <c r="B78" s="39"/>
      <c r="C78" s="39"/>
      <c r="D78" s="40"/>
      <c r="E78" s="40"/>
      <c r="F78" s="40"/>
      <c r="G78" s="40"/>
      <c r="H78" s="40"/>
      <c r="I78" s="40"/>
      <c r="J78" s="40"/>
      <c r="K78" s="40"/>
      <c r="L78" s="118" t="s">
        <v>93</v>
      </c>
      <c r="M78" s="118"/>
      <c r="N78" s="118"/>
      <c r="O78" s="41">
        <v>297619</v>
      </c>
    </row>
    <row r="79" spans="1:119">
      <c r="A79" s="119"/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7"/>
    </row>
    <row r="80" spans="1:119" ht="15.75" thickBot="1">
      <c r="A80" s="120" t="s">
        <v>98</v>
      </c>
      <c r="B80" s="99"/>
      <c r="C80" s="99"/>
      <c r="D80" s="99"/>
      <c r="E80" s="99"/>
      <c r="F80" s="99"/>
      <c r="G80" s="99"/>
      <c r="H80" s="99"/>
      <c r="I80" s="99"/>
      <c r="J80" s="99"/>
      <c r="K80" s="99"/>
      <c r="L80" s="99"/>
      <c r="M80" s="99"/>
      <c r="N80" s="99"/>
      <c r="O80" s="100"/>
    </row>
  </sheetData>
  <mergeCells count="10">
    <mergeCell ref="A80:O80"/>
    <mergeCell ref="L78:N78"/>
    <mergeCell ref="A79:O7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81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54990638</v>
      </c>
      <c r="E5" s="26">
        <f t="shared" si="0"/>
        <v>6151414</v>
      </c>
      <c r="F5" s="26">
        <f t="shared" si="0"/>
        <v>10765745</v>
      </c>
      <c r="G5" s="26">
        <f t="shared" si="0"/>
        <v>8677746</v>
      </c>
      <c r="H5" s="26">
        <f t="shared" si="0"/>
        <v>0</v>
      </c>
      <c r="I5" s="26">
        <f t="shared" si="0"/>
        <v>720621</v>
      </c>
      <c r="J5" s="26">
        <f t="shared" si="0"/>
        <v>15724358</v>
      </c>
      <c r="K5" s="26">
        <f t="shared" si="0"/>
        <v>0</v>
      </c>
      <c r="L5" s="26">
        <f t="shared" si="0"/>
        <v>0</v>
      </c>
      <c r="M5" s="26">
        <f t="shared" si="0"/>
        <v>918917</v>
      </c>
      <c r="N5" s="27">
        <f>SUM(D5:M5)</f>
        <v>97949439</v>
      </c>
      <c r="O5" s="32">
        <f t="shared" ref="O5:O36" si="1">(N5/O$79)</f>
        <v>312.95750207681004</v>
      </c>
      <c r="P5" s="6"/>
    </row>
    <row r="6" spans="1:133">
      <c r="A6" s="12"/>
      <c r="B6" s="44">
        <v>511</v>
      </c>
      <c r="C6" s="20" t="s">
        <v>20</v>
      </c>
      <c r="D6" s="46">
        <v>940103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940103</v>
      </c>
      <c r="O6" s="47">
        <f t="shared" si="1"/>
        <v>3.0037158923892902</v>
      </c>
      <c r="P6" s="9"/>
    </row>
    <row r="7" spans="1:133">
      <c r="A7" s="12"/>
      <c r="B7" s="44">
        <v>512</v>
      </c>
      <c r="C7" s="20" t="s">
        <v>21</v>
      </c>
      <c r="D7" s="46">
        <v>18668348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18668348</v>
      </c>
      <c r="O7" s="47">
        <f t="shared" si="1"/>
        <v>59.647095661064604</v>
      </c>
      <c r="P7" s="9"/>
    </row>
    <row r="8" spans="1:133">
      <c r="A8" s="12"/>
      <c r="B8" s="44">
        <v>513</v>
      </c>
      <c r="C8" s="20" t="s">
        <v>22</v>
      </c>
      <c r="D8" s="46">
        <v>26100153</v>
      </c>
      <c r="E8" s="46">
        <v>1090743</v>
      </c>
      <c r="F8" s="46">
        <v>560000</v>
      </c>
      <c r="G8" s="46">
        <v>0</v>
      </c>
      <c r="H8" s="46">
        <v>0</v>
      </c>
      <c r="I8" s="46">
        <v>0</v>
      </c>
      <c r="J8" s="46">
        <v>15724358</v>
      </c>
      <c r="K8" s="46">
        <v>0</v>
      </c>
      <c r="L8" s="46">
        <v>0</v>
      </c>
      <c r="M8" s="46">
        <v>117593</v>
      </c>
      <c r="N8" s="46">
        <f t="shared" si="2"/>
        <v>43592847</v>
      </c>
      <c r="O8" s="47">
        <f t="shared" si="1"/>
        <v>139.28317144865485</v>
      </c>
      <c r="P8" s="9"/>
    </row>
    <row r="9" spans="1:133">
      <c r="A9" s="12"/>
      <c r="B9" s="44">
        <v>514</v>
      </c>
      <c r="C9" s="20" t="s">
        <v>23</v>
      </c>
      <c r="D9" s="46">
        <v>1173420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1173420</v>
      </c>
      <c r="O9" s="47">
        <f t="shared" si="1"/>
        <v>3.7491852514537669</v>
      </c>
      <c r="P9" s="9"/>
    </row>
    <row r="10" spans="1:133">
      <c r="A10" s="12"/>
      <c r="B10" s="44">
        <v>515</v>
      </c>
      <c r="C10" s="20" t="s">
        <v>24</v>
      </c>
      <c r="D10" s="46">
        <v>2161974</v>
      </c>
      <c r="E10" s="46">
        <v>312305</v>
      </c>
      <c r="F10" s="46">
        <v>0</v>
      </c>
      <c r="G10" s="46">
        <v>0</v>
      </c>
      <c r="H10" s="46">
        <v>0</v>
      </c>
      <c r="I10" s="46">
        <v>720621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3194900</v>
      </c>
      <c r="O10" s="47">
        <f t="shared" si="1"/>
        <v>10.208000511214774</v>
      </c>
      <c r="P10" s="9"/>
    </row>
    <row r="11" spans="1:133">
      <c r="A11" s="12"/>
      <c r="B11" s="44">
        <v>516</v>
      </c>
      <c r="C11" s="20" t="s">
        <v>25</v>
      </c>
      <c r="D11" s="46">
        <v>408257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408257</v>
      </c>
      <c r="O11" s="47">
        <f t="shared" si="1"/>
        <v>1.3044188127036871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2432579</v>
      </c>
      <c r="F12" s="46">
        <v>10205745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801324</v>
      </c>
      <c r="N12" s="46">
        <f t="shared" si="2"/>
        <v>13439648</v>
      </c>
      <c r="O12" s="47">
        <f t="shared" si="1"/>
        <v>42.940916352482589</v>
      </c>
      <c r="P12" s="9"/>
    </row>
    <row r="13" spans="1:133">
      <c r="A13" s="12"/>
      <c r="B13" s="44">
        <v>519</v>
      </c>
      <c r="C13" s="20" t="s">
        <v>27</v>
      </c>
      <c r="D13" s="46">
        <v>5538383</v>
      </c>
      <c r="E13" s="46">
        <v>2315787</v>
      </c>
      <c r="F13" s="46">
        <v>0</v>
      </c>
      <c r="G13" s="46">
        <v>8677746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16531916</v>
      </c>
      <c r="O13" s="47">
        <f t="shared" si="1"/>
        <v>52.820998146846442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82483330</v>
      </c>
      <c r="E14" s="31">
        <f t="shared" si="3"/>
        <v>30519910</v>
      </c>
      <c r="F14" s="31">
        <f t="shared" si="3"/>
        <v>0</v>
      </c>
      <c r="G14" s="31">
        <f t="shared" si="3"/>
        <v>4151300</v>
      </c>
      <c r="H14" s="31">
        <f t="shared" si="3"/>
        <v>0</v>
      </c>
      <c r="I14" s="31">
        <f t="shared" si="3"/>
        <v>16610368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133764908</v>
      </c>
      <c r="O14" s="43">
        <f t="shared" si="1"/>
        <v>427.39123266662409</v>
      </c>
      <c r="P14" s="10"/>
    </row>
    <row r="15" spans="1:133">
      <c r="A15" s="12"/>
      <c r="B15" s="44">
        <v>521</v>
      </c>
      <c r="C15" s="20" t="s">
        <v>29</v>
      </c>
      <c r="D15" s="46">
        <v>47188573</v>
      </c>
      <c r="E15" s="46">
        <v>4309927</v>
      </c>
      <c r="F15" s="46">
        <v>0</v>
      </c>
      <c r="G15" s="46">
        <v>2938208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54436708</v>
      </c>
      <c r="O15" s="47">
        <f t="shared" si="1"/>
        <v>173.93030864591987</v>
      </c>
      <c r="P15" s="9"/>
    </row>
    <row r="16" spans="1:133">
      <c r="A16" s="12"/>
      <c r="B16" s="44">
        <v>522</v>
      </c>
      <c r="C16" s="20" t="s">
        <v>30</v>
      </c>
      <c r="D16" s="46">
        <v>0</v>
      </c>
      <c r="E16" s="46">
        <v>10622822</v>
      </c>
      <c r="F16" s="46">
        <v>0</v>
      </c>
      <c r="G16" s="46">
        <v>357532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10980354</v>
      </c>
      <c r="O16" s="47">
        <f t="shared" si="1"/>
        <v>35.083244935778644</v>
      </c>
      <c r="P16" s="9"/>
    </row>
    <row r="17" spans="1:16">
      <c r="A17" s="12"/>
      <c r="B17" s="44">
        <v>523</v>
      </c>
      <c r="C17" s="20" t="s">
        <v>31</v>
      </c>
      <c r="D17" s="46">
        <v>30907794</v>
      </c>
      <c r="E17" s="46">
        <v>9103548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40011342</v>
      </c>
      <c r="O17" s="47">
        <f t="shared" si="1"/>
        <v>127.83993226404243</v>
      </c>
      <c r="P17" s="9"/>
    </row>
    <row r="18" spans="1:16">
      <c r="A18" s="12"/>
      <c r="B18" s="44">
        <v>524</v>
      </c>
      <c r="C18" s="20" t="s">
        <v>32</v>
      </c>
      <c r="D18" s="46">
        <v>0</v>
      </c>
      <c r="E18" s="46">
        <v>0</v>
      </c>
      <c r="F18" s="46">
        <v>0</v>
      </c>
      <c r="G18" s="46">
        <v>0</v>
      </c>
      <c r="H18" s="46">
        <v>0</v>
      </c>
      <c r="I18" s="46">
        <v>2420877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2420877</v>
      </c>
      <c r="O18" s="47">
        <f t="shared" si="1"/>
        <v>7.7349255543485205</v>
      </c>
      <c r="P18" s="9"/>
    </row>
    <row r="19" spans="1:16">
      <c r="A19" s="12"/>
      <c r="B19" s="44">
        <v>525</v>
      </c>
      <c r="C19" s="20" t="s">
        <v>33</v>
      </c>
      <c r="D19" s="46">
        <v>3311410</v>
      </c>
      <c r="E19" s="46">
        <v>5918130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9229540</v>
      </c>
      <c r="O19" s="47">
        <f t="shared" si="1"/>
        <v>29.489232538820371</v>
      </c>
      <c r="P19" s="9"/>
    </row>
    <row r="20" spans="1:16">
      <c r="A20" s="12"/>
      <c r="B20" s="44">
        <v>526</v>
      </c>
      <c r="C20" s="20" t="s">
        <v>34</v>
      </c>
      <c r="D20" s="46">
        <v>0</v>
      </c>
      <c r="E20" s="46">
        <v>0</v>
      </c>
      <c r="F20" s="46">
        <v>0</v>
      </c>
      <c r="G20" s="46">
        <v>855560</v>
      </c>
      <c r="H20" s="46">
        <v>0</v>
      </c>
      <c r="I20" s="46">
        <v>14189491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15045051</v>
      </c>
      <c r="O20" s="47">
        <f t="shared" si="1"/>
        <v>48.070327177455425</v>
      </c>
      <c r="P20" s="9"/>
    </row>
    <row r="21" spans="1:16">
      <c r="A21" s="12"/>
      <c r="B21" s="44">
        <v>527</v>
      </c>
      <c r="C21" s="20" t="s">
        <v>35</v>
      </c>
      <c r="D21" s="46">
        <v>902162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902162</v>
      </c>
      <c r="O21" s="47">
        <f t="shared" si="1"/>
        <v>2.8824908939868363</v>
      </c>
      <c r="P21" s="9"/>
    </row>
    <row r="22" spans="1:16">
      <c r="A22" s="12"/>
      <c r="B22" s="44">
        <v>529</v>
      </c>
      <c r="C22" s="20" t="s">
        <v>36</v>
      </c>
      <c r="D22" s="46">
        <v>173391</v>
      </c>
      <c r="E22" s="46">
        <v>565483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738874</v>
      </c>
      <c r="O22" s="47">
        <f t="shared" si="1"/>
        <v>2.3607706562719661</v>
      </c>
      <c r="P22" s="9"/>
    </row>
    <row r="23" spans="1:16" ht="15.75">
      <c r="A23" s="28" t="s">
        <v>37</v>
      </c>
      <c r="B23" s="29"/>
      <c r="C23" s="30"/>
      <c r="D23" s="31">
        <f>SUM(D24:D28)</f>
        <v>953833</v>
      </c>
      <c r="E23" s="31">
        <f t="shared" ref="E23:M23" si="5">SUM(E24:E28)</f>
        <v>3877317</v>
      </c>
      <c r="F23" s="31">
        <f t="shared" si="5"/>
        <v>0</v>
      </c>
      <c r="G23" s="31">
        <f t="shared" si="5"/>
        <v>1903821</v>
      </c>
      <c r="H23" s="31">
        <f t="shared" si="5"/>
        <v>0</v>
      </c>
      <c r="I23" s="31">
        <f t="shared" si="5"/>
        <v>7861459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 t="shared" ref="N23:N28" si="6">SUM(D23:M23)</f>
        <v>14596430</v>
      </c>
      <c r="O23" s="43">
        <f t="shared" si="1"/>
        <v>46.636941657613903</v>
      </c>
      <c r="P23" s="10"/>
    </row>
    <row r="24" spans="1:16">
      <c r="A24" s="12"/>
      <c r="B24" s="44">
        <v>531</v>
      </c>
      <c r="C24" s="20" t="s">
        <v>38</v>
      </c>
      <c r="D24" s="46">
        <v>0</v>
      </c>
      <c r="E24" s="46">
        <v>526736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526736</v>
      </c>
      <c r="O24" s="47">
        <f t="shared" si="1"/>
        <v>1.6829701578375615</v>
      </c>
      <c r="P24" s="9"/>
    </row>
    <row r="25" spans="1:16">
      <c r="A25" s="12"/>
      <c r="B25" s="44">
        <v>534</v>
      </c>
      <c r="C25" s="20" t="s">
        <v>39</v>
      </c>
      <c r="D25" s="46">
        <v>0</v>
      </c>
      <c r="E25" s="46">
        <v>16198</v>
      </c>
      <c r="F25" s="46">
        <v>0</v>
      </c>
      <c r="G25" s="46">
        <v>0</v>
      </c>
      <c r="H25" s="46">
        <v>0</v>
      </c>
      <c r="I25" s="46">
        <v>7861459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7877657</v>
      </c>
      <c r="O25" s="47">
        <f t="shared" si="1"/>
        <v>25.169841523420025</v>
      </c>
      <c r="P25" s="9"/>
    </row>
    <row r="26" spans="1:16">
      <c r="A26" s="12"/>
      <c r="B26" s="44">
        <v>537</v>
      </c>
      <c r="C26" s="20" t="s">
        <v>40</v>
      </c>
      <c r="D26" s="46">
        <v>953833</v>
      </c>
      <c r="E26" s="46">
        <v>1041645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1995478</v>
      </c>
      <c r="O26" s="47">
        <f t="shared" si="1"/>
        <v>6.3757364687839475</v>
      </c>
      <c r="P26" s="9"/>
    </row>
    <row r="27" spans="1:16">
      <c r="A27" s="12"/>
      <c r="B27" s="44">
        <v>538</v>
      </c>
      <c r="C27" s="20" t="s">
        <v>41</v>
      </c>
      <c r="D27" s="46">
        <v>0</v>
      </c>
      <c r="E27" s="46">
        <v>179293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179293</v>
      </c>
      <c r="O27" s="47">
        <f t="shared" si="1"/>
        <v>0.57285769058725799</v>
      </c>
      <c r="P27" s="9"/>
    </row>
    <row r="28" spans="1:16">
      <c r="A28" s="12"/>
      <c r="B28" s="44">
        <v>539</v>
      </c>
      <c r="C28" s="20" t="s">
        <v>42</v>
      </c>
      <c r="D28" s="46">
        <v>0</v>
      </c>
      <c r="E28" s="46">
        <v>2113445</v>
      </c>
      <c r="F28" s="46">
        <v>0</v>
      </c>
      <c r="G28" s="46">
        <v>1903821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4017266</v>
      </c>
      <c r="O28" s="47">
        <f t="shared" si="1"/>
        <v>12.835535816985111</v>
      </c>
      <c r="P28" s="9"/>
    </row>
    <row r="29" spans="1:16" ht="15.75">
      <c r="A29" s="28" t="s">
        <v>43</v>
      </c>
      <c r="B29" s="29"/>
      <c r="C29" s="30"/>
      <c r="D29" s="31">
        <f t="shared" ref="D29:M29" si="7">SUM(D30:D32)</f>
        <v>0</v>
      </c>
      <c r="E29" s="31">
        <f t="shared" si="7"/>
        <v>24614855</v>
      </c>
      <c r="F29" s="31">
        <f t="shared" si="7"/>
        <v>0</v>
      </c>
      <c r="G29" s="31">
        <f t="shared" si="7"/>
        <v>14203921</v>
      </c>
      <c r="H29" s="31">
        <f t="shared" si="7"/>
        <v>0</v>
      </c>
      <c r="I29" s="31">
        <f t="shared" si="7"/>
        <v>0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21185561</v>
      </c>
      <c r="N29" s="31">
        <f t="shared" ref="N29:N37" si="8">SUM(D29:M29)</f>
        <v>60004337</v>
      </c>
      <c r="O29" s="43">
        <f t="shared" si="1"/>
        <v>191.71939740558503</v>
      </c>
      <c r="P29" s="10"/>
    </row>
    <row r="30" spans="1:16">
      <c r="A30" s="12"/>
      <c r="B30" s="44">
        <v>541</v>
      </c>
      <c r="C30" s="20" t="s">
        <v>44</v>
      </c>
      <c r="D30" s="46">
        <v>0</v>
      </c>
      <c r="E30" s="46">
        <v>16591907</v>
      </c>
      <c r="F30" s="46">
        <v>0</v>
      </c>
      <c r="G30" s="46">
        <v>13709806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21185561</v>
      </c>
      <c r="N30" s="46">
        <f t="shared" si="8"/>
        <v>51487274</v>
      </c>
      <c r="O30" s="47">
        <f t="shared" si="1"/>
        <v>164.50659467058597</v>
      </c>
      <c r="P30" s="9"/>
    </row>
    <row r="31" spans="1:16">
      <c r="A31" s="12"/>
      <c r="B31" s="44">
        <v>544</v>
      </c>
      <c r="C31" s="20" t="s">
        <v>45</v>
      </c>
      <c r="D31" s="46">
        <v>0</v>
      </c>
      <c r="E31" s="46">
        <v>7987325</v>
      </c>
      <c r="F31" s="46">
        <v>0</v>
      </c>
      <c r="G31" s="46">
        <v>494115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8481440</v>
      </c>
      <c r="O31" s="47">
        <f t="shared" si="1"/>
        <v>27.098983960636463</v>
      </c>
      <c r="P31" s="9"/>
    </row>
    <row r="32" spans="1:16">
      <c r="A32" s="12"/>
      <c r="B32" s="44">
        <v>549</v>
      </c>
      <c r="C32" s="20" t="s">
        <v>46</v>
      </c>
      <c r="D32" s="46">
        <v>0</v>
      </c>
      <c r="E32" s="46">
        <v>35623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35623</v>
      </c>
      <c r="O32" s="47">
        <f t="shared" si="1"/>
        <v>0.11381877436257908</v>
      </c>
      <c r="P32" s="9"/>
    </row>
    <row r="33" spans="1:16" ht="15.75">
      <c r="A33" s="28" t="s">
        <v>47</v>
      </c>
      <c r="B33" s="29"/>
      <c r="C33" s="30"/>
      <c r="D33" s="31">
        <f t="shared" ref="D33:M33" si="9">SUM(D34:D36)</f>
        <v>0</v>
      </c>
      <c r="E33" s="31">
        <f t="shared" si="9"/>
        <v>11731470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6407637</v>
      </c>
      <c r="N33" s="31">
        <f t="shared" si="8"/>
        <v>18139107</v>
      </c>
      <c r="O33" s="43">
        <f t="shared" si="1"/>
        <v>57.95612179691993</v>
      </c>
      <c r="P33" s="10"/>
    </row>
    <row r="34" spans="1:16">
      <c r="A34" s="13"/>
      <c r="B34" s="45">
        <v>552</v>
      </c>
      <c r="C34" s="21" t="s">
        <v>48</v>
      </c>
      <c r="D34" s="46">
        <v>0</v>
      </c>
      <c r="E34" s="46">
        <v>240751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240751</v>
      </c>
      <c r="O34" s="47">
        <f t="shared" si="1"/>
        <v>0.76922167550642218</v>
      </c>
      <c r="P34" s="9"/>
    </row>
    <row r="35" spans="1:16">
      <c r="A35" s="13"/>
      <c r="B35" s="45">
        <v>554</v>
      </c>
      <c r="C35" s="21" t="s">
        <v>49</v>
      </c>
      <c r="D35" s="46">
        <v>0</v>
      </c>
      <c r="E35" s="46">
        <v>7625803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657656</v>
      </c>
      <c r="N35" s="46">
        <f t="shared" si="8"/>
        <v>8283459</v>
      </c>
      <c r="O35" s="47">
        <f t="shared" si="1"/>
        <v>26.466416384433511</v>
      </c>
      <c r="P35" s="9"/>
    </row>
    <row r="36" spans="1:16">
      <c r="A36" s="13"/>
      <c r="B36" s="45">
        <v>559</v>
      </c>
      <c r="C36" s="21" t="s">
        <v>50</v>
      </c>
      <c r="D36" s="46">
        <v>0</v>
      </c>
      <c r="E36" s="46">
        <v>3864916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5749981</v>
      </c>
      <c r="N36" s="46">
        <f t="shared" si="8"/>
        <v>9614897</v>
      </c>
      <c r="O36" s="47">
        <f t="shared" si="1"/>
        <v>30.72048373698</v>
      </c>
      <c r="P36" s="9"/>
    </row>
    <row r="37" spans="1:16" ht="15.75">
      <c r="A37" s="28" t="s">
        <v>51</v>
      </c>
      <c r="B37" s="29"/>
      <c r="C37" s="30"/>
      <c r="D37" s="31">
        <f t="shared" ref="D37:M37" si="10">SUM(D38:D41)</f>
        <v>2400822</v>
      </c>
      <c r="E37" s="31">
        <f t="shared" si="10"/>
        <v>471127</v>
      </c>
      <c r="F37" s="31">
        <f t="shared" si="10"/>
        <v>0</v>
      </c>
      <c r="G37" s="31">
        <f t="shared" si="10"/>
        <v>0</v>
      </c>
      <c r="H37" s="31">
        <f t="shared" si="10"/>
        <v>0</v>
      </c>
      <c r="I37" s="31">
        <f t="shared" si="10"/>
        <v>0</v>
      </c>
      <c r="J37" s="31">
        <f t="shared" si="10"/>
        <v>0</v>
      </c>
      <c r="K37" s="31">
        <f t="shared" si="10"/>
        <v>0</v>
      </c>
      <c r="L37" s="31">
        <f t="shared" si="10"/>
        <v>0</v>
      </c>
      <c r="M37" s="31">
        <f t="shared" si="10"/>
        <v>0</v>
      </c>
      <c r="N37" s="31">
        <f t="shared" si="8"/>
        <v>2871949</v>
      </c>
      <c r="O37" s="43">
        <f t="shared" ref="O37:O68" si="11">(N37/O$79)</f>
        <v>9.1761422455108956</v>
      </c>
      <c r="P37" s="10"/>
    </row>
    <row r="38" spans="1:16">
      <c r="A38" s="12"/>
      <c r="B38" s="44">
        <v>562</v>
      </c>
      <c r="C38" s="20" t="s">
        <v>52</v>
      </c>
      <c r="D38" s="46">
        <v>1304632</v>
      </c>
      <c r="E38" s="46">
        <v>79110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5" si="12">SUM(D38:M38)</f>
        <v>1383742</v>
      </c>
      <c r="O38" s="47">
        <f t="shared" si="11"/>
        <v>4.421183462202058</v>
      </c>
      <c r="P38" s="9"/>
    </row>
    <row r="39" spans="1:16">
      <c r="A39" s="12"/>
      <c r="B39" s="44">
        <v>563</v>
      </c>
      <c r="C39" s="20" t="s">
        <v>53</v>
      </c>
      <c r="D39" s="46">
        <v>0</v>
      </c>
      <c r="E39" s="46">
        <v>91752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2"/>
        <v>91752</v>
      </c>
      <c r="O39" s="47">
        <f t="shared" si="11"/>
        <v>0.29315611221164289</v>
      </c>
      <c r="P39" s="9"/>
    </row>
    <row r="40" spans="1:16">
      <c r="A40" s="12"/>
      <c r="B40" s="44">
        <v>564</v>
      </c>
      <c r="C40" s="20" t="s">
        <v>54</v>
      </c>
      <c r="D40" s="46">
        <v>757658</v>
      </c>
      <c r="E40" s="46">
        <v>243981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1001639</v>
      </c>
      <c r="O40" s="47">
        <f t="shared" si="11"/>
        <v>3.2003290945108316</v>
      </c>
      <c r="P40" s="9"/>
    </row>
    <row r="41" spans="1:16">
      <c r="A41" s="12"/>
      <c r="B41" s="44">
        <v>569</v>
      </c>
      <c r="C41" s="20" t="s">
        <v>55</v>
      </c>
      <c r="D41" s="46">
        <v>338532</v>
      </c>
      <c r="E41" s="46">
        <v>56284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394816</v>
      </c>
      <c r="O41" s="47">
        <f t="shared" si="11"/>
        <v>1.2614735765863634</v>
      </c>
      <c r="P41" s="9"/>
    </row>
    <row r="42" spans="1:16" ht="15.75">
      <c r="A42" s="28" t="s">
        <v>56</v>
      </c>
      <c r="B42" s="29"/>
      <c r="C42" s="30"/>
      <c r="D42" s="31">
        <f t="shared" ref="D42:M42" si="13">SUM(D43:D45)</f>
        <v>1623890</v>
      </c>
      <c r="E42" s="31">
        <f t="shared" si="13"/>
        <v>20842</v>
      </c>
      <c r="F42" s="31">
        <f t="shared" si="13"/>
        <v>0</v>
      </c>
      <c r="G42" s="31">
        <f t="shared" si="13"/>
        <v>8880929</v>
      </c>
      <c r="H42" s="31">
        <f t="shared" si="13"/>
        <v>0</v>
      </c>
      <c r="I42" s="31">
        <f t="shared" si="13"/>
        <v>5522645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16048306</v>
      </c>
      <c r="O42" s="43">
        <f t="shared" si="11"/>
        <v>51.275819541184738</v>
      </c>
      <c r="P42" s="9"/>
    </row>
    <row r="43" spans="1:16">
      <c r="A43" s="12"/>
      <c r="B43" s="44">
        <v>572</v>
      </c>
      <c r="C43" s="20" t="s">
        <v>57</v>
      </c>
      <c r="D43" s="46">
        <v>1623890</v>
      </c>
      <c r="E43" s="46">
        <v>20842</v>
      </c>
      <c r="F43" s="46">
        <v>0</v>
      </c>
      <c r="G43" s="46">
        <v>7950415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9595147</v>
      </c>
      <c r="O43" s="47">
        <f t="shared" si="11"/>
        <v>30.657380663301169</v>
      </c>
      <c r="P43" s="9"/>
    </row>
    <row r="44" spans="1:16">
      <c r="A44" s="12"/>
      <c r="B44" s="44">
        <v>574</v>
      </c>
      <c r="C44" s="20" t="s">
        <v>58</v>
      </c>
      <c r="D44" s="46">
        <v>0</v>
      </c>
      <c r="E44" s="46">
        <v>0</v>
      </c>
      <c r="F44" s="46">
        <v>0</v>
      </c>
      <c r="G44" s="46">
        <v>0</v>
      </c>
      <c r="H44" s="46">
        <v>0</v>
      </c>
      <c r="I44" s="46">
        <v>5522645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5522645</v>
      </c>
      <c r="O44" s="47">
        <f t="shared" si="11"/>
        <v>17.645360725924981</v>
      </c>
      <c r="P44" s="9"/>
    </row>
    <row r="45" spans="1:16">
      <c r="A45" s="12"/>
      <c r="B45" s="44">
        <v>575</v>
      </c>
      <c r="C45" s="20" t="s">
        <v>59</v>
      </c>
      <c r="D45" s="46">
        <v>0</v>
      </c>
      <c r="E45" s="46">
        <v>0</v>
      </c>
      <c r="F45" s="46">
        <v>0</v>
      </c>
      <c r="G45" s="46">
        <v>930514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930514</v>
      </c>
      <c r="O45" s="47">
        <f t="shared" si="11"/>
        <v>2.9730781519585916</v>
      </c>
      <c r="P45" s="9"/>
    </row>
    <row r="46" spans="1:16" ht="15.75">
      <c r="A46" s="28" t="s">
        <v>86</v>
      </c>
      <c r="B46" s="29"/>
      <c r="C46" s="30"/>
      <c r="D46" s="31">
        <f t="shared" ref="D46:M46" si="14">SUM(D47:D48)</f>
        <v>35110489</v>
      </c>
      <c r="E46" s="31">
        <f t="shared" si="14"/>
        <v>8263238</v>
      </c>
      <c r="F46" s="31">
        <f t="shared" si="14"/>
        <v>0</v>
      </c>
      <c r="G46" s="31">
        <f t="shared" si="14"/>
        <v>52752</v>
      </c>
      <c r="H46" s="31">
        <f t="shared" si="14"/>
        <v>0</v>
      </c>
      <c r="I46" s="31">
        <f t="shared" si="14"/>
        <v>527127</v>
      </c>
      <c r="J46" s="31">
        <f t="shared" si="14"/>
        <v>0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 t="shared" ref="N46:N56" si="15">SUM(D46:M46)</f>
        <v>43953606</v>
      </c>
      <c r="O46" s="43">
        <f t="shared" si="11"/>
        <v>140.43582976548024</v>
      </c>
      <c r="P46" s="9"/>
    </row>
    <row r="47" spans="1:16">
      <c r="A47" s="12"/>
      <c r="B47" s="44">
        <v>581</v>
      </c>
      <c r="C47" s="20" t="s">
        <v>60</v>
      </c>
      <c r="D47" s="46">
        <v>35110489</v>
      </c>
      <c r="E47" s="46">
        <v>8214837</v>
      </c>
      <c r="F47" s="46">
        <v>0</v>
      </c>
      <c r="G47" s="46">
        <v>52752</v>
      </c>
      <c r="H47" s="46">
        <v>0</v>
      </c>
      <c r="I47" s="46">
        <v>527127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43905205</v>
      </c>
      <c r="O47" s="47">
        <f t="shared" si="11"/>
        <v>140.28118410122053</v>
      </c>
      <c r="P47" s="9"/>
    </row>
    <row r="48" spans="1:16">
      <c r="A48" s="12"/>
      <c r="B48" s="44">
        <v>587</v>
      </c>
      <c r="C48" s="20" t="s">
        <v>61</v>
      </c>
      <c r="D48" s="46">
        <v>0</v>
      </c>
      <c r="E48" s="46">
        <v>48401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48401</v>
      </c>
      <c r="O48" s="47">
        <f t="shared" si="11"/>
        <v>0.15464566425969711</v>
      </c>
      <c r="P48" s="9"/>
    </row>
    <row r="49" spans="1:16" ht="15.75">
      <c r="A49" s="28" t="s">
        <v>62</v>
      </c>
      <c r="B49" s="29"/>
      <c r="C49" s="30"/>
      <c r="D49" s="31">
        <f t="shared" ref="D49:M49" si="16">SUM(D50:D76)</f>
        <v>159917</v>
      </c>
      <c r="E49" s="31">
        <f t="shared" si="16"/>
        <v>9522661</v>
      </c>
      <c r="F49" s="31">
        <f t="shared" si="16"/>
        <v>0</v>
      </c>
      <c r="G49" s="31">
        <f t="shared" si="16"/>
        <v>102457</v>
      </c>
      <c r="H49" s="31">
        <f t="shared" si="16"/>
        <v>0</v>
      </c>
      <c r="I49" s="31">
        <f t="shared" si="16"/>
        <v>0</v>
      </c>
      <c r="J49" s="31">
        <f t="shared" si="16"/>
        <v>0</v>
      </c>
      <c r="K49" s="31">
        <f t="shared" si="16"/>
        <v>0</v>
      </c>
      <c r="L49" s="31">
        <f t="shared" si="16"/>
        <v>0</v>
      </c>
      <c r="M49" s="31">
        <f t="shared" si="16"/>
        <v>0</v>
      </c>
      <c r="N49" s="31">
        <f t="shared" si="15"/>
        <v>9785035</v>
      </c>
      <c r="O49" s="43">
        <f t="shared" si="11"/>
        <v>31.264090357211323</v>
      </c>
      <c r="P49" s="9"/>
    </row>
    <row r="50" spans="1:16">
      <c r="A50" s="12"/>
      <c r="B50" s="44">
        <v>601</v>
      </c>
      <c r="C50" s="20" t="s">
        <v>63</v>
      </c>
      <c r="D50" s="46">
        <v>0</v>
      </c>
      <c r="E50" s="46">
        <v>34563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34563</v>
      </c>
      <c r="O50" s="47">
        <f t="shared" si="11"/>
        <v>0.1104319764841204</v>
      </c>
      <c r="P50" s="9"/>
    </row>
    <row r="51" spans="1:16">
      <c r="A51" s="12"/>
      <c r="B51" s="44">
        <v>602</v>
      </c>
      <c r="C51" s="20" t="s">
        <v>64</v>
      </c>
      <c r="D51" s="46">
        <v>0</v>
      </c>
      <c r="E51" s="46">
        <v>141225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141225</v>
      </c>
      <c r="O51" s="47">
        <f t="shared" si="11"/>
        <v>0.45122691545785676</v>
      </c>
      <c r="P51" s="9"/>
    </row>
    <row r="52" spans="1:16">
      <c r="A52" s="12"/>
      <c r="B52" s="44">
        <v>603</v>
      </c>
      <c r="C52" s="20" t="s">
        <v>65</v>
      </c>
      <c r="D52" s="46">
        <v>0</v>
      </c>
      <c r="E52" s="46">
        <v>118482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118482</v>
      </c>
      <c r="O52" s="47">
        <f t="shared" si="11"/>
        <v>0.3785609304108889</v>
      </c>
      <c r="P52" s="9"/>
    </row>
    <row r="53" spans="1:16">
      <c r="A53" s="12"/>
      <c r="B53" s="44">
        <v>604</v>
      </c>
      <c r="C53" s="20" t="s">
        <v>66</v>
      </c>
      <c r="D53" s="46">
        <v>0</v>
      </c>
      <c r="E53" s="46">
        <v>1504723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1504723</v>
      </c>
      <c r="O53" s="47">
        <f t="shared" si="11"/>
        <v>4.8077289283660294</v>
      </c>
      <c r="P53" s="9"/>
    </row>
    <row r="54" spans="1:16">
      <c r="A54" s="12"/>
      <c r="B54" s="44">
        <v>605</v>
      </c>
      <c r="C54" s="20" t="s">
        <v>67</v>
      </c>
      <c r="D54" s="46">
        <v>0</v>
      </c>
      <c r="E54" s="46">
        <v>10911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10911</v>
      </c>
      <c r="O54" s="47">
        <f t="shared" si="11"/>
        <v>3.4861652501757302E-2</v>
      </c>
      <c r="P54" s="9"/>
    </row>
    <row r="55" spans="1:16">
      <c r="A55" s="12"/>
      <c r="B55" s="44">
        <v>607</v>
      </c>
      <c r="C55" s="20" t="s">
        <v>68</v>
      </c>
      <c r="D55" s="46">
        <v>0</v>
      </c>
      <c r="E55" s="46">
        <v>143800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143800</v>
      </c>
      <c r="O55" s="47">
        <f t="shared" si="11"/>
        <v>0.45945427822864082</v>
      </c>
      <c r="P55" s="9"/>
    </row>
    <row r="56" spans="1:16">
      <c r="A56" s="12"/>
      <c r="B56" s="44">
        <v>608</v>
      </c>
      <c r="C56" s="20" t="s">
        <v>69</v>
      </c>
      <c r="D56" s="46">
        <v>0</v>
      </c>
      <c r="E56" s="46">
        <v>303656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303656</v>
      </c>
      <c r="O56" s="47">
        <f t="shared" si="11"/>
        <v>0.97020895903891624</v>
      </c>
      <c r="P56" s="9"/>
    </row>
    <row r="57" spans="1:16">
      <c r="A57" s="12"/>
      <c r="B57" s="44">
        <v>614</v>
      </c>
      <c r="C57" s="20" t="s">
        <v>70</v>
      </c>
      <c r="D57" s="46">
        <v>0</v>
      </c>
      <c r="E57" s="46">
        <v>1090280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ref="N57:N64" si="17">SUM(D57:M57)</f>
        <v>1090280</v>
      </c>
      <c r="O57" s="47">
        <f t="shared" si="11"/>
        <v>3.4835452744584319</v>
      </c>
      <c r="P57" s="9"/>
    </row>
    <row r="58" spans="1:16">
      <c r="A58" s="12"/>
      <c r="B58" s="44">
        <v>622</v>
      </c>
      <c r="C58" s="20" t="s">
        <v>71</v>
      </c>
      <c r="D58" s="46">
        <v>0</v>
      </c>
      <c r="E58" s="46">
        <v>164884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164884</v>
      </c>
      <c r="O58" s="47">
        <f t="shared" si="11"/>
        <v>0.52681960508658698</v>
      </c>
      <c r="P58" s="9"/>
    </row>
    <row r="59" spans="1:16">
      <c r="A59" s="12"/>
      <c r="B59" s="44">
        <v>634</v>
      </c>
      <c r="C59" s="20" t="s">
        <v>72</v>
      </c>
      <c r="D59" s="46">
        <v>0</v>
      </c>
      <c r="E59" s="46">
        <v>365880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365880</v>
      </c>
      <c r="O59" s="47">
        <f t="shared" si="11"/>
        <v>1.1690203846891176</v>
      </c>
      <c r="P59" s="9"/>
    </row>
    <row r="60" spans="1:16">
      <c r="A60" s="12"/>
      <c r="B60" s="44">
        <v>654</v>
      </c>
      <c r="C60" s="20" t="s">
        <v>73</v>
      </c>
      <c r="D60" s="46">
        <v>0</v>
      </c>
      <c r="E60" s="46">
        <v>976500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976500</v>
      </c>
      <c r="O60" s="47">
        <f t="shared" si="11"/>
        <v>3.1200076682216116</v>
      </c>
      <c r="P60" s="9"/>
    </row>
    <row r="61" spans="1:16">
      <c r="A61" s="12"/>
      <c r="B61" s="44">
        <v>664</v>
      </c>
      <c r="C61" s="20" t="s">
        <v>74</v>
      </c>
      <c r="D61" s="46">
        <v>0</v>
      </c>
      <c r="E61" s="46">
        <v>236318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236318</v>
      </c>
      <c r="O61" s="47">
        <f t="shared" si="11"/>
        <v>0.75505783117132086</v>
      </c>
      <c r="P61" s="9"/>
    </row>
    <row r="62" spans="1:16">
      <c r="A62" s="12"/>
      <c r="B62" s="44">
        <v>674</v>
      </c>
      <c r="C62" s="20" t="s">
        <v>75</v>
      </c>
      <c r="D62" s="46">
        <v>0</v>
      </c>
      <c r="E62" s="46">
        <v>473878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473878</v>
      </c>
      <c r="O62" s="47">
        <f t="shared" si="11"/>
        <v>1.514083967026647</v>
      </c>
      <c r="P62" s="9"/>
    </row>
    <row r="63" spans="1:16">
      <c r="A63" s="12"/>
      <c r="B63" s="44">
        <v>689</v>
      </c>
      <c r="C63" s="20" t="s">
        <v>76</v>
      </c>
      <c r="D63" s="46">
        <v>0</v>
      </c>
      <c r="E63" s="46">
        <v>83339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83339</v>
      </c>
      <c r="O63" s="47">
        <f t="shared" si="11"/>
        <v>0.2662758003706307</v>
      </c>
      <c r="P63" s="9"/>
    </row>
    <row r="64" spans="1:16">
      <c r="A64" s="12"/>
      <c r="B64" s="44">
        <v>694</v>
      </c>
      <c r="C64" s="20" t="s">
        <v>77</v>
      </c>
      <c r="D64" s="46">
        <v>0</v>
      </c>
      <c r="E64" s="46">
        <v>481273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481273</v>
      </c>
      <c r="O64" s="47">
        <f t="shared" si="11"/>
        <v>1.5377116748674036</v>
      </c>
      <c r="P64" s="9"/>
    </row>
    <row r="65" spans="1:119">
      <c r="A65" s="12"/>
      <c r="B65" s="44">
        <v>711</v>
      </c>
      <c r="C65" s="20" t="s">
        <v>78</v>
      </c>
      <c r="D65" s="46">
        <v>0</v>
      </c>
      <c r="E65" s="46">
        <v>197667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ref="N65:N73" si="18">SUM(D65:M65)</f>
        <v>197667</v>
      </c>
      <c r="O65" s="47">
        <f t="shared" si="11"/>
        <v>0.63156431720876738</v>
      </c>
      <c r="P65" s="9"/>
    </row>
    <row r="66" spans="1:119">
      <c r="A66" s="12"/>
      <c r="B66" s="44">
        <v>712</v>
      </c>
      <c r="C66" s="20" t="s">
        <v>79</v>
      </c>
      <c r="D66" s="46">
        <v>0</v>
      </c>
      <c r="E66" s="46">
        <v>0</v>
      </c>
      <c r="F66" s="46">
        <v>0</v>
      </c>
      <c r="G66" s="46">
        <v>102457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102457</v>
      </c>
      <c r="O66" s="47">
        <f t="shared" si="11"/>
        <v>0.32735957569173751</v>
      </c>
      <c r="P66" s="9"/>
    </row>
    <row r="67" spans="1:119">
      <c r="A67" s="12"/>
      <c r="B67" s="44">
        <v>713</v>
      </c>
      <c r="C67" s="20" t="s">
        <v>80</v>
      </c>
      <c r="D67" s="46">
        <v>0</v>
      </c>
      <c r="E67" s="46">
        <v>214146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214146</v>
      </c>
      <c r="O67" s="47">
        <f t="shared" si="11"/>
        <v>0.68421624384944724</v>
      </c>
      <c r="P67" s="9"/>
    </row>
    <row r="68" spans="1:119">
      <c r="A68" s="12"/>
      <c r="B68" s="44">
        <v>714</v>
      </c>
      <c r="C68" s="20" t="s">
        <v>81</v>
      </c>
      <c r="D68" s="46">
        <v>0</v>
      </c>
      <c r="E68" s="46">
        <v>75150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75150</v>
      </c>
      <c r="O68" s="47">
        <f t="shared" si="11"/>
        <v>0.24011118921336827</v>
      </c>
      <c r="P68" s="9"/>
    </row>
    <row r="69" spans="1:119">
      <c r="A69" s="12"/>
      <c r="B69" s="44">
        <v>715</v>
      </c>
      <c r="C69" s="20" t="s">
        <v>82</v>
      </c>
      <c r="D69" s="46">
        <v>0</v>
      </c>
      <c r="E69" s="46">
        <v>124688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124688</v>
      </c>
      <c r="O69" s="47">
        <f t="shared" ref="O69:O77" si="19">(N69/O$79)</f>
        <v>0.39838967346156307</v>
      </c>
      <c r="P69" s="9"/>
    </row>
    <row r="70" spans="1:119">
      <c r="A70" s="12"/>
      <c r="B70" s="44">
        <v>716</v>
      </c>
      <c r="C70" s="20" t="s">
        <v>83</v>
      </c>
      <c r="D70" s="46">
        <v>0</v>
      </c>
      <c r="E70" s="46">
        <v>358755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358755</v>
      </c>
      <c r="O70" s="47">
        <f t="shared" si="19"/>
        <v>1.1462553517796665</v>
      </c>
      <c r="P70" s="9"/>
    </row>
    <row r="71" spans="1:119">
      <c r="A71" s="12"/>
      <c r="B71" s="44">
        <v>719</v>
      </c>
      <c r="C71" s="20" t="s">
        <v>84</v>
      </c>
      <c r="D71" s="46">
        <v>142471</v>
      </c>
      <c r="E71" s="46">
        <v>422690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565161</v>
      </c>
      <c r="O71" s="47">
        <f t="shared" si="19"/>
        <v>1.805741580931689</v>
      </c>
      <c r="P71" s="9"/>
    </row>
    <row r="72" spans="1:119">
      <c r="A72" s="12"/>
      <c r="B72" s="44">
        <v>724</v>
      </c>
      <c r="C72" s="20" t="s">
        <v>85</v>
      </c>
      <c r="D72" s="46">
        <v>0</v>
      </c>
      <c r="E72" s="46">
        <v>990159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990159</v>
      </c>
      <c r="O72" s="47">
        <f t="shared" si="19"/>
        <v>3.1636494344686561</v>
      </c>
      <c r="P72" s="9"/>
    </row>
    <row r="73" spans="1:119">
      <c r="A73" s="12"/>
      <c r="B73" s="44">
        <v>744</v>
      </c>
      <c r="C73" s="20" t="s">
        <v>87</v>
      </c>
      <c r="D73" s="46">
        <v>0</v>
      </c>
      <c r="E73" s="46">
        <v>301398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301398</v>
      </c>
      <c r="O73" s="47">
        <f t="shared" si="19"/>
        <v>0.96299444053933159</v>
      </c>
      <c r="P73" s="9"/>
    </row>
    <row r="74" spans="1:119">
      <c r="A74" s="12"/>
      <c r="B74" s="44">
        <v>752</v>
      </c>
      <c r="C74" s="20" t="s">
        <v>88</v>
      </c>
      <c r="D74" s="46">
        <v>0</v>
      </c>
      <c r="E74" s="46">
        <v>36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>SUM(D74:M74)</f>
        <v>36</v>
      </c>
      <c r="O74" s="47">
        <f t="shared" si="19"/>
        <v>1.1502332417406862E-4</v>
      </c>
      <c r="P74" s="9"/>
    </row>
    <row r="75" spans="1:119">
      <c r="A75" s="12"/>
      <c r="B75" s="44">
        <v>764</v>
      </c>
      <c r="C75" s="20" t="s">
        <v>89</v>
      </c>
      <c r="D75" s="46">
        <v>17446</v>
      </c>
      <c r="E75" s="46">
        <v>701318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>SUM(D75:M75)</f>
        <v>718764</v>
      </c>
      <c r="O75" s="47">
        <f t="shared" si="19"/>
        <v>2.2965173493513964</v>
      </c>
      <c r="P75" s="9"/>
    </row>
    <row r="76" spans="1:119" ht="15.75" thickBot="1">
      <c r="A76" s="12"/>
      <c r="B76" s="44">
        <v>765</v>
      </c>
      <c r="C76" s="20" t="s">
        <v>90</v>
      </c>
      <c r="D76" s="46">
        <v>0</v>
      </c>
      <c r="E76" s="46">
        <v>6942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>SUM(D76:M76)</f>
        <v>6942</v>
      </c>
      <c r="O76" s="47">
        <f t="shared" si="19"/>
        <v>2.2180331011566235E-2</v>
      </c>
      <c r="P76" s="9"/>
    </row>
    <row r="77" spans="1:119" ht="16.5" thickBot="1">
      <c r="A77" s="14" t="s">
        <v>10</v>
      </c>
      <c r="B77" s="23"/>
      <c r="C77" s="22"/>
      <c r="D77" s="15">
        <f t="shared" ref="D77:M77" si="20">SUM(D5,D14,D23,D29,D33,D37,D42,D46,D49)</f>
        <v>177722919</v>
      </c>
      <c r="E77" s="15">
        <f t="shared" si="20"/>
        <v>95172834</v>
      </c>
      <c r="F77" s="15">
        <f t="shared" si="20"/>
        <v>10765745</v>
      </c>
      <c r="G77" s="15">
        <f t="shared" si="20"/>
        <v>37972926</v>
      </c>
      <c r="H77" s="15">
        <f t="shared" si="20"/>
        <v>0</v>
      </c>
      <c r="I77" s="15">
        <f t="shared" si="20"/>
        <v>31242220</v>
      </c>
      <c r="J77" s="15">
        <f t="shared" si="20"/>
        <v>15724358</v>
      </c>
      <c r="K77" s="15">
        <f t="shared" si="20"/>
        <v>0</v>
      </c>
      <c r="L77" s="15">
        <f t="shared" si="20"/>
        <v>0</v>
      </c>
      <c r="M77" s="15">
        <f t="shared" si="20"/>
        <v>28512115</v>
      </c>
      <c r="N77" s="15">
        <f>SUM(D77:M77)</f>
        <v>397113117</v>
      </c>
      <c r="O77" s="37">
        <f t="shared" si="19"/>
        <v>1268.81307751294</v>
      </c>
      <c r="P77" s="6"/>
      <c r="Q77" s="2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</row>
    <row r="78" spans="1:119">
      <c r="A78" s="16"/>
      <c r="B78" s="18"/>
      <c r="C78" s="18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9"/>
    </row>
    <row r="79" spans="1:119">
      <c r="A79" s="38"/>
      <c r="B79" s="39"/>
      <c r="C79" s="39"/>
      <c r="D79" s="40"/>
      <c r="E79" s="40"/>
      <c r="F79" s="40"/>
      <c r="G79" s="40"/>
      <c r="H79" s="40"/>
      <c r="I79" s="40"/>
      <c r="J79" s="40"/>
      <c r="K79" s="40"/>
      <c r="L79" s="118" t="s">
        <v>18</v>
      </c>
      <c r="M79" s="118"/>
      <c r="N79" s="118"/>
      <c r="O79" s="41">
        <v>312980</v>
      </c>
    </row>
    <row r="80" spans="1:119">
      <c r="A80" s="119"/>
      <c r="B80" s="96"/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7"/>
    </row>
    <row r="81" spans="1:15" ht="15.75" thickBot="1">
      <c r="A81" s="120" t="s">
        <v>98</v>
      </c>
      <c r="B81" s="99"/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100"/>
    </row>
  </sheetData>
  <mergeCells count="10">
    <mergeCell ref="A81:O81"/>
    <mergeCell ref="A80:O80"/>
    <mergeCell ref="L79:N79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8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62567997</v>
      </c>
      <c r="E5" s="26">
        <f t="shared" si="0"/>
        <v>3598837</v>
      </c>
      <c r="F5" s="26">
        <f t="shared" si="0"/>
        <v>10686885</v>
      </c>
      <c r="G5" s="26">
        <f t="shared" si="0"/>
        <v>3929166</v>
      </c>
      <c r="H5" s="26">
        <f t="shared" si="0"/>
        <v>0</v>
      </c>
      <c r="I5" s="26">
        <f t="shared" si="0"/>
        <v>809944</v>
      </c>
      <c r="J5" s="26">
        <f t="shared" si="0"/>
        <v>17288214</v>
      </c>
      <c r="K5" s="26">
        <f t="shared" si="0"/>
        <v>0</v>
      </c>
      <c r="L5" s="26">
        <f t="shared" si="0"/>
        <v>0</v>
      </c>
      <c r="M5" s="26">
        <f t="shared" si="0"/>
        <v>919810</v>
      </c>
      <c r="N5" s="27">
        <f>SUM(D5:M5)</f>
        <v>99800853</v>
      </c>
      <c r="O5" s="32">
        <f t="shared" ref="O5:O36" si="1">(N5/O$78)</f>
        <v>318.36433903279317</v>
      </c>
      <c r="P5" s="6"/>
    </row>
    <row r="6" spans="1:133">
      <c r="A6" s="12"/>
      <c r="B6" s="44">
        <v>511</v>
      </c>
      <c r="C6" s="20" t="s">
        <v>20</v>
      </c>
      <c r="D6" s="46">
        <v>926128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926128</v>
      </c>
      <c r="O6" s="47">
        <f t="shared" si="1"/>
        <v>2.9543447747862701</v>
      </c>
      <c r="P6" s="9"/>
    </row>
    <row r="7" spans="1:133">
      <c r="A7" s="12"/>
      <c r="B7" s="44">
        <v>512</v>
      </c>
      <c r="C7" s="20" t="s">
        <v>21</v>
      </c>
      <c r="D7" s="46">
        <v>23721900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23721900</v>
      </c>
      <c r="O7" s="47">
        <f t="shared" si="1"/>
        <v>75.67277019267577</v>
      </c>
      <c r="P7" s="9"/>
    </row>
    <row r="8" spans="1:133">
      <c r="A8" s="12"/>
      <c r="B8" s="44">
        <v>513</v>
      </c>
      <c r="C8" s="20" t="s">
        <v>22</v>
      </c>
      <c r="D8" s="46">
        <v>27719259</v>
      </c>
      <c r="E8" s="46">
        <v>902477</v>
      </c>
      <c r="F8" s="46">
        <v>0</v>
      </c>
      <c r="G8" s="46">
        <v>437198</v>
      </c>
      <c r="H8" s="46">
        <v>0</v>
      </c>
      <c r="I8" s="46">
        <v>0</v>
      </c>
      <c r="J8" s="46">
        <v>17288214</v>
      </c>
      <c r="K8" s="46">
        <v>0</v>
      </c>
      <c r="L8" s="46">
        <v>0</v>
      </c>
      <c r="M8" s="46">
        <v>117304</v>
      </c>
      <c r="N8" s="46">
        <f t="shared" si="2"/>
        <v>46464452</v>
      </c>
      <c r="O8" s="47">
        <f t="shared" si="1"/>
        <v>148.22142401429119</v>
      </c>
      <c r="P8" s="9"/>
    </row>
    <row r="9" spans="1:133">
      <c r="A9" s="12"/>
      <c r="B9" s="44">
        <v>514</v>
      </c>
      <c r="C9" s="20" t="s">
        <v>23</v>
      </c>
      <c r="D9" s="46">
        <v>1469120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1469120</v>
      </c>
      <c r="O9" s="47">
        <f t="shared" si="1"/>
        <v>4.6864871762153886</v>
      </c>
      <c r="P9" s="9"/>
    </row>
    <row r="10" spans="1:133">
      <c r="A10" s="12"/>
      <c r="B10" s="44">
        <v>515</v>
      </c>
      <c r="C10" s="20" t="s">
        <v>24</v>
      </c>
      <c r="D10" s="46">
        <v>2791326</v>
      </c>
      <c r="E10" s="46">
        <v>0</v>
      </c>
      <c r="F10" s="46">
        <v>0</v>
      </c>
      <c r="G10" s="46">
        <v>0</v>
      </c>
      <c r="H10" s="46">
        <v>0</v>
      </c>
      <c r="I10" s="46">
        <v>809944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3601270</v>
      </c>
      <c r="O10" s="47">
        <f t="shared" si="1"/>
        <v>11.488037514354982</v>
      </c>
      <c r="P10" s="9"/>
    </row>
    <row r="11" spans="1:133">
      <c r="A11" s="12"/>
      <c r="B11" s="44">
        <v>517</v>
      </c>
      <c r="C11" s="20" t="s">
        <v>26</v>
      </c>
      <c r="D11" s="46">
        <v>0</v>
      </c>
      <c r="E11" s="46">
        <v>88013</v>
      </c>
      <c r="F11" s="46">
        <v>10686885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802506</v>
      </c>
      <c r="N11" s="46">
        <f t="shared" si="2"/>
        <v>11577404</v>
      </c>
      <c r="O11" s="47">
        <f t="shared" si="1"/>
        <v>36.931874441750672</v>
      </c>
      <c r="P11" s="9"/>
    </row>
    <row r="12" spans="1:133">
      <c r="A12" s="12"/>
      <c r="B12" s="44">
        <v>519</v>
      </c>
      <c r="C12" s="20" t="s">
        <v>27</v>
      </c>
      <c r="D12" s="46">
        <v>5940264</v>
      </c>
      <c r="E12" s="46">
        <v>2608347</v>
      </c>
      <c r="F12" s="46">
        <v>0</v>
      </c>
      <c r="G12" s="46">
        <v>3491968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12040579</v>
      </c>
      <c r="O12" s="47">
        <f t="shared" si="1"/>
        <v>38.409400918718895</v>
      </c>
      <c r="P12" s="9"/>
    </row>
    <row r="13" spans="1:133" ht="15.75">
      <c r="A13" s="28" t="s">
        <v>28</v>
      </c>
      <c r="B13" s="29"/>
      <c r="C13" s="30"/>
      <c r="D13" s="31">
        <f t="shared" ref="D13:M13" si="3">SUM(D14:D21)</f>
        <v>83762019</v>
      </c>
      <c r="E13" s="31">
        <f t="shared" si="3"/>
        <v>41408952</v>
      </c>
      <c r="F13" s="31">
        <f t="shared" si="3"/>
        <v>0</v>
      </c>
      <c r="G13" s="31">
        <f t="shared" si="3"/>
        <v>4189501</v>
      </c>
      <c r="H13" s="31">
        <f t="shared" si="3"/>
        <v>0</v>
      </c>
      <c r="I13" s="31">
        <f t="shared" si="3"/>
        <v>17672590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147033062</v>
      </c>
      <c r="O13" s="43">
        <f t="shared" si="1"/>
        <v>469.0349049381141</v>
      </c>
      <c r="P13" s="10"/>
    </row>
    <row r="14" spans="1:133">
      <c r="A14" s="12"/>
      <c r="B14" s="44">
        <v>521</v>
      </c>
      <c r="C14" s="20" t="s">
        <v>29</v>
      </c>
      <c r="D14" s="46">
        <v>48404782</v>
      </c>
      <c r="E14" s="46">
        <v>1815055</v>
      </c>
      <c r="F14" s="46">
        <v>0</v>
      </c>
      <c r="G14" s="46">
        <v>2105011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52324848</v>
      </c>
      <c r="O14" s="47">
        <f t="shared" si="1"/>
        <v>166.91606482072223</v>
      </c>
      <c r="P14" s="9"/>
    </row>
    <row r="15" spans="1:133">
      <c r="A15" s="12"/>
      <c r="B15" s="44">
        <v>522</v>
      </c>
      <c r="C15" s="20" t="s">
        <v>30</v>
      </c>
      <c r="D15" s="46">
        <v>0</v>
      </c>
      <c r="E15" s="46">
        <v>11155047</v>
      </c>
      <c r="F15" s="46">
        <v>0</v>
      </c>
      <c r="G15" s="46">
        <v>128611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11283658</v>
      </c>
      <c r="O15" s="47">
        <f t="shared" si="1"/>
        <v>35.994825826209009</v>
      </c>
      <c r="P15" s="9"/>
    </row>
    <row r="16" spans="1:133">
      <c r="A16" s="12"/>
      <c r="B16" s="44">
        <v>523</v>
      </c>
      <c r="C16" s="20" t="s">
        <v>31</v>
      </c>
      <c r="D16" s="46">
        <v>32037971</v>
      </c>
      <c r="E16" s="46">
        <v>8862659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40900630</v>
      </c>
      <c r="O16" s="47">
        <f t="shared" si="1"/>
        <v>130.47285313257623</v>
      </c>
      <c r="P16" s="9"/>
    </row>
    <row r="17" spans="1:16">
      <c r="A17" s="12"/>
      <c r="B17" s="44">
        <v>524</v>
      </c>
      <c r="C17" s="20" t="s">
        <v>32</v>
      </c>
      <c r="D17" s="46">
        <v>0</v>
      </c>
      <c r="E17" s="46">
        <v>0</v>
      </c>
      <c r="F17" s="46">
        <v>0</v>
      </c>
      <c r="G17" s="46">
        <v>0</v>
      </c>
      <c r="H17" s="46">
        <v>0</v>
      </c>
      <c r="I17" s="46">
        <v>2636564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2636564</v>
      </c>
      <c r="O17" s="47">
        <f t="shared" si="1"/>
        <v>8.4106290672451198</v>
      </c>
      <c r="P17" s="9"/>
    </row>
    <row r="18" spans="1:16">
      <c r="A18" s="12"/>
      <c r="B18" s="44">
        <v>525</v>
      </c>
      <c r="C18" s="20" t="s">
        <v>33</v>
      </c>
      <c r="D18" s="46">
        <v>2407459</v>
      </c>
      <c r="E18" s="46">
        <v>18169460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20576919</v>
      </c>
      <c r="O18" s="47">
        <f t="shared" si="1"/>
        <v>65.640292841648588</v>
      </c>
      <c r="P18" s="9"/>
    </row>
    <row r="19" spans="1:16">
      <c r="A19" s="12"/>
      <c r="B19" s="44">
        <v>526</v>
      </c>
      <c r="C19" s="20" t="s">
        <v>34</v>
      </c>
      <c r="D19" s="46">
        <v>0</v>
      </c>
      <c r="E19" s="46">
        <v>0</v>
      </c>
      <c r="F19" s="46">
        <v>0</v>
      </c>
      <c r="G19" s="46">
        <v>1955879</v>
      </c>
      <c r="H19" s="46">
        <v>0</v>
      </c>
      <c r="I19" s="46">
        <v>15036026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16991905</v>
      </c>
      <c r="O19" s="47">
        <f t="shared" si="1"/>
        <v>54.204111905065716</v>
      </c>
      <c r="P19" s="9"/>
    </row>
    <row r="20" spans="1:16">
      <c r="A20" s="12"/>
      <c r="B20" s="44">
        <v>527</v>
      </c>
      <c r="C20" s="20" t="s">
        <v>35</v>
      </c>
      <c r="D20" s="46">
        <v>911807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911807</v>
      </c>
      <c r="O20" s="47">
        <f t="shared" si="1"/>
        <v>2.9086608396069926</v>
      </c>
      <c r="P20" s="9"/>
    </row>
    <row r="21" spans="1:16">
      <c r="A21" s="12"/>
      <c r="B21" s="44">
        <v>529</v>
      </c>
      <c r="C21" s="20" t="s">
        <v>36</v>
      </c>
      <c r="D21" s="46">
        <v>0</v>
      </c>
      <c r="E21" s="46">
        <v>1406731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1406731</v>
      </c>
      <c r="O21" s="47">
        <f t="shared" si="1"/>
        <v>4.4874665050401941</v>
      </c>
      <c r="P21" s="9"/>
    </row>
    <row r="22" spans="1:16" ht="15.75">
      <c r="A22" s="28" t="s">
        <v>37</v>
      </c>
      <c r="B22" s="29"/>
      <c r="C22" s="30"/>
      <c r="D22" s="31">
        <f t="shared" ref="D22:M22" si="5">SUM(D23:D27)</f>
        <v>671658</v>
      </c>
      <c r="E22" s="31">
        <f t="shared" si="5"/>
        <v>7556759</v>
      </c>
      <c r="F22" s="31">
        <f t="shared" si="5"/>
        <v>0</v>
      </c>
      <c r="G22" s="31">
        <f t="shared" si="5"/>
        <v>100142</v>
      </c>
      <c r="H22" s="31">
        <f t="shared" si="5"/>
        <v>0</v>
      </c>
      <c r="I22" s="31">
        <f t="shared" si="5"/>
        <v>10222299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 t="shared" ref="N22:N27" si="6">SUM(D22:M22)</f>
        <v>18550858</v>
      </c>
      <c r="O22" s="43">
        <f t="shared" si="1"/>
        <v>59.177166007400793</v>
      </c>
      <c r="P22" s="10"/>
    </row>
    <row r="23" spans="1:16">
      <c r="A23" s="12"/>
      <c r="B23" s="44">
        <v>531</v>
      </c>
      <c r="C23" s="20" t="s">
        <v>38</v>
      </c>
      <c r="D23" s="46">
        <v>0</v>
      </c>
      <c r="E23" s="46">
        <v>411003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411003</v>
      </c>
      <c r="O23" s="47">
        <f t="shared" si="1"/>
        <v>1.3110979966824039</v>
      </c>
      <c r="P23" s="9"/>
    </row>
    <row r="24" spans="1:16">
      <c r="A24" s="12"/>
      <c r="B24" s="44">
        <v>534</v>
      </c>
      <c r="C24" s="20" t="s">
        <v>39</v>
      </c>
      <c r="D24" s="46">
        <v>0</v>
      </c>
      <c r="E24" s="46">
        <v>131014</v>
      </c>
      <c r="F24" s="46">
        <v>0</v>
      </c>
      <c r="G24" s="46">
        <v>0</v>
      </c>
      <c r="H24" s="46">
        <v>0</v>
      </c>
      <c r="I24" s="46">
        <v>10222299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10353313</v>
      </c>
      <c r="O24" s="47">
        <f t="shared" si="1"/>
        <v>33.027028837565396</v>
      </c>
      <c r="P24" s="9"/>
    </row>
    <row r="25" spans="1:16">
      <c r="A25" s="12"/>
      <c r="B25" s="44">
        <v>537</v>
      </c>
      <c r="C25" s="20" t="s">
        <v>40</v>
      </c>
      <c r="D25" s="46">
        <v>671658</v>
      </c>
      <c r="E25" s="46">
        <v>1440722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2112380</v>
      </c>
      <c r="O25" s="47">
        <f t="shared" si="1"/>
        <v>6.7384841138190632</v>
      </c>
      <c r="P25" s="9"/>
    </row>
    <row r="26" spans="1:16">
      <c r="A26" s="12"/>
      <c r="B26" s="44">
        <v>538</v>
      </c>
      <c r="C26" s="20" t="s">
        <v>41</v>
      </c>
      <c r="D26" s="46">
        <v>0</v>
      </c>
      <c r="E26" s="46">
        <v>3075483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3075483</v>
      </c>
      <c r="O26" s="47">
        <f t="shared" si="1"/>
        <v>9.8107789970652028</v>
      </c>
      <c r="P26" s="9"/>
    </row>
    <row r="27" spans="1:16">
      <c r="A27" s="12"/>
      <c r="B27" s="44">
        <v>539</v>
      </c>
      <c r="C27" s="20" t="s">
        <v>42</v>
      </c>
      <c r="D27" s="46">
        <v>0</v>
      </c>
      <c r="E27" s="46">
        <v>2498537</v>
      </c>
      <c r="F27" s="46">
        <v>0</v>
      </c>
      <c r="G27" s="46">
        <v>100142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2598679</v>
      </c>
      <c r="O27" s="47">
        <f t="shared" si="1"/>
        <v>8.2897760622687251</v>
      </c>
      <c r="P27" s="9"/>
    </row>
    <row r="28" spans="1:16" ht="15.75">
      <c r="A28" s="28" t="s">
        <v>43</v>
      </c>
      <c r="B28" s="29"/>
      <c r="C28" s="30"/>
      <c r="D28" s="31">
        <f t="shared" ref="D28:M28" si="7">SUM(D29:D31)</f>
        <v>304697</v>
      </c>
      <c r="E28" s="31">
        <f t="shared" si="7"/>
        <v>27694808</v>
      </c>
      <c r="F28" s="31">
        <f t="shared" si="7"/>
        <v>0</v>
      </c>
      <c r="G28" s="31">
        <f t="shared" si="7"/>
        <v>14081358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6" si="8">SUM(D28:M28)</f>
        <v>42080863</v>
      </c>
      <c r="O28" s="43">
        <f t="shared" si="1"/>
        <v>134.23779188464974</v>
      </c>
      <c r="P28" s="10"/>
    </row>
    <row r="29" spans="1:16">
      <c r="A29" s="12"/>
      <c r="B29" s="44">
        <v>541</v>
      </c>
      <c r="C29" s="20" t="s">
        <v>44</v>
      </c>
      <c r="D29" s="46">
        <v>304697</v>
      </c>
      <c r="E29" s="46">
        <v>19472119</v>
      </c>
      <c r="F29" s="46">
        <v>0</v>
      </c>
      <c r="G29" s="46">
        <v>13893396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33670212</v>
      </c>
      <c r="O29" s="47">
        <f t="shared" si="1"/>
        <v>107.40784739058313</v>
      </c>
      <c r="P29" s="9"/>
    </row>
    <row r="30" spans="1:16">
      <c r="A30" s="12"/>
      <c r="B30" s="44">
        <v>544</v>
      </c>
      <c r="C30" s="20" t="s">
        <v>45</v>
      </c>
      <c r="D30" s="46">
        <v>0</v>
      </c>
      <c r="E30" s="46">
        <v>8203892</v>
      </c>
      <c r="F30" s="46">
        <v>0</v>
      </c>
      <c r="G30" s="46">
        <v>187962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8391854</v>
      </c>
      <c r="O30" s="47">
        <f t="shared" si="1"/>
        <v>26.769982136021437</v>
      </c>
      <c r="P30" s="9"/>
    </row>
    <row r="31" spans="1:16">
      <c r="A31" s="12"/>
      <c r="B31" s="44">
        <v>549</v>
      </c>
      <c r="C31" s="20" t="s">
        <v>46</v>
      </c>
      <c r="D31" s="46">
        <v>0</v>
      </c>
      <c r="E31" s="46">
        <v>18797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18797</v>
      </c>
      <c r="O31" s="47">
        <f t="shared" si="1"/>
        <v>5.9962358045170347E-2</v>
      </c>
      <c r="P31" s="9"/>
    </row>
    <row r="32" spans="1:16" ht="15.75">
      <c r="A32" s="28" t="s">
        <v>47</v>
      </c>
      <c r="B32" s="29"/>
      <c r="C32" s="30"/>
      <c r="D32" s="31">
        <f t="shared" ref="D32:M32" si="9">SUM(D33:D35)</f>
        <v>491979</v>
      </c>
      <c r="E32" s="31">
        <f t="shared" si="9"/>
        <v>16209228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6674645</v>
      </c>
      <c r="N32" s="31">
        <f t="shared" si="8"/>
        <v>23375852</v>
      </c>
      <c r="O32" s="43">
        <f t="shared" si="1"/>
        <v>74.568878397345927</v>
      </c>
      <c r="P32" s="10"/>
    </row>
    <row r="33" spans="1:16">
      <c r="A33" s="13"/>
      <c r="B33" s="45">
        <v>552</v>
      </c>
      <c r="C33" s="21" t="s">
        <v>48</v>
      </c>
      <c r="D33" s="46">
        <v>491979</v>
      </c>
      <c r="E33" s="46">
        <v>137131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629110</v>
      </c>
      <c r="O33" s="47">
        <f t="shared" si="1"/>
        <v>2.00685849176981</v>
      </c>
      <c r="P33" s="9"/>
    </row>
    <row r="34" spans="1:16">
      <c r="A34" s="13"/>
      <c r="B34" s="45">
        <v>554</v>
      </c>
      <c r="C34" s="21" t="s">
        <v>49</v>
      </c>
      <c r="D34" s="46">
        <v>0</v>
      </c>
      <c r="E34" s="46">
        <v>13106137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832899</v>
      </c>
      <c r="N34" s="46">
        <f t="shared" si="8"/>
        <v>13939036</v>
      </c>
      <c r="O34" s="47">
        <f t="shared" si="1"/>
        <v>44.465471481434221</v>
      </c>
      <c r="P34" s="9"/>
    </row>
    <row r="35" spans="1:16">
      <c r="A35" s="13"/>
      <c r="B35" s="45">
        <v>559</v>
      </c>
      <c r="C35" s="21" t="s">
        <v>50</v>
      </c>
      <c r="D35" s="46">
        <v>0</v>
      </c>
      <c r="E35" s="46">
        <v>2965960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5841746</v>
      </c>
      <c r="N35" s="46">
        <f t="shared" si="8"/>
        <v>8807706</v>
      </c>
      <c r="O35" s="47">
        <f t="shared" si="1"/>
        <v>28.09654842414189</v>
      </c>
      <c r="P35" s="9"/>
    </row>
    <row r="36" spans="1:16" ht="15.75">
      <c r="A36" s="28" t="s">
        <v>51</v>
      </c>
      <c r="B36" s="29"/>
      <c r="C36" s="30"/>
      <c r="D36" s="31">
        <f t="shared" ref="D36:M36" si="10">SUM(D37:D40)</f>
        <v>3395418</v>
      </c>
      <c r="E36" s="31">
        <f t="shared" si="10"/>
        <v>770933</v>
      </c>
      <c r="F36" s="31">
        <f t="shared" si="10"/>
        <v>0</v>
      </c>
      <c r="G36" s="31">
        <f t="shared" si="10"/>
        <v>0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4166351</v>
      </c>
      <c r="O36" s="43">
        <f t="shared" si="1"/>
        <v>13.290643741227511</v>
      </c>
      <c r="P36" s="10"/>
    </row>
    <row r="37" spans="1:16">
      <c r="A37" s="12"/>
      <c r="B37" s="44">
        <v>562</v>
      </c>
      <c r="C37" s="20" t="s">
        <v>52</v>
      </c>
      <c r="D37" s="46">
        <v>2033596</v>
      </c>
      <c r="E37" s="46">
        <v>37252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4" si="11">SUM(D37:M37)</f>
        <v>2070848</v>
      </c>
      <c r="O37" s="47">
        <f t="shared" ref="O37:O68" si="12">(N37/O$78)</f>
        <v>6.6059971928033683</v>
      </c>
      <c r="P37" s="9"/>
    </row>
    <row r="38" spans="1:16">
      <c r="A38" s="12"/>
      <c r="B38" s="44">
        <v>563</v>
      </c>
      <c r="C38" s="20" t="s">
        <v>53</v>
      </c>
      <c r="D38" s="46">
        <v>0</v>
      </c>
      <c r="E38" s="46">
        <v>85996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85996</v>
      </c>
      <c r="O38" s="47">
        <f t="shared" si="12"/>
        <v>0.27432691080770705</v>
      </c>
      <c r="P38" s="9"/>
    </row>
    <row r="39" spans="1:16">
      <c r="A39" s="12"/>
      <c r="B39" s="44">
        <v>564</v>
      </c>
      <c r="C39" s="20" t="s">
        <v>54</v>
      </c>
      <c r="D39" s="46">
        <v>0</v>
      </c>
      <c r="E39" s="46">
        <v>443390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443390</v>
      </c>
      <c r="O39" s="47">
        <f t="shared" si="12"/>
        <v>1.4144124027051168</v>
      </c>
      <c r="P39" s="9"/>
    </row>
    <row r="40" spans="1:16">
      <c r="A40" s="12"/>
      <c r="B40" s="44">
        <v>569</v>
      </c>
      <c r="C40" s="20" t="s">
        <v>55</v>
      </c>
      <c r="D40" s="46">
        <v>1361822</v>
      </c>
      <c r="E40" s="46">
        <v>204295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1566117</v>
      </c>
      <c r="O40" s="47">
        <f t="shared" si="12"/>
        <v>4.9959072349113178</v>
      </c>
      <c r="P40" s="9"/>
    </row>
    <row r="41" spans="1:16" ht="15.75">
      <c r="A41" s="28" t="s">
        <v>56</v>
      </c>
      <c r="B41" s="29"/>
      <c r="C41" s="30"/>
      <c r="D41" s="31">
        <f t="shared" ref="D41:M41" si="13">SUM(D42:D44)</f>
        <v>2090672</v>
      </c>
      <c r="E41" s="31">
        <f t="shared" si="13"/>
        <v>34881</v>
      </c>
      <c r="F41" s="31">
        <f t="shared" si="13"/>
        <v>0</v>
      </c>
      <c r="G41" s="31">
        <f t="shared" si="13"/>
        <v>5640053</v>
      </c>
      <c r="H41" s="31">
        <f t="shared" si="13"/>
        <v>0</v>
      </c>
      <c r="I41" s="31">
        <f t="shared" si="13"/>
        <v>6197211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13962817</v>
      </c>
      <c r="O41" s="43">
        <f t="shared" si="12"/>
        <v>44.541332780400666</v>
      </c>
      <c r="P41" s="9"/>
    </row>
    <row r="42" spans="1:16">
      <c r="A42" s="12"/>
      <c r="B42" s="44">
        <v>572</v>
      </c>
      <c r="C42" s="20" t="s">
        <v>57</v>
      </c>
      <c r="D42" s="46">
        <v>2090672</v>
      </c>
      <c r="E42" s="46">
        <v>30516</v>
      </c>
      <c r="F42" s="46">
        <v>0</v>
      </c>
      <c r="G42" s="46">
        <v>5640053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7761241</v>
      </c>
      <c r="O42" s="47">
        <f t="shared" si="12"/>
        <v>24.758329080005105</v>
      </c>
      <c r="P42" s="9"/>
    </row>
    <row r="43" spans="1:16">
      <c r="A43" s="12"/>
      <c r="B43" s="44">
        <v>575</v>
      </c>
      <c r="C43" s="20" t="s">
        <v>59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6197211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6197211</v>
      </c>
      <c r="O43" s="47">
        <f t="shared" si="12"/>
        <v>19.769079367104759</v>
      </c>
      <c r="P43" s="9"/>
    </row>
    <row r="44" spans="1:16">
      <c r="A44" s="12"/>
      <c r="B44" s="44">
        <v>579</v>
      </c>
      <c r="C44" s="20" t="s">
        <v>100</v>
      </c>
      <c r="D44" s="46">
        <v>0</v>
      </c>
      <c r="E44" s="46">
        <v>4365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4365</v>
      </c>
      <c r="O44" s="47">
        <f t="shared" si="12"/>
        <v>1.3924333290800051E-2</v>
      </c>
      <c r="P44" s="9"/>
    </row>
    <row r="45" spans="1:16" ht="15.75">
      <c r="A45" s="28" t="s">
        <v>86</v>
      </c>
      <c r="B45" s="29"/>
      <c r="C45" s="30"/>
      <c r="D45" s="31">
        <f t="shared" ref="D45:M45" si="14">SUM(D46:D47)</f>
        <v>23672661</v>
      </c>
      <c r="E45" s="31">
        <f t="shared" si="14"/>
        <v>5399184</v>
      </c>
      <c r="F45" s="31">
        <f t="shared" si="14"/>
        <v>0</v>
      </c>
      <c r="G45" s="31">
        <f t="shared" si="14"/>
        <v>6209411</v>
      </c>
      <c r="H45" s="31">
        <f t="shared" si="14"/>
        <v>0</v>
      </c>
      <c r="I45" s="31">
        <f t="shared" si="14"/>
        <v>1122320</v>
      </c>
      <c r="J45" s="31">
        <f t="shared" si="14"/>
        <v>0</v>
      </c>
      <c r="K45" s="31">
        <f t="shared" si="14"/>
        <v>0</v>
      </c>
      <c r="L45" s="31">
        <f t="shared" si="14"/>
        <v>0</v>
      </c>
      <c r="M45" s="31">
        <f t="shared" si="14"/>
        <v>0</v>
      </c>
      <c r="N45" s="31">
        <f>SUM(D45:M45)</f>
        <v>36403576</v>
      </c>
      <c r="O45" s="43">
        <f t="shared" si="12"/>
        <v>116.1272680872783</v>
      </c>
      <c r="P45" s="9"/>
    </row>
    <row r="46" spans="1:16">
      <c r="A46" s="12"/>
      <c r="B46" s="44">
        <v>581</v>
      </c>
      <c r="C46" s="20" t="s">
        <v>60</v>
      </c>
      <c r="D46" s="46">
        <v>23672661</v>
      </c>
      <c r="E46" s="46">
        <v>5397528</v>
      </c>
      <c r="F46" s="46">
        <v>0</v>
      </c>
      <c r="G46" s="46">
        <v>6209411</v>
      </c>
      <c r="H46" s="46">
        <v>0</v>
      </c>
      <c r="I46" s="46">
        <v>1122320</v>
      </c>
      <c r="J46" s="46">
        <v>0</v>
      </c>
      <c r="K46" s="46">
        <v>0</v>
      </c>
      <c r="L46" s="46">
        <v>0</v>
      </c>
      <c r="M46" s="46">
        <v>0</v>
      </c>
      <c r="N46" s="46">
        <f>SUM(D46:M46)</f>
        <v>36401920</v>
      </c>
      <c r="O46" s="47">
        <f t="shared" si="12"/>
        <v>116.12198545361746</v>
      </c>
      <c r="P46" s="9"/>
    </row>
    <row r="47" spans="1:16">
      <c r="A47" s="12"/>
      <c r="B47" s="44">
        <v>587</v>
      </c>
      <c r="C47" s="20" t="s">
        <v>61</v>
      </c>
      <c r="D47" s="46">
        <v>0</v>
      </c>
      <c r="E47" s="46">
        <v>1656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61" si="15">SUM(D47:M47)</f>
        <v>1656</v>
      </c>
      <c r="O47" s="47">
        <f t="shared" si="12"/>
        <v>5.2826336608396071E-3</v>
      </c>
      <c r="P47" s="9"/>
    </row>
    <row r="48" spans="1:16" ht="15.75">
      <c r="A48" s="28" t="s">
        <v>62</v>
      </c>
      <c r="B48" s="29"/>
      <c r="C48" s="30"/>
      <c r="D48" s="31">
        <f t="shared" ref="D48:M48" si="16">SUM(D49:D75)</f>
        <v>605947</v>
      </c>
      <c r="E48" s="31">
        <f t="shared" si="16"/>
        <v>10117417</v>
      </c>
      <c r="F48" s="31">
        <f t="shared" si="16"/>
        <v>0</v>
      </c>
      <c r="G48" s="31">
        <f t="shared" si="16"/>
        <v>380320</v>
      </c>
      <c r="H48" s="31">
        <f t="shared" si="16"/>
        <v>0</v>
      </c>
      <c r="I48" s="31">
        <f t="shared" si="16"/>
        <v>0</v>
      </c>
      <c r="J48" s="31">
        <f t="shared" si="16"/>
        <v>0</v>
      </c>
      <c r="K48" s="31">
        <f t="shared" si="16"/>
        <v>0</v>
      </c>
      <c r="L48" s="31">
        <f t="shared" si="16"/>
        <v>0</v>
      </c>
      <c r="M48" s="31">
        <f t="shared" si="16"/>
        <v>0</v>
      </c>
      <c r="N48" s="31">
        <f>SUM(D48:M48)</f>
        <v>11103684</v>
      </c>
      <c r="O48" s="43">
        <f t="shared" si="12"/>
        <v>35.420709455148653</v>
      </c>
      <c r="P48" s="9"/>
    </row>
    <row r="49" spans="1:16">
      <c r="A49" s="12"/>
      <c r="B49" s="44">
        <v>601</v>
      </c>
      <c r="C49" s="20" t="s">
        <v>63</v>
      </c>
      <c r="D49" s="46">
        <v>0</v>
      </c>
      <c r="E49" s="46">
        <v>52106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52106</v>
      </c>
      <c r="O49" s="47">
        <f t="shared" si="12"/>
        <v>0.16621794053847136</v>
      </c>
      <c r="P49" s="9"/>
    </row>
    <row r="50" spans="1:16">
      <c r="A50" s="12"/>
      <c r="B50" s="44">
        <v>602</v>
      </c>
      <c r="C50" s="20" t="s">
        <v>64</v>
      </c>
      <c r="D50" s="46">
        <v>0</v>
      </c>
      <c r="E50" s="46">
        <v>12377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12377</v>
      </c>
      <c r="O50" s="47">
        <f t="shared" si="12"/>
        <v>3.9482582620900854E-2</v>
      </c>
      <c r="P50" s="9"/>
    </row>
    <row r="51" spans="1:16">
      <c r="A51" s="12"/>
      <c r="B51" s="44">
        <v>603</v>
      </c>
      <c r="C51" s="20" t="s">
        <v>65</v>
      </c>
      <c r="D51" s="46">
        <v>0</v>
      </c>
      <c r="E51" s="46">
        <v>99775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99775</v>
      </c>
      <c r="O51" s="47">
        <f t="shared" si="12"/>
        <v>0.31828186806175834</v>
      </c>
      <c r="P51" s="9"/>
    </row>
    <row r="52" spans="1:16">
      <c r="A52" s="12"/>
      <c r="B52" s="44">
        <v>604</v>
      </c>
      <c r="C52" s="20" t="s">
        <v>66</v>
      </c>
      <c r="D52" s="46">
        <v>0</v>
      </c>
      <c r="E52" s="46">
        <v>1004360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1004360</v>
      </c>
      <c r="O52" s="47">
        <f t="shared" si="12"/>
        <v>3.2039045553145336</v>
      </c>
      <c r="P52" s="9"/>
    </row>
    <row r="53" spans="1:16">
      <c r="A53" s="12"/>
      <c r="B53" s="44">
        <v>605</v>
      </c>
      <c r="C53" s="20" t="s">
        <v>67</v>
      </c>
      <c r="D53" s="46">
        <v>0</v>
      </c>
      <c r="E53" s="46">
        <v>12490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12490</v>
      </c>
      <c r="O53" s="47">
        <f t="shared" si="12"/>
        <v>3.9843052188337377E-2</v>
      </c>
      <c r="P53" s="9"/>
    </row>
    <row r="54" spans="1:16">
      <c r="A54" s="12"/>
      <c r="B54" s="44">
        <v>607</v>
      </c>
      <c r="C54" s="20" t="s">
        <v>68</v>
      </c>
      <c r="D54" s="46">
        <v>0</v>
      </c>
      <c r="E54" s="46">
        <v>144339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144339</v>
      </c>
      <c r="O54" s="47">
        <f t="shared" si="12"/>
        <v>0.46044085747097102</v>
      </c>
      <c r="P54" s="9"/>
    </row>
    <row r="55" spans="1:16">
      <c r="A55" s="12"/>
      <c r="B55" s="44">
        <v>608</v>
      </c>
      <c r="C55" s="20" t="s">
        <v>69</v>
      </c>
      <c r="D55" s="46">
        <v>0</v>
      </c>
      <c r="E55" s="46">
        <v>244867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244867</v>
      </c>
      <c r="O55" s="47">
        <f t="shared" si="12"/>
        <v>0.78112479265024881</v>
      </c>
      <c r="P55" s="9"/>
    </row>
    <row r="56" spans="1:16">
      <c r="A56" s="12"/>
      <c r="B56" s="44">
        <v>612</v>
      </c>
      <c r="C56" s="20" t="s">
        <v>101</v>
      </c>
      <c r="D56" s="46">
        <v>0</v>
      </c>
      <c r="E56" s="46">
        <v>162111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162111</v>
      </c>
      <c r="O56" s="47">
        <f t="shared" si="12"/>
        <v>0.51713346943983662</v>
      </c>
      <c r="P56" s="9"/>
    </row>
    <row r="57" spans="1:16">
      <c r="A57" s="12"/>
      <c r="B57" s="44">
        <v>614</v>
      </c>
      <c r="C57" s="20" t="s">
        <v>70</v>
      </c>
      <c r="D57" s="46">
        <v>0</v>
      </c>
      <c r="E57" s="46">
        <v>1288812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1288812</v>
      </c>
      <c r="O57" s="47">
        <f t="shared" si="12"/>
        <v>4.1113053464335847</v>
      </c>
      <c r="P57" s="9"/>
    </row>
    <row r="58" spans="1:16">
      <c r="A58" s="12"/>
      <c r="B58" s="44">
        <v>622</v>
      </c>
      <c r="C58" s="20" t="s">
        <v>71</v>
      </c>
      <c r="D58" s="46">
        <v>0</v>
      </c>
      <c r="E58" s="46">
        <v>153899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153899</v>
      </c>
      <c r="O58" s="47">
        <f t="shared" si="12"/>
        <v>0.49093722087533492</v>
      </c>
      <c r="P58" s="9"/>
    </row>
    <row r="59" spans="1:16">
      <c r="A59" s="12"/>
      <c r="B59" s="44">
        <v>634</v>
      </c>
      <c r="C59" s="20" t="s">
        <v>72</v>
      </c>
      <c r="D59" s="46">
        <v>0</v>
      </c>
      <c r="E59" s="46">
        <v>398399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398399</v>
      </c>
      <c r="O59" s="47">
        <f t="shared" si="12"/>
        <v>1.2708912849304581</v>
      </c>
      <c r="P59" s="9"/>
    </row>
    <row r="60" spans="1:16">
      <c r="A60" s="12"/>
      <c r="B60" s="44">
        <v>654</v>
      </c>
      <c r="C60" s="20" t="s">
        <v>73</v>
      </c>
      <c r="D60" s="46">
        <v>0</v>
      </c>
      <c r="E60" s="46">
        <v>1039149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1039149</v>
      </c>
      <c r="O60" s="47">
        <f t="shared" si="12"/>
        <v>3.3148813321424013</v>
      </c>
      <c r="P60" s="9"/>
    </row>
    <row r="61" spans="1:16">
      <c r="A61" s="12"/>
      <c r="B61" s="44">
        <v>664</v>
      </c>
      <c r="C61" s="20" t="s">
        <v>74</v>
      </c>
      <c r="D61" s="46">
        <v>0</v>
      </c>
      <c r="E61" s="46">
        <v>247203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247203</v>
      </c>
      <c r="O61" s="47">
        <f t="shared" si="12"/>
        <v>0.78857662370805159</v>
      </c>
      <c r="P61" s="9"/>
    </row>
    <row r="62" spans="1:16">
      <c r="A62" s="12"/>
      <c r="B62" s="44">
        <v>674</v>
      </c>
      <c r="C62" s="20" t="s">
        <v>75</v>
      </c>
      <c r="D62" s="46">
        <v>0</v>
      </c>
      <c r="E62" s="46">
        <v>516603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ref="N62:N75" si="17">SUM(D62:M62)</f>
        <v>516603</v>
      </c>
      <c r="O62" s="47">
        <f t="shared" si="12"/>
        <v>1.6479615924460891</v>
      </c>
      <c r="P62" s="9"/>
    </row>
    <row r="63" spans="1:16">
      <c r="A63" s="12"/>
      <c r="B63" s="44">
        <v>689</v>
      </c>
      <c r="C63" s="20" t="s">
        <v>76</v>
      </c>
      <c r="D63" s="46">
        <v>0</v>
      </c>
      <c r="E63" s="46">
        <v>103181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103181</v>
      </c>
      <c r="O63" s="47">
        <f t="shared" si="12"/>
        <v>0.32914699502360595</v>
      </c>
      <c r="P63" s="9"/>
    </row>
    <row r="64" spans="1:16">
      <c r="A64" s="12"/>
      <c r="B64" s="44">
        <v>694</v>
      </c>
      <c r="C64" s="20" t="s">
        <v>77</v>
      </c>
      <c r="D64" s="46">
        <v>0</v>
      </c>
      <c r="E64" s="46">
        <v>549653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549653</v>
      </c>
      <c r="O64" s="47">
        <f t="shared" si="12"/>
        <v>1.7533909659308409</v>
      </c>
      <c r="P64" s="9"/>
    </row>
    <row r="65" spans="1:119">
      <c r="A65" s="12"/>
      <c r="B65" s="44">
        <v>711</v>
      </c>
      <c r="C65" s="20" t="s">
        <v>78</v>
      </c>
      <c r="D65" s="46">
        <v>0</v>
      </c>
      <c r="E65" s="46">
        <v>218153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218153</v>
      </c>
      <c r="O65" s="47">
        <f t="shared" si="12"/>
        <v>0.69590723491131812</v>
      </c>
      <c r="P65" s="9"/>
    </row>
    <row r="66" spans="1:119">
      <c r="A66" s="12"/>
      <c r="B66" s="44">
        <v>712</v>
      </c>
      <c r="C66" s="20" t="s">
        <v>79</v>
      </c>
      <c r="D66" s="46">
        <v>0</v>
      </c>
      <c r="E66" s="46">
        <v>0</v>
      </c>
      <c r="F66" s="46">
        <v>0</v>
      </c>
      <c r="G66" s="46">
        <v>380320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380320</v>
      </c>
      <c r="O66" s="47">
        <f t="shared" si="12"/>
        <v>1.2132193441367871</v>
      </c>
      <c r="P66" s="9"/>
    </row>
    <row r="67" spans="1:119">
      <c r="A67" s="12"/>
      <c r="B67" s="44">
        <v>713</v>
      </c>
      <c r="C67" s="20" t="s">
        <v>80</v>
      </c>
      <c r="D67" s="46">
        <v>429621</v>
      </c>
      <c r="E67" s="46">
        <v>755103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1184724</v>
      </c>
      <c r="O67" s="47">
        <f t="shared" si="12"/>
        <v>3.7792650248819704</v>
      </c>
      <c r="P67" s="9"/>
    </row>
    <row r="68" spans="1:119">
      <c r="A68" s="12"/>
      <c r="B68" s="44">
        <v>714</v>
      </c>
      <c r="C68" s="20" t="s">
        <v>81</v>
      </c>
      <c r="D68" s="46">
        <v>0</v>
      </c>
      <c r="E68" s="46">
        <v>90600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90600</v>
      </c>
      <c r="O68" s="47">
        <f t="shared" si="12"/>
        <v>0.28901365318361616</v>
      </c>
      <c r="P68" s="9"/>
    </row>
    <row r="69" spans="1:119">
      <c r="A69" s="12"/>
      <c r="B69" s="44">
        <v>715</v>
      </c>
      <c r="C69" s="20" t="s">
        <v>82</v>
      </c>
      <c r="D69" s="46">
        <v>0</v>
      </c>
      <c r="E69" s="46">
        <v>124688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124688</v>
      </c>
      <c r="O69" s="47">
        <f t="shared" ref="O69:O76" si="18">(N69/O$78)</f>
        <v>0.39775424269490878</v>
      </c>
      <c r="P69" s="9"/>
    </row>
    <row r="70" spans="1:119">
      <c r="A70" s="12"/>
      <c r="B70" s="44">
        <v>719</v>
      </c>
      <c r="C70" s="20" t="s">
        <v>84</v>
      </c>
      <c r="D70" s="46">
        <v>176326</v>
      </c>
      <c r="E70" s="46">
        <v>484724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661050</v>
      </c>
      <c r="O70" s="47">
        <f t="shared" si="18"/>
        <v>2.1087469695036365</v>
      </c>
      <c r="P70" s="9"/>
    </row>
    <row r="71" spans="1:119">
      <c r="A71" s="12"/>
      <c r="B71" s="44">
        <v>724</v>
      </c>
      <c r="C71" s="20" t="s">
        <v>85</v>
      </c>
      <c r="D71" s="46">
        <v>0</v>
      </c>
      <c r="E71" s="46">
        <v>1168976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1168976</v>
      </c>
      <c r="O71" s="47">
        <f t="shared" si="18"/>
        <v>3.729028965165242</v>
      </c>
      <c r="P71" s="9"/>
    </row>
    <row r="72" spans="1:119">
      <c r="A72" s="12"/>
      <c r="B72" s="44">
        <v>744</v>
      </c>
      <c r="C72" s="20" t="s">
        <v>87</v>
      </c>
      <c r="D72" s="46">
        <v>0</v>
      </c>
      <c r="E72" s="46">
        <v>387477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387477</v>
      </c>
      <c r="O72" s="47">
        <f t="shared" si="18"/>
        <v>1.2360501467398239</v>
      </c>
      <c r="P72" s="9"/>
    </row>
    <row r="73" spans="1:119">
      <c r="A73" s="12"/>
      <c r="B73" s="44">
        <v>752</v>
      </c>
      <c r="C73" s="20" t="s">
        <v>88</v>
      </c>
      <c r="D73" s="46">
        <v>0</v>
      </c>
      <c r="E73" s="46">
        <v>6099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6099</v>
      </c>
      <c r="O73" s="47">
        <f t="shared" si="18"/>
        <v>1.9455786653056015E-2</v>
      </c>
      <c r="P73" s="9"/>
    </row>
    <row r="74" spans="1:119">
      <c r="A74" s="12"/>
      <c r="B74" s="44">
        <v>764</v>
      </c>
      <c r="C74" s="20" t="s">
        <v>89</v>
      </c>
      <c r="D74" s="46">
        <v>0</v>
      </c>
      <c r="E74" s="46">
        <v>847213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847213</v>
      </c>
      <c r="O74" s="47">
        <f t="shared" si="18"/>
        <v>2.7026062268725277</v>
      </c>
      <c r="P74" s="9"/>
    </row>
    <row r="75" spans="1:119" ht="15.75" thickBot="1">
      <c r="A75" s="12"/>
      <c r="B75" s="44">
        <v>765</v>
      </c>
      <c r="C75" s="20" t="s">
        <v>90</v>
      </c>
      <c r="D75" s="46">
        <v>0</v>
      </c>
      <c r="E75" s="46">
        <v>5060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7"/>
        <v>5060</v>
      </c>
      <c r="O75" s="47">
        <f t="shared" si="18"/>
        <v>1.6141380630343243E-2</v>
      </c>
      <c r="P75" s="9"/>
    </row>
    <row r="76" spans="1:119" ht="16.5" thickBot="1">
      <c r="A76" s="14" t="s">
        <v>10</v>
      </c>
      <c r="B76" s="23"/>
      <c r="C76" s="22"/>
      <c r="D76" s="15">
        <f t="shared" ref="D76:M76" si="19">SUM(D5,D13,D22,D28,D32,D36,D41,D45,D48)</f>
        <v>177563048</v>
      </c>
      <c r="E76" s="15">
        <f t="shared" si="19"/>
        <v>112790999</v>
      </c>
      <c r="F76" s="15">
        <f t="shared" si="19"/>
        <v>10686885</v>
      </c>
      <c r="G76" s="15">
        <f t="shared" si="19"/>
        <v>34529951</v>
      </c>
      <c r="H76" s="15">
        <f t="shared" si="19"/>
        <v>0</v>
      </c>
      <c r="I76" s="15">
        <f t="shared" si="19"/>
        <v>36024364</v>
      </c>
      <c r="J76" s="15">
        <f t="shared" si="19"/>
        <v>17288214</v>
      </c>
      <c r="K76" s="15">
        <f t="shared" si="19"/>
        <v>0</v>
      </c>
      <c r="L76" s="15">
        <f t="shared" si="19"/>
        <v>0</v>
      </c>
      <c r="M76" s="15">
        <f t="shared" si="19"/>
        <v>7594455</v>
      </c>
      <c r="N76" s="15">
        <f>SUM(D76:M76)</f>
        <v>396477916</v>
      </c>
      <c r="O76" s="37">
        <f t="shared" si="18"/>
        <v>1264.7630343243588</v>
      </c>
      <c r="P76" s="6"/>
      <c r="Q76" s="2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</row>
    <row r="77" spans="1:119">
      <c r="A77" s="16"/>
      <c r="B77" s="18"/>
      <c r="C77" s="18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9"/>
    </row>
    <row r="78" spans="1:119">
      <c r="A78" s="38"/>
      <c r="B78" s="39"/>
      <c r="C78" s="39"/>
      <c r="D78" s="40"/>
      <c r="E78" s="40"/>
      <c r="F78" s="40"/>
      <c r="G78" s="40"/>
      <c r="H78" s="40"/>
      <c r="I78" s="40"/>
      <c r="J78" s="40"/>
      <c r="K78" s="40"/>
      <c r="L78" s="118" t="s">
        <v>102</v>
      </c>
      <c r="M78" s="118"/>
      <c r="N78" s="118"/>
      <c r="O78" s="41">
        <v>313480</v>
      </c>
    </row>
    <row r="79" spans="1:119">
      <c r="A79" s="119"/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7"/>
    </row>
    <row r="80" spans="1:119" ht="15.75" customHeight="1" thickBot="1">
      <c r="A80" s="120" t="s">
        <v>98</v>
      </c>
      <c r="B80" s="99"/>
      <c r="C80" s="99"/>
      <c r="D80" s="99"/>
      <c r="E80" s="99"/>
      <c r="F80" s="99"/>
      <c r="G80" s="99"/>
      <c r="H80" s="99"/>
      <c r="I80" s="99"/>
      <c r="J80" s="99"/>
      <c r="K80" s="99"/>
      <c r="L80" s="99"/>
      <c r="M80" s="99"/>
      <c r="N80" s="99"/>
      <c r="O80" s="100"/>
    </row>
  </sheetData>
  <mergeCells count="10">
    <mergeCell ref="L78:N78"/>
    <mergeCell ref="A79:O79"/>
    <mergeCell ref="A80:O8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7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70390632</v>
      </c>
      <c r="E5" s="26">
        <f t="shared" si="0"/>
        <v>6307751</v>
      </c>
      <c r="F5" s="26">
        <f t="shared" si="0"/>
        <v>21038026</v>
      </c>
      <c r="G5" s="26">
        <f t="shared" si="0"/>
        <v>7837064</v>
      </c>
      <c r="H5" s="26">
        <f t="shared" si="0"/>
        <v>0</v>
      </c>
      <c r="I5" s="26">
        <f t="shared" si="0"/>
        <v>737981</v>
      </c>
      <c r="J5" s="26">
        <f t="shared" si="0"/>
        <v>18669731</v>
      </c>
      <c r="K5" s="26">
        <f t="shared" si="0"/>
        <v>0</v>
      </c>
      <c r="L5" s="26">
        <f t="shared" si="0"/>
        <v>0</v>
      </c>
      <c r="M5" s="26">
        <f t="shared" si="0"/>
        <v>913357</v>
      </c>
      <c r="N5" s="27">
        <f>SUM(D5:M5)</f>
        <v>125894542</v>
      </c>
      <c r="O5" s="32">
        <f t="shared" ref="O5:O36" si="1">(N5/O$77)</f>
        <v>403.79934888942347</v>
      </c>
      <c r="P5" s="6"/>
    </row>
    <row r="6" spans="1:133">
      <c r="A6" s="12"/>
      <c r="B6" s="44">
        <v>511</v>
      </c>
      <c r="C6" s="20" t="s">
        <v>20</v>
      </c>
      <c r="D6" s="46">
        <v>974453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974453</v>
      </c>
      <c r="O6" s="47">
        <f t="shared" si="1"/>
        <v>3.1255007617673001</v>
      </c>
      <c r="P6" s="9"/>
    </row>
    <row r="7" spans="1:133">
      <c r="A7" s="12"/>
      <c r="B7" s="44">
        <v>512</v>
      </c>
      <c r="C7" s="20" t="s">
        <v>21</v>
      </c>
      <c r="D7" s="46">
        <v>29531738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29531738</v>
      </c>
      <c r="O7" s="47">
        <f t="shared" si="1"/>
        <v>94.721315050918136</v>
      </c>
      <c r="P7" s="9"/>
    </row>
    <row r="8" spans="1:133">
      <c r="A8" s="12"/>
      <c r="B8" s="44">
        <v>513</v>
      </c>
      <c r="C8" s="20" t="s">
        <v>22</v>
      </c>
      <c r="D8" s="46">
        <v>28867098</v>
      </c>
      <c r="E8" s="46">
        <v>3998754</v>
      </c>
      <c r="F8" s="46">
        <v>0</v>
      </c>
      <c r="G8" s="46">
        <v>1014615</v>
      </c>
      <c r="H8" s="46">
        <v>0</v>
      </c>
      <c r="I8" s="46">
        <v>0</v>
      </c>
      <c r="J8" s="46">
        <v>18669731</v>
      </c>
      <c r="K8" s="46">
        <v>0</v>
      </c>
      <c r="L8" s="46">
        <v>0</v>
      </c>
      <c r="M8" s="46">
        <v>106757</v>
      </c>
      <c r="N8" s="46">
        <f t="shared" si="2"/>
        <v>52656955</v>
      </c>
      <c r="O8" s="47">
        <f t="shared" si="1"/>
        <v>168.89409028947156</v>
      </c>
      <c r="P8" s="9"/>
    </row>
    <row r="9" spans="1:133">
      <c r="A9" s="12"/>
      <c r="B9" s="44">
        <v>514</v>
      </c>
      <c r="C9" s="20" t="s">
        <v>23</v>
      </c>
      <c r="D9" s="46">
        <v>1406850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1406850</v>
      </c>
      <c r="O9" s="47">
        <f t="shared" si="1"/>
        <v>4.5123887418811641</v>
      </c>
      <c r="P9" s="9"/>
    </row>
    <row r="10" spans="1:133">
      <c r="A10" s="12"/>
      <c r="B10" s="44">
        <v>515</v>
      </c>
      <c r="C10" s="20" t="s">
        <v>24</v>
      </c>
      <c r="D10" s="46">
        <v>2927635</v>
      </c>
      <c r="E10" s="46">
        <v>0</v>
      </c>
      <c r="F10" s="46">
        <v>0</v>
      </c>
      <c r="G10" s="46">
        <v>0</v>
      </c>
      <c r="H10" s="46">
        <v>0</v>
      </c>
      <c r="I10" s="46">
        <v>733743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3661378</v>
      </c>
      <c r="O10" s="47">
        <f t="shared" si="1"/>
        <v>11.743654879320022</v>
      </c>
      <c r="P10" s="9"/>
    </row>
    <row r="11" spans="1:133">
      <c r="A11" s="12"/>
      <c r="B11" s="44">
        <v>517</v>
      </c>
      <c r="C11" s="20" t="s">
        <v>26</v>
      </c>
      <c r="D11" s="46">
        <v>0</v>
      </c>
      <c r="E11" s="46">
        <v>962296</v>
      </c>
      <c r="F11" s="46">
        <v>21038026</v>
      </c>
      <c r="G11" s="46">
        <v>0</v>
      </c>
      <c r="H11" s="46">
        <v>0</v>
      </c>
      <c r="I11" s="46">
        <v>4238</v>
      </c>
      <c r="J11" s="46">
        <v>0</v>
      </c>
      <c r="K11" s="46">
        <v>0</v>
      </c>
      <c r="L11" s="46">
        <v>0</v>
      </c>
      <c r="M11" s="46">
        <v>806600</v>
      </c>
      <c r="N11" s="46">
        <f t="shared" si="2"/>
        <v>22811160</v>
      </c>
      <c r="O11" s="47">
        <f t="shared" si="1"/>
        <v>73.165455857589606</v>
      </c>
      <c r="P11" s="9"/>
    </row>
    <row r="12" spans="1:133">
      <c r="A12" s="12"/>
      <c r="B12" s="44">
        <v>519</v>
      </c>
      <c r="C12" s="20" t="s">
        <v>27</v>
      </c>
      <c r="D12" s="46">
        <v>6682858</v>
      </c>
      <c r="E12" s="46">
        <v>1346701</v>
      </c>
      <c r="F12" s="46">
        <v>0</v>
      </c>
      <c r="G12" s="46">
        <v>6822449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14852008</v>
      </c>
      <c r="O12" s="47">
        <f t="shared" si="1"/>
        <v>47.636943308475665</v>
      </c>
      <c r="P12" s="9"/>
    </row>
    <row r="13" spans="1:133" ht="15.75">
      <c r="A13" s="28" t="s">
        <v>28</v>
      </c>
      <c r="B13" s="29"/>
      <c r="C13" s="30"/>
      <c r="D13" s="31">
        <f t="shared" ref="D13:M13" si="3">SUM(D14:D21)</f>
        <v>83672231</v>
      </c>
      <c r="E13" s="31">
        <f t="shared" si="3"/>
        <v>30126698</v>
      </c>
      <c r="F13" s="31">
        <f t="shared" si="3"/>
        <v>0</v>
      </c>
      <c r="G13" s="31">
        <f t="shared" si="3"/>
        <v>18184948</v>
      </c>
      <c r="H13" s="31">
        <f t="shared" si="3"/>
        <v>0</v>
      </c>
      <c r="I13" s="31">
        <f t="shared" si="3"/>
        <v>17897038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149880915</v>
      </c>
      <c r="O13" s="43">
        <f t="shared" si="1"/>
        <v>480.73423141688716</v>
      </c>
      <c r="P13" s="10"/>
    </row>
    <row r="14" spans="1:133">
      <c r="A14" s="12"/>
      <c r="B14" s="44">
        <v>521</v>
      </c>
      <c r="C14" s="20" t="s">
        <v>29</v>
      </c>
      <c r="D14" s="46">
        <v>49080291</v>
      </c>
      <c r="E14" s="46">
        <v>1199586</v>
      </c>
      <c r="F14" s="46">
        <v>0</v>
      </c>
      <c r="G14" s="46">
        <v>8526872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58806749</v>
      </c>
      <c r="O14" s="47">
        <f t="shared" si="1"/>
        <v>188.61919332852216</v>
      </c>
      <c r="P14" s="9"/>
    </row>
    <row r="15" spans="1:133">
      <c r="A15" s="12"/>
      <c r="B15" s="44">
        <v>522</v>
      </c>
      <c r="C15" s="20" t="s">
        <v>30</v>
      </c>
      <c r="D15" s="46">
        <v>0</v>
      </c>
      <c r="E15" s="46">
        <v>10882970</v>
      </c>
      <c r="F15" s="46">
        <v>0</v>
      </c>
      <c r="G15" s="46">
        <v>2393750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13276720</v>
      </c>
      <c r="O15" s="47">
        <f t="shared" si="1"/>
        <v>42.584299575014036</v>
      </c>
      <c r="P15" s="9"/>
    </row>
    <row r="16" spans="1:133">
      <c r="A16" s="12"/>
      <c r="B16" s="44">
        <v>523</v>
      </c>
      <c r="C16" s="20" t="s">
        <v>31</v>
      </c>
      <c r="D16" s="46">
        <v>31075836</v>
      </c>
      <c r="E16" s="46">
        <v>8770961</v>
      </c>
      <c r="F16" s="46">
        <v>0</v>
      </c>
      <c r="G16" s="46">
        <v>5942980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45789777</v>
      </c>
      <c r="O16" s="47">
        <f t="shared" si="1"/>
        <v>146.86802020687995</v>
      </c>
      <c r="P16" s="9"/>
    </row>
    <row r="17" spans="1:16">
      <c r="A17" s="12"/>
      <c r="B17" s="44">
        <v>524</v>
      </c>
      <c r="C17" s="20" t="s">
        <v>32</v>
      </c>
      <c r="D17" s="46">
        <v>0</v>
      </c>
      <c r="E17" s="46">
        <v>0</v>
      </c>
      <c r="F17" s="46">
        <v>0</v>
      </c>
      <c r="G17" s="46">
        <v>0</v>
      </c>
      <c r="H17" s="46">
        <v>0</v>
      </c>
      <c r="I17" s="46">
        <v>3136858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3136858</v>
      </c>
      <c r="O17" s="47">
        <f t="shared" si="1"/>
        <v>10.061287787667389</v>
      </c>
      <c r="P17" s="9"/>
    </row>
    <row r="18" spans="1:16">
      <c r="A18" s="12"/>
      <c r="B18" s="44">
        <v>525</v>
      </c>
      <c r="C18" s="20" t="s">
        <v>33</v>
      </c>
      <c r="D18" s="46">
        <v>2486395</v>
      </c>
      <c r="E18" s="46">
        <v>9264267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11750662</v>
      </c>
      <c r="O18" s="47">
        <f t="shared" si="1"/>
        <v>37.689558174965924</v>
      </c>
      <c r="P18" s="9"/>
    </row>
    <row r="19" spans="1:16">
      <c r="A19" s="12"/>
      <c r="B19" s="44">
        <v>526</v>
      </c>
      <c r="C19" s="20" t="s">
        <v>34</v>
      </c>
      <c r="D19" s="46">
        <v>0</v>
      </c>
      <c r="E19" s="46">
        <v>0</v>
      </c>
      <c r="F19" s="46">
        <v>0</v>
      </c>
      <c r="G19" s="46">
        <v>1321346</v>
      </c>
      <c r="H19" s="46">
        <v>0</v>
      </c>
      <c r="I19" s="46">
        <v>14760180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16081526</v>
      </c>
      <c r="O19" s="47">
        <f t="shared" si="1"/>
        <v>51.580550076176728</v>
      </c>
      <c r="P19" s="9"/>
    </row>
    <row r="20" spans="1:16">
      <c r="A20" s="12"/>
      <c r="B20" s="44">
        <v>527</v>
      </c>
      <c r="C20" s="20" t="s">
        <v>35</v>
      </c>
      <c r="D20" s="46">
        <v>1029709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1029709</v>
      </c>
      <c r="O20" s="47">
        <f t="shared" si="1"/>
        <v>3.3027311362360678</v>
      </c>
      <c r="P20" s="9"/>
    </row>
    <row r="21" spans="1:16">
      <c r="A21" s="12"/>
      <c r="B21" s="44">
        <v>529</v>
      </c>
      <c r="C21" s="20" t="s">
        <v>36</v>
      </c>
      <c r="D21" s="46">
        <v>0</v>
      </c>
      <c r="E21" s="46">
        <v>8914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8914</v>
      </c>
      <c r="O21" s="47">
        <f t="shared" si="1"/>
        <v>2.8591131424905783E-2</v>
      </c>
      <c r="P21" s="9"/>
    </row>
    <row r="22" spans="1:16" ht="15.75">
      <c r="A22" s="28" t="s">
        <v>37</v>
      </c>
      <c r="B22" s="29"/>
      <c r="C22" s="30"/>
      <c r="D22" s="31">
        <f t="shared" ref="D22:M22" si="5">SUM(D23:D27)</f>
        <v>715758</v>
      </c>
      <c r="E22" s="31">
        <f t="shared" si="5"/>
        <v>11920831</v>
      </c>
      <c r="F22" s="31">
        <f t="shared" si="5"/>
        <v>0</v>
      </c>
      <c r="G22" s="31">
        <f t="shared" si="5"/>
        <v>348800</v>
      </c>
      <c r="H22" s="31">
        <f t="shared" si="5"/>
        <v>0</v>
      </c>
      <c r="I22" s="31">
        <f t="shared" si="5"/>
        <v>9164005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 t="shared" ref="N22:N27" si="6">SUM(D22:M22)</f>
        <v>22149394</v>
      </c>
      <c r="O22" s="43">
        <f t="shared" si="1"/>
        <v>71.042880282254828</v>
      </c>
      <c r="P22" s="10"/>
    </row>
    <row r="23" spans="1:16">
      <c r="A23" s="12"/>
      <c r="B23" s="44">
        <v>531</v>
      </c>
      <c r="C23" s="20" t="s">
        <v>38</v>
      </c>
      <c r="D23" s="46">
        <v>0</v>
      </c>
      <c r="E23" s="46">
        <v>335869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335869</v>
      </c>
      <c r="O23" s="47">
        <f t="shared" si="1"/>
        <v>1.0772800898083554</v>
      </c>
      <c r="P23" s="9"/>
    </row>
    <row r="24" spans="1:16">
      <c r="A24" s="12"/>
      <c r="B24" s="44">
        <v>534</v>
      </c>
      <c r="C24" s="20" t="s">
        <v>39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9164005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9164005</v>
      </c>
      <c r="O24" s="47">
        <f t="shared" si="1"/>
        <v>29.393007778045064</v>
      </c>
      <c r="P24" s="9"/>
    </row>
    <row r="25" spans="1:16">
      <c r="A25" s="12"/>
      <c r="B25" s="44">
        <v>537</v>
      </c>
      <c r="C25" s="20" t="s">
        <v>40</v>
      </c>
      <c r="D25" s="46">
        <v>715758</v>
      </c>
      <c r="E25" s="46">
        <v>3189997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3905755</v>
      </c>
      <c r="O25" s="47">
        <f t="shared" si="1"/>
        <v>12.527479753027023</v>
      </c>
      <c r="P25" s="9"/>
    </row>
    <row r="26" spans="1:16">
      <c r="A26" s="12"/>
      <c r="B26" s="44">
        <v>538</v>
      </c>
      <c r="C26" s="20" t="s">
        <v>41</v>
      </c>
      <c r="D26" s="46">
        <v>0</v>
      </c>
      <c r="E26" s="46">
        <v>5823629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5823629</v>
      </c>
      <c r="O26" s="47">
        <f t="shared" si="1"/>
        <v>18.678947959265496</v>
      </c>
      <c r="P26" s="9"/>
    </row>
    <row r="27" spans="1:16">
      <c r="A27" s="12"/>
      <c r="B27" s="44">
        <v>539</v>
      </c>
      <c r="C27" s="20" t="s">
        <v>42</v>
      </c>
      <c r="D27" s="46">
        <v>0</v>
      </c>
      <c r="E27" s="46">
        <v>2571336</v>
      </c>
      <c r="F27" s="46">
        <v>0</v>
      </c>
      <c r="G27" s="46">
        <v>348800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2920136</v>
      </c>
      <c r="O27" s="47">
        <f t="shared" si="1"/>
        <v>9.3661647021088932</v>
      </c>
      <c r="P27" s="9"/>
    </row>
    <row r="28" spans="1:16" ht="15.75">
      <c r="A28" s="28" t="s">
        <v>43</v>
      </c>
      <c r="B28" s="29"/>
      <c r="C28" s="30"/>
      <c r="D28" s="31">
        <f t="shared" ref="D28:M28" si="7">SUM(D29:D31)</f>
        <v>247899</v>
      </c>
      <c r="E28" s="31">
        <f t="shared" si="7"/>
        <v>33177349</v>
      </c>
      <c r="F28" s="31">
        <f t="shared" si="7"/>
        <v>0</v>
      </c>
      <c r="G28" s="31">
        <f t="shared" si="7"/>
        <v>27855416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6" si="8">SUM(D28:M28)</f>
        <v>61280664</v>
      </c>
      <c r="O28" s="43">
        <f t="shared" si="1"/>
        <v>196.55413038248736</v>
      </c>
      <c r="P28" s="10"/>
    </row>
    <row r="29" spans="1:16">
      <c r="A29" s="12"/>
      <c r="B29" s="44">
        <v>541</v>
      </c>
      <c r="C29" s="20" t="s">
        <v>44</v>
      </c>
      <c r="D29" s="46">
        <v>247899</v>
      </c>
      <c r="E29" s="46">
        <v>24804972</v>
      </c>
      <c r="F29" s="46">
        <v>0</v>
      </c>
      <c r="G29" s="46">
        <v>25891446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50944317</v>
      </c>
      <c r="O29" s="47">
        <f t="shared" si="1"/>
        <v>163.40090449843638</v>
      </c>
      <c r="P29" s="9"/>
    </row>
    <row r="30" spans="1:16">
      <c r="A30" s="12"/>
      <c r="B30" s="44">
        <v>544</v>
      </c>
      <c r="C30" s="20" t="s">
        <v>45</v>
      </c>
      <c r="D30" s="46">
        <v>0</v>
      </c>
      <c r="E30" s="46">
        <v>8183918</v>
      </c>
      <c r="F30" s="46">
        <v>0</v>
      </c>
      <c r="G30" s="46">
        <v>1963970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10147888</v>
      </c>
      <c r="O30" s="47">
        <f t="shared" si="1"/>
        <v>32.548754710929359</v>
      </c>
      <c r="P30" s="9"/>
    </row>
    <row r="31" spans="1:16">
      <c r="A31" s="12"/>
      <c r="B31" s="44">
        <v>549</v>
      </c>
      <c r="C31" s="20" t="s">
        <v>46</v>
      </c>
      <c r="D31" s="46">
        <v>0</v>
      </c>
      <c r="E31" s="46">
        <v>188459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188459</v>
      </c>
      <c r="O31" s="47">
        <f t="shared" si="1"/>
        <v>0.60447117312164222</v>
      </c>
      <c r="P31" s="9"/>
    </row>
    <row r="32" spans="1:16" ht="15.75">
      <c r="A32" s="28" t="s">
        <v>47</v>
      </c>
      <c r="B32" s="29"/>
      <c r="C32" s="30"/>
      <c r="D32" s="31">
        <f t="shared" ref="D32:M32" si="9">SUM(D33:D35)</f>
        <v>470492</v>
      </c>
      <c r="E32" s="31">
        <f t="shared" si="9"/>
        <v>21235805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7389900</v>
      </c>
      <c r="N32" s="31">
        <f t="shared" si="8"/>
        <v>29096197</v>
      </c>
      <c r="O32" s="43">
        <f t="shared" si="1"/>
        <v>93.324342875471089</v>
      </c>
      <c r="P32" s="10"/>
    </row>
    <row r="33" spans="1:16">
      <c r="A33" s="13"/>
      <c r="B33" s="45">
        <v>552</v>
      </c>
      <c r="C33" s="21" t="s">
        <v>48</v>
      </c>
      <c r="D33" s="46">
        <v>470492</v>
      </c>
      <c r="E33" s="46">
        <v>121180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591672</v>
      </c>
      <c r="O33" s="47">
        <f t="shared" si="1"/>
        <v>1.8977531873947557</v>
      </c>
      <c r="P33" s="9"/>
    </row>
    <row r="34" spans="1:16">
      <c r="A34" s="13"/>
      <c r="B34" s="45">
        <v>554</v>
      </c>
      <c r="C34" s="21" t="s">
        <v>49</v>
      </c>
      <c r="D34" s="46">
        <v>0</v>
      </c>
      <c r="E34" s="46">
        <v>18138003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1280702</v>
      </c>
      <c r="N34" s="46">
        <f t="shared" si="8"/>
        <v>19418705</v>
      </c>
      <c r="O34" s="47">
        <f t="shared" si="1"/>
        <v>62.284355705236145</v>
      </c>
      <c r="P34" s="9"/>
    </row>
    <row r="35" spans="1:16">
      <c r="A35" s="13"/>
      <c r="B35" s="45">
        <v>559</v>
      </c>
      <c r="C35" s="21" t="s">
        <v>50</v>
      </c>
      <c r="D35" s="46">
        <v>0</v>
      </c>
      <c r="E35" s="46">
        <v>2976622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6109198</v>
      </c>
      <c r="N35" s="46">
        <f t="shared" si="8"/>
        <v>9085820</v>
      </c>
      <c r="O35" s="47">
        <f t="shared" si="1"/>
        <v>29.142233982840189</v>
      </c>
      <c r="P35" s="9"/>
    </row>
    <row r="36" spans="1:16" ht="15.75">
      <c r="A36" s="28" t="s">
        <v>51</v>
      </c>
      <c r="B36" s="29"/>
      <c r="C36" s="30"/>
      <c r="D36" s="31">
        <f t="shared" ref="D36:M36" si="10">SUM(D37:D40)</f>
        <v>3727136</v>
      </c>
      <c r="E36" s="31">
        <f t="shared" si="10"/>
        <v>1032199</v>
      </c>
      <c r="F36" s="31">
        <f t="shared" si="10"/>
        <v>0</v>
      </c>
      <c r="G36" s="31">
        <f t="shared" si="10"/>
        <v>0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4759335</v>
      </c>
      <c r="O36" s="43">
        <f t="shared" si="1"/>
        <v>15.265287466923262</v>
      </c>
      <c r="P36" s="10"/>
    </row>
    <row r="37" spans="1:16">
      <c r="A37" s="12"/>
      <c r="B37" s="44">
        <v>562</v>
      </c>
      <c r="C37" s="20" t="s">
        <v>52</v>
      </c>
      <c r="D37" s="46">
        <v>2136365</v>
      </c>
      <c r="E37" s="46">
        <v>49176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4" si="11">SUM(D37:M37)</f>
        <v>2185541</v>
      </c>
      <c r="O37" s="47">
        <f t="shared" ref="O37:O68" si="12">(N37/O$77)</f>
        <v>7.0099943869777883</v>
      </c>
      <c r="P37" s="9"/>
    </row>
    <row r="38" spans="1:16">
      <c r="A38" s="12"/>
      <c r="B38" s="44">
        <v>563</v>
      </c>
      <c r="C38" s="20" t="s">
        <v>53</v>
      </c>
      <c r="D38" s="46">
        <v>0</v>
      </c>
      <c r="E38" s="46">
        <v>86442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86442</v>
      </c>
      <c r="O38" s="47">
        <f t="shared" si="12"/>
        <v>0.27725763771950929</v>
      </c>
      <c r="P38" s="9"/>
    </row>
    <row r="39" spans="1:16">
      <c r="A39" s="12"/>
      <c r="B39" s="44">
        <v>564</v>
      </c>
      <c r="C39" s="20" t="s">
        <v>54</v>
      </c>
      <c r="D39" s="46">
        <v>0</v>
      </c>
      <c r="E39" s="46">
        <v>406290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406290</v>
      </c>
      <c r="O39" s="47">
        <f t="shared" si="12"/>
        <v>1.3031513110416166</v>
      </c>
      <c r="P39" s="9"/>
    </row>
    <row r="40" spans="1:16">
      <c r="A40" s="12"/>
      <c r="B40" s="44">
        <v>569</v>
      </c>
      <c r="C40" s="20" t="s">
        <v>55</v>
      </c>
      <c r="D40" s="46">
        <v>1590771</v>
      </c>
      <c r="E40" s="46">
        <v>490291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2081062</v>
      </c>
      <c r="O40" s="47">
        <f t="shared" si="12"/>
        <v>6.6748841311843474</v>
      </c>
      <c r="P40" s="9"/>
    </row>
    <row r="41" spans="1:16" ht="15.75">
      <c r="A41" s="28" t="s">
        <v>56</v>
      </c>
      <c r="B41" s="29"/>
      <c r="C41" s="30"/>
      <c r="D41" s="31">
        <f t="shared" ref="D41:M41" si="13">SUM(D42:D44)</f>
        <v>2831214</v>
      </c>
      <c r="E41" s="31">
        <f t="shared" si="13"/>
        <v>153579</v>
      </c>
      <c r="F41" s="31">
        <f t="shared" si="13"/>
        <v>0</v>
      </c>
      <c r="G41" s="31">
        <f t="shared" si="13"/>
        <v>6047581</v>
      </c>
      <c r="H41" s="31">
        <f t="shared" si="13"/>
        <v>0</v>
      </c>
      <c r="I41" s="31">
        <f t="shared" si="13"/>
        <v>6410538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15442912</v>
      </c>
      <c r="O41" s="43">
        <f t="shared" si="12"/>
        <v>49.532233180979873</v>
      </c>
      <c r="P41" s="9"/>
    </row>
    <row r="42" spans="1:16">
      <c r="A42" s="12"/>
      <c r="B42" s="44">
        <v>572</v>
      </c>
      <c r="C42" s="20" t="s">
        <v>57</v>
      </c>
      <c r="D42" s="46">
        <v>2831214</v>
      </c>
      <c r="E42" s="46">
        <v>141726</v>
      </c>
      <c r="F42" s="46">
        <v>0</v>
      </c>
      <c r="G42" s="46">
        <v>6047581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9020521</v>
      </c>
      <c r="O42" s="47">
        <f t="shared" si="12"/>
        <v>28.932791275759762</v>
      </c>
      <c r="P42" s="9"/>
    </row>
    <row r="43" spans="1:16">
      <c r="A43" s="12"/>
      <c r="B43" s="44">
        <v>575</v>
      </c>
      <c r="C43" s="20" t="s">
        <v>59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6410538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6410538</v>
      </c>
      <c r="O43" s="47">
        <f t="shared" si="12"/>
        <v>20.561424103921098</v>
      </c>
      <c r="P43" s="9"/>
    </row>
    <row r="44" spans="1:16">
      <c r="A44" s="12"/>
      <c r="B44" s="44">
        <v>579</v>
      </c>
      <c r="C44" s="20" t="s">
        <v>100</v>
      </c>
      <c r="D44" s="46">
        <v>0</v>
      </c>
      <c r="E44" s="46">
        <v>11853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11853</v>
      </c>
      <c r="O44" s="47">
        <f t="shared" si="12"/>
        <v>3.8017801299013713E-2</v>
      </c>
      <c r="P44" s="9"/>
    </row>
    <row r="45" spans="1:16" ht="15.75">
      <c r="A45" s="28" t="s">
        <v>86</v>
      </c>
      <c r="B45" s="29"/>
      <c r="C45" s="30"/>
      <c r="D45" s="31">
        <f t="shared" ref="D45:M45" si="14">SUM(D46:D47)</f>
        <v>28986991</v>
      </c>
      <c r="E45" s="31">
        <f t="shared" si="14"/>
        <v>6624841</v>
      </c>
      <c r="F45" s="31">
        <f t="shared" si="14"/>
        <v>0</v>
      </c>
      <c r="G45" s="31">
        <f t="shared" si="14"/>
        <v>4881584</v>
      </c>
      <c r="H45" s="31">
        <f t="shared" si="14"/>
        <v>0</v>
      </c>
      <c r="I45" s="31">
        <f t="shared" si="14"/>
        <v>1313249</v>
      </c>
      <c r="J45" s="31">
        <f t="shared" si="14"/>
        <v>0</v>
      </c>
      <c r="K45" s="31">
        <f t="shared" si="14"/>
        <v>0</v>
      </c>
      <c r="L45" s="31">
        <f t="shared" si="14"/>
        <v>0</v>
      </c>
      <c r="M45" s="31">
        <f t="shared" si="14"/>
        <v>0</v>
      </c>
      <c r="N45" s="31">
        <f>SUM(D45:M45)</f>
        <v>41806665</v>
      </c>
      <c r="O45" s="43">
        <f t="shared" si="12"/>
        <v>134.09242242001443</v>
      </c>
      <c r="P45" s="9"/>
    </row>
    <row r="46" spans="1:16">
      <c r="A46" s="12"/>
      <c r="B46" s="44">
        <v>581</v>
      </c>
      <c r="C46" s="20" t="s">
        <v>60</v>
      </c>
      <c r="D46" s="46">
        <v>28986991</v>
      </c>
      <c r="E46" s="46">
        <v>6463579</v>
      </c>
      <c r="F46" s="46">
        <v>0</v>
      </c>
      <c r="G46" s="46">
        <v>4881584</v>
      </c>
      <c r="H46" s="46">
        <v>0</v>
      </c>
      <c r="I46" s="46">
        <v>1313249</v>
      </c>
      <c r="J46" s="46">
        <v>0</v>
      </c>
      <c r="K46" s="46">
        <v>0</v>
      </c>
      <c r="L46" s="46">
        <v>0</v>
      </c>
      <c r="M46" s="46">
        <v>0</v>
      </c>
      <c r="N46" s="46">
        <f>SUM(D46:M46)</f>
        <v>41645403</v>
      </c>
      <c r="O46" s="47">
        <f t="shared" si="12"/>
        <v>133.57518402694251</v>
      </c>
      <c r="P46" s="9"/>
    </row>
    <row r="47" spans="1:16">
      <c r="A47" s="12"/>
      <c r="B47" s="44">
        <v>587</v>
      </c>
      <c r="C47" s="20" t="s">
        <v>61</v>
      </c>
      <c r="D47" s="46">
        <v>0</v>
      </c>
      <c r="E47" s="46">
        <v>161262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60" si="15">SUM(D47:M47)</f>
        <v>161262</v>
      </c>
      <c r="O47" s="47">
        <f t="shared" si="12"/>
        <v>0.51723839307192687</v>
      </c>
      <c r="P47" s="9"/>
    </row>
    <row r="48" spans="1:16" ht="15.75">
      <c r="A48" s="28" t="s">
        <v>62</v>
      </c>
      <c r="B48" s="29"/>
      <c r="C48" s="30"/>
      <c r="D48" s="31">
        <f t="shared" ref="D48:M48" si="16">SUM(D49:D74)</f>
        <v>686645</v>
      </c>
      <c r="E48" s="31">
        <f t="shared" si="16"/>
        <v>8196620</v>
      </c>
      <c r="F48" s="31">
        <f t="shared" si="16"/>
        <v>0</v>
      </c>
      <c r="G48" s="31">
        <f t="shared" si="16"/>
        <v>475646</v>
      </c>
      <c r="H48" s="31">
        <f t="shared" si="16"/>
        <v>0</v>
      </c>
      <c r="I48" s="31">
        <f t="shared" si="16"/>
        <v>0</v>
      </c>
      <c r="J48" s="31">
        <f t="shared" si="16"/>
        <v>0</v>
      </c>
      <c r="K48" s="31">
        <f t="shared" si="16"/>
        <v>0</v>
      </c>
      <c r="L48" s="31">
        <f t="shared" si="16"/>
        <v>0</v>
      </c>
      <c r="M48" s="31">
        <f t="shared" si="16"/>
        <v>0</v>
      </c>
      <c r="N48" s="31">
        <f>SUM(D48:M48)</f>
        <v>9358911</v>
      </c>
      <c r="O48" s="43">
        <f t="shared" si="12"/>
        <v>30.018157324993986</v>
      </c>
      <c r="P48" s="9"/>
    </row>
    <row r="49" spans="1:16">
      <c r="A49" s="12"/>
      <c r="B49" s="44">
        <v>601</v>
      </c>
      <c r="C49" s="20" t="s">
        <v>63</v>
      </c>
      <c r="D49" s="46">
        <v>0</v>
      </c>
      <c r="E49" s="46">
        <v>76937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76937</v>
      </c>
      <c r="O49" s="47">
        <f t="shared" si="12"/>
        <v>0.24677090850773795</v>
      </c>
      <c r="P49" s="9"/>
    </row>
    <row r="50" spans="1:16">
      <c r="A50" s="12"/>
      <c r="B50" s="44">
        <v>602</v>
      </c>
      <c r="C50" s="20" t="s">
        <v>64</v>
      </c>
      <c r="D50" s="46">
        <v>0</v>
      </c>
      <c r="E50" s="46">
        <v>9785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9785</v>
      </c>
      <c r="O50" s="47">
        <f t="shared" si="12"/>
        <v>3.1384812765616228E-2</v>
      </c>
      <c r="P50" s="9"/>
    </row>
    <row r="51" spans="1:16">
      <c r="A51" s="12"/>
      <c r="B51" s="44">
        <v>603</v>
      </c>
      <c r="C51" s="20" t="s">
        <v>65</v>
      </c>
      <c r="D51" s="46">
        <v>0</v>
      </c>
      <c r="E51" s="46">
        <v>167136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167136</v>
      </c>
      <c r="O51" s="47">
        <f t="shared" si="12"/>
        <v>0.53607890305508776</v>
      </c>
      <c r="P51" s="9"/>
    </row>
    <row r="52" spans="1:16">
      <c r="A52" s="12"/>
      <c r="B52" s="44">
        <v>605</v>
      </c>
      <c r="C52" s="20" t="s">
        <v>67</v>
      </c>
      <c r="D52" s="46">
        <v>0</v>
      </c>
      <c r="E52" s="46">
        <v>44122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44122</v>
      </c>
      <c r="O52" s="47">
        <f t="shared" si="12"/>
        <v>0.14151872343837704</v>
      </c>
      <c r="P52" s="9"/>
    </row>
    <row r="53" spans="1:16">
      <c r="A53" s="12"/>
      <c r="B53" s="44">
        <v>607</v>
      </c>
      <c r="C53" s="20" t="s">
        <v>68</v>
      </c>
      <c r="D53" s="46">
        <v>0</v>
      </c>
      <c r="E53" s="46">
        <v>125112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125112</v>
      </c>
      <c r="O53" s="47">
        <f t="shared" si="12"/>
        <v>0.40128939138802022</v>
      </c>
      <c r="P53" s="9"/>
    </row>
    <row r="54" spans="1:16">
      <c r="A54" s="12"/>
      <c r="B54" s="44">
        <v>608</v>
      </c>
      <c r="C54" s="20" t="s">
        <v>69</v>
      </c>
      <c r="D54" s="46">
        <v>0</v>
      </c>
      <c r="E54" s="46">
        <v>213478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213478</v>
      </c>
      <c r="O54" s="47">
        <f t="shared" si="12"/>
        <v>0.68471814609894954</v>
      </c>
      <c r="P54" s="9"/>
    </row>
    <row r="55" spans="1:16">
      <c r="A55" s="12"/>
      <c r="B55" s="44">
        <v>612</v>
      </c>
      <c r="C55" s="20" t="s">
        <v>101</v>
      </c>
      <c r="D55" s="46">
        <v>0</v>
      </c>
      <c r="E55" s="46">
        <v>220632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220632</v>
      </c>
      <c r="O55" s="47">
        <f t="shared" si="12"/>
        <v>0.7076641808996873</v>
      </c>
      <c r="P55" s="9"/>
    </row>
    <row r="56" spans="1:16">
      <c r="A56" s="12"/>
      <c r="B56" s="44">
        <v>614</v>
      </c>
      <c r="C56" s="20" t="s">
        <v>70</v>
      </c>
      <c r="D56" s="46">
        <v>0</v>
      </c>
      <c r="E56" s="46">
        <v>1269925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1269925</v>
      </c>
      <c r="O56" s="47">
        <f t="shared" si="12"/>
        <v>4.07320984684468</v>
      </c>
      <c r="P56" s="9"/>
    </row>
    <row r="57" spans="1:16">
      <c r="A57" s="12"/>
      <c r="B57" s="44">
        <v>622</v>
      </c>
      <c r="C57" s="20" t="s">
        <v>71</v>
      </c>
      <c r="D57" s="46">
        <v>0</v>
      </c>
      <c r="E57" s="46">
        <v>114870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114870</v>
      </c>
      <c r="O57" s="47">
        <f t="shared" si="12"/>
        <v>0.36843877796487851</v>
      </c>
      <c r="P57" s="9"/>
    </row>
    <row r="58" spans="1:16">
      <c r="A58" s="12"/>
      <c r="B58" s="44">
        <v>634</v>
      </c>
      <c r="C58" s="20" t="s">
        <v>72</v>
      </c>
      <c r="D58" s="46">
        <v>0</v>
      </c>
      <c r="E58" s="46">
        <v>262365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262365</v>
      </c>
      <c r="O58" s="47">
        <f t="shared" si="12"/>
        <v>0.84152032715900893</v>
      </c>
      <c r="P58" s="9"/>
    </row>
    <row r="59" spans="1:16">
      <c r="A59" s="12"/>
      <c r="B59" s="44">
        <v>654</v>
      </c>
      <c r="C59" s="20" t="s">
        <v>73</v>
      </c>
      <c r="D59" s="46">
        <v>0</v>
      </c>
      <c r="E59" s="46">
        <v>481373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481373</v>
      </c>
      <c r="O59" s="47">
        <f t="shared" si="12"/>
        <v>1.5439756234463957</v>
      </c>
      <c r="P59" s="9"/>
    </row>
    <row r="60" spans="1:16">
      <c r="A60" s="12"/>
      <c r="B60" s="44">
        <v>664</v>
      </c>
      <c r="C60" s="20" t="s">
        <v>74</v>
      </c>
      <c r="D60" s="46">
        <v>0</v>
      </c>
      <c r="E60" s="46">
        <v>175264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175264</v>
      </c>
      <c r="O60" s="47">
        <f t="shared" si="12"/>
        <v>0.56214898564670035</v>
      </c>
      <c r="P60" s="9"/>
    </row>
    <row r="61" spans="1:16">
      <c r="A61" s="12"/>
      <c r="B61" s="44">
        <v>674</v>
      </c>
      <c r="C61" s="20" t="s">
        <v>75</v>
      </c>
      <c r="D61" s="46">
        <v>0</v>
      </c>
      <c r="E61" s="46">
        <v>487918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>SUM(D61:M61)</f>
        <v>487918</v>
      </c>
      <c r="O61" s="47">
        <f t="shared" si="12"/>
        <v>1.5649683265175207</v>
      </c>
      <c r="P61" s="9"/>
    </row>
    <row r="62" spans="1:16">
      <c r="A62" s="12"/>
      <c r="B62" s="44">
        <v>689</v>
      </c>
      <c r="C62" s="20" t="s">
        <v>76</v>
      </c>
      <c r="D62" s="46">
        <v>0</v>
      </c>
      <c r="E62" s="46">
        <v>82400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>SUM(D62:M62)</f>
        <v>82400</v>
      </c>
      <c r="O62" s="47">
        <f t="shared" si="12"/>
        <v>0.26429316013150511</v>
      </c>
      <c r="P62" s="9"/>
    </row>
    <row r="63" spans="1:16">
      <c r="A63" s="12"/>
      <c r="B63" s="44">
        <v>694</v>
      </c>
      <c r="C63" s="20" t="s">
        <v>77</v>
      </c>
      <c r="D63" s="46">
        <v>0</v>
      </c>
      <c r="E63" s="46">
        <v>544041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>SUM(D63:M63)</f>
        <v>544041</v>
      </c>
      <c r="O63" s="47">
        <f t="shared" si="12"/>
        <v>1.7449795525619438</v>
      </c>
      <c r="P63" s="9"/>
    </row>
    <row r="64" spans="1:16">
      <c r="A64" s="12"/>
      <c r="B64" s="44">
        <v>711</v>
      </c>
      <c r="C64" s="20" t="s">
        <v>78</v>
      </c>
      <c r="D64" s="46">
        <v>0</v>
      </c>
      <c r="E64" s="46">
        <v>225242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ref="N64:N74" si="17">SUM(D64:M64)</f>
        <v>225242</v>
      </c>
      <c r="O64" s="47">
        <f t="shared" si="12"/>
        <v>0.72245048512549115</v>
      </c>
      <c r="P64" s="9"/>
    </row>
    <row r="65" spans="1:119">
      <c r="A65" s="12"/>
      <c r="B65" s="44">
        <v>712</v>
      </c>
      <c r="C65" s="20" t="s">
        <v>79</v>
      </c>
      <c r="D65" s="46">
        <v>0</v>
      </c>
      <c r="E65" s="46">
        <v>0</v>
      </c>
      <c r="F65" s="46">
        <v>0</v>
      </c>
      <c r="G65" s="46">
        <v>475646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475646</v>
      </c>
      <c r="O65" s="47">
        <f t="shared" si="12"/>
        <v>1.5256066073290033</v>
      </c>
      <c r="P65" s="9"/>
    </row>
    <row r="66" spans="1:119">
      <c r="A66" s="12"/>
      <c r="B66" s="44">
        <v>713</v>
      </c>
      <c r="C66" s="20" t="s">
        <v>80</v>
      </c>
      <c r="D66" s="46">
        <v>435536</v>
      </c>
      <c r="E66" s="46">
        <v>668463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1103999</v>
      </c>
      <c r="O66" s="47">
        <f t="shared" si="12"/>
        <v>3.5410119477187072</v>
      </c>
      <c r="P66" s="9"/>
    </row>
    <row r="67" spans="1:119">
      <c r="A67" s="12"/>
      <c r="B67" s="44">
        <v>714</v>
      </c>
      <c r="C67" s="20" t="s">
        <v>81</v>
      </c>
      <c r="D67" s="46">
        <v>0</v>
      </c>
      <c r="E67" s="46">
        <v>109123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109123</v>
      </c>
      <c r="O67" s="47">
        <f t="shared" si="12"/>
        <v>0.3500056130222115</v>
      </c>
      <c r="P67" s="9"/>
    </row>
    <row r="68" spans="1:119">
      <c r="A68" s="12"/>
      <c r="B68" s="44">
        <v>715</v>
      </c>
      <c r="C68" s="20" t="s">
        <v>82</v>
      </c>
      <c r="D68" s="46">
        <v>0</v>
      </c>
      <c r="E68" s="46">
        <v>124688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124688</v>
      </c>
      <c r="O68" s="47">
        <f t="shared" si="12"/>
        <v>0.3999294362921979</v>
      </c>
      <c r="P68" s="9"/>
    </row>
    <row r="69" spans="1:119">
      <c r="A69" s="12"/>
      <c r="B69" s="44">
        <v>719</v>
      </c>
      <c r="C69" s="20" t="s">
        <v>84</v>
      </c>
      <c r="D69" s="46">
        <v>251109</v>
      </c>
      <c r="E69" s="46">
        <v>388780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639889</v>
      </c>
      <c r="O69" s="47">
        <f t="shared" ref="O69:O75" si="18">(N69/O$77)</f>
        <v>2.0524063828081149</v>
      </c>
      <c r="P69" s="9"/>
    </row>
    <row r="70" spans="1:119">
      <c r="A70" s="12"/>
      <c r="B70" s="44">
        <v>724</v>
      </c>
      <c r="C70" s="20" t="s">
        <v>85</v>
      </c>
      <c r="D70" s="46">
        <v>0</v>
      </c>
      <c r="E70" s="46">
        <v>1132834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1132834</v>
      </c>
      <c r="O70" s="47">
        <f t="shared" si="18"/>
        <v>3.6334985165584155</v>
      </c>
      <c r="P70" s="9"/>
    </row>
    <row r="71" spans="1:119">
      <c r="A71" s="12"/>
      <c r="B71" s="44">
        <v>744</v>
      </c>
      <c r="C71" s="20" t="s">
        <v>87</v>
      </c>
      <c r="D71" s="46">
        <v>0</v>
      </c>
      <c r="E71" s="46">
        <v>383437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383437</v>
      </c>
      <c r="O71" s="47">
        <f t="shared" si="18"/>
        <v>1.2298516558415524</v>
      </c>
      <c r="P71" s="9"/>
    </row>
    <row r="72" spans="1:119">
      <c r="A72" s="12"/>
      <c r="B72" s="44">
        <v>752</v>
      </c>
      <c r="C72" s="20" t="s">
        <v>88</v>
      </c>
      <c r="D72" s="46">
        <v>0</v>
      </c>
      <c r="E72" s="46">
        <v>555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555</v>
      </c>
      <c r="O72" s="47">
        <f t="shared" si="18"/>
        <v>1.7801299013711811E-3</v>
      </c>
      <c r="P72" s="9"/>
    </row>
    <row r="73" spans="1:119">
      <c r="A73" s="12"/>
      <c r="B73" s="44">
        <v>764</v>
      </c>
      <c r="C73" s="20" t="s">
        <v>89</v>
      </c>
      <c r="D73" s="46">
        <v>0</v>
      </c>
      <c r="E73" s="46">
        <v>879914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879914</v>
      </c>
      <c r="O73" s="47">
        <f t="shared" si="18"/>
        <v>2.8222724721353538</v>
      </c>
      <c r="P73" s="9"/>
    </row>
    <row r="74" spans="1:119" ht="15.75" thickBot="1">
      <c r="A74" s="12"/>
      <c r="B74" s="44">
        <v>765</v>
      </c>
      <c r="C74" s="20" t="s">
        <v>90</v>
      </c>
      <c r="D74" s="46">
        <v>0</v>
      </c>
      <c r="E74" s="46">
        <v>8226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8226</v>
      </c>
      <c r="O74" s="47">
        <f t="shared" si="18"/>
        <v>2.6384411835458262E-2</v>
      </c>
      <c r="P74" s="9"/>
    </row>
    <row r="75" spans="1:119" ht="16.5" thickBot="1">
      <c r="A75" s="14" t="s">
        <v>10</v>
      </c>
      <c r="B75" s="23"/>
      <c r="C75" s="22"/>
      <c r="D75" s="15">
        <f t="shared" ref="D75:M75" si="19">SUM(D5,D13,D22,D28,D32,D36,D41,D45,D48)</f>
        <v>191728998</v>
      </c>
      <c r="E75" s="15">
        <f t="shared" si="19"/>
        <v>118775673</v>
      </c>
      <c r="F75" s="15">
        <f t="shared" si="19"/>
        <v>21038026</v>
      </c>
      <c r="G75" s="15">
        <f t="shared" si="19"/>
        <v>65631039</v>
      </c>
      <c r="H75" s="15">
        <f t="shared" si="19"/>
        <v>0</v>
      </c>
      <c r="I75" s="15">
        <f t="shared" si="19"/>
        <v>35522811</v>
      </c>
      <c r="J75" s="15">
        <f t="shared" si="19"/>
        <v>18669731</v>
      </c>
      <c r="K75" s="15">
        <f t="shared" si="19"/>
        <v>0</v>
      </c>
      <c r="L75" s="15">
        <f t="shared" si="19"/>
        <v>0</v>
      </c>
      <c r="M75" s="15">
        <f t="shared" si="19"/>
        <v>8303257</v>
      </c>
      <c r="N75" s="15">
        <f>SUM(D75:M75)</f>
        <v>459669535</v>
      </c>
      <c r="O75" s="37">
        <f t="shared" si="18"/>
        <v>1474.3630342394356</v>
      </c>
      <c r="P75" s="6"/>
      <c r="Q75" s="2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</row>
    <row r="76" spans="1:119">
      <c r="A76" s="16"/>
      <c r="B76" s="18"/>
      <c r="C76" s="18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9"/>
    </row>
    <row r="77" spans="1:119">
      <c r="A77" s="38"/>
      <c r="B77" s="39"/>
      <c r="C77" s="39"/>
      <c r="D77" s="40"/>
      <c r="E77" s="40"/>
      <c r="F77" s="40"/>
      <c r="G77" s="40"/>
      <c r="H77" s="40"/>
      <c r="I77" s="40"/>
      <c r="J77" s="40"/>
      <c r="K77" s="40"/>
      <c r="L77" s="118" t="s">
        <v>104</v>
      </c>
      <c r="M77" s="118"/>
      <c r="N77" s="118"/>
      <c r="O77" s="41">
        <v>311775</v>
      </c>
    </row>
    <row r="78" spans="1:119">
      <c r="A78" s="119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7"/>
    </row>
    <row r="79" spans="1:119" ht="15.75" customHeight="1" thickBot="1">
      <c r="A79" s="120" t="s">
        <v>98</v>
      </c>
      <c r="B79" s="99"/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100"/>
    </row>
  </sheetData>
  <mergeCells count="10">
    <mergeCell ref="L77:N77"/>
    <mergeCell ref="A78:O78"/>
    <mergeCell ref="A79:O7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7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55241684</v>
      </c>
      <c r="E5" s="26">
        <f t="shared" si="0"/>
        <v>7583340</v>
      </c>
      <c r="F5" s="26">
        <f t="shared" si="0"/>
        <v>23125312</v>
      </c>
      <c r="G5" s="26">
        <f t="shared" si="0"/>
        <v>16993947</v>
      </c>
      <c r="H5" s="26">
        <f t="shared" si="0"/>
        <v>0</v>
      </c>
      <c r="I5" s="26">
        <f t="shared" si="0"/>
        <v>845776</v>
      </c>
      <c r="J5" s="26">
        <f t="shared" si="0"/>
        <v>7098339</v>
      </c>
      <c r="K5" s="26">
        <f t="shared" si="0"/>
        <v>0</v>
      </c>
      <c r="L5" s="26">
        <f t="shared" si="0"/>
        <v>0</v>
      </c>
      <c r="M5" s="26">
        <f t="shared" si="0"/>
        <v>900035</v>
      </c>
      <c r="N5" s="27">
        <f>SUM(D5:M5)</f>
        <v>111788433</v>
      </c>
      <c r="O5" s="32">
        <f t="shared" ref="O5:O36" si="1">(N5/O$77)</f>
        <v>361.01894415253497</v>
      </c>
      <c r="P5" s="6"/>
    </row>
    <row r="6" spans="1:133">
      <c r="A6" s="12"/>
      <c r="B6" s="44">
        <v>511</v>
      </c>
      <c r="C6" s="20" t="s">
        <v>20</v>
      </c>
      <c r="D6" s="46">
        <v>906514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906514</v>
      </c>
      <c r="O6" s="47">
        <f t="shared" si="1"/>
        <v>2.9275723646604037</v>
      </c>
      <c r="P6" s="9"/>
    </row>
    <row r="7" spans="1:133">
      <c r="A7" s="12"/>
      <c r="B7" s="44">
        <v>512</v>
      </c>
      <c r="C7" s="20" t="s">
        <v>21</v>
      </c>
      <c r="D7" s="46">
        <v>17237717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17237717</v>
      </c>
      <c r="O7" s="47">
        <f t="shared" si="1"/>
        <v>55.668929458383253</v>
      </c>
      <c r="P7" s="9"/>
    </row>
    <row r="8" spans="1:133">
      <c r="A8" s="12"/>
      <c r="B8" s="44">
        <v>513</v>
      </c>
      <c r="C8" s="20" t="s">
        <v>22</v>
      </c>
      <c r="D8" s="46">
        <v>29120435</v>
      </c>
      <c r="E8" s="46">
        <v>2880316</v>
      </c>
      <c r="F8" s="46">
        <v>0</v>
      </c>
      <c r="G8" s="46">
        <v>1179291</v>
      </c>
      <c r="H8" s="46">
        <v>0</v>
      </c>
      <c r="I8" s="46">
        <v>0</v>
      </c>
      <c r="J8" s="46">
        <v>7098339</v>
      </c>
      <c r="K8" s="46">
        <v>0</v>
      </c>
      <c r="L8" s="46">
        <v>0</v>
      </c>
      <c r="M8" s="46">
        <v>88352</v>
      </c>
      <c r="N8" s="46">
        <f t="shared" si="2"/>
        <v>40366733</v>
      </c>
      <c r="O8" s="47">
        <f t="shared" si="1"/>
        <v>130.36371416483931</v>
      </c>
      <c r="P8" s="9"/>
    </row>
    <row r="9" spans="1:133">
      <c r="A9" s="12"/>
      <c r="B9" s="44">
        <v>514</v>
      </c>
      <c r="C9" s="20" t="s">
        <v>23</v>
      </c>
      <c r="D9" s="46">
        <v>1363599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1363599</v>
      </c>
      <c r="O9" s="47">
        <f t="shared" si="1"/>
        <v>4.4037210113451772</v>
      </c>
      <c r="P9" s="9"/>
    </row>
    <row r="10" spans="1:133">
      <c r="A10" s="12"/>
      <c r="B10" s="44">
        <v>515</v>
      </c>
      <c r="C10" s="20" t="s">
        <v>24</v>
      </c>
      <c r="D10" s="46">
        <v>1531225</v>
      </c>
      <c r="E10" s="46">
        <v>0</v>
      </c>
      <c r="F10" s="46">
        <v>0</v>
      </c>
      <c r="G10" s="46">
        <v>0</v>
      </c>
      <c r="H10" s="46">
        <v>0</v>
      </c>
      <c r="I10" s="46">
        <v>729740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2260965</v>
      </c>
      <c r="O10" s="47">
        <f t="shared" si="1"/>
        <v>7.3017500573233391</v>
      </c>
      <c r="P10" s="9"/>
    </row>
    <row r="11" spans="1:133">
      <c r="A11" s="12"/>
      <c r="B11" s="44">
        <v>517</v>
      </c>
      <c r="C11" s="20" t="s">
        <v>26</v>
      </c>
      <c r="D11" s="46">
        <v>0</v>
      </c>
      <c r="E11" s="46">
        <v>3884392</v>
      </c>
      <c r="F11" s="46">
        <v>23125312</v>
      </c>
      <c r="G11" s="46">
        <v>0</v>
      </c>
      <c r="H11" s="46">
        <v>0</v>
      </c>
      <c r="I11" s="46">
        <v>116036</v>
      </c>
      <c r="J11" s="46">
        <v>0</v>
      </c>
      <c r="K11" s="46">
        <v>0</v>
      </c>
      <c r="L11" s="46">
        <v>0</v>
      </c>
      <c r="M11" s="46">
        <v>811683</v>
      </c>
      <c r="N11" s="46">
        <f t="shared" si="2"/>
        <v>27937423</v>
      </c>
      <c r="O11" s="47">
        <f t="shared" si="1"/>
        <v>90.223457679228289</v>
      </c>
      <c r="P11" s="9"/>
    </row>
    <row r="12" spans="1:133">
      <c r="A12" s="12"/>
      <c r="B12" s="44">
        <v>519</v>
      </c>
      <c r="C12" s="20" t="s">
        <v>27</v>
      </c>
      <c r="D12" s="46">
        <v>5082194</v>
      </c>
      <c r="E12" s="46">
        <v>818632</v>
      </c>
      <c r="F12" s="46">
        <v>0</v>
      </c>
      <c r="G12" s="46">
        <v>15814656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21715482</v>
      </c>
      <c r="O12" s="47">
        <f t="shared" si="1"/>
        <v>70.129799416755205</v>
      </c>
      <c r="P12" s="9"/>
    </row>
    <row r="13" spans="1:133" ht="15.75">
      <c r="A13" s="28" t="s">
        <v>28</v>
      </c>
      <c r="B13" s="29"/>
      <c r="C13" s="30"/>
      <c r="D13" s="31">
        <f t="shared" ref="D13:M13" si="3">SUM(D14:D21)</f>
        <v>74056783</v>
      </c>
      <c r="E13" s="31">
        <f t="shared" si="3"/>
        <v>58410139</v>
      </c>
      <c r="F13" s="31">
        <f t="shared" si="3"/>
        <v>0</v>
      </c>
      <c r="G13" s="31">
        <f t="shared" si="3"/>
        <v>3387652</v>
      </c>
      <c r="H13" s="31">
        <f t="shared" si="3"/>
        <v>0</v>
      </c>
      <c r="I13" s="31">
        <f t="shared" si="3"/>
        <v>16625619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152480193</v>
      </c>
      <c r="O13" s="43">
        <f t="shared" si="1"/>
        <v>492.43232777969752</v>
      </c>
      <c r="P13" s="10"/>
    </row>
    <row r="14" spans="1:133">
      <c r="A14" s="12"/>
      <c r="B14" s="44">
        <v>521</v>
      </c>
      <c r="C14" s="20" t="s">
        <v>29</v>
      </c>
      <c r="D14" s="46">
        <v>44653838</v>
      </c>
      <c r="E14" s="46">
        <v>3754531</v>
      </c>
      <c r="F14" s="46">
        <v>0</v>
      </c>
      <c r="G14" s="46">
        <v>2152062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50560431</v>
      </c>
      <c r="O14" s="47">
        <f t="shared" si="1"/>
        <v>163.28409769834684</v>
      </c>
      <c r="P14" s="9"/>
    </row>
    <row r="15" spans="1:133">
      <c r="A15" s="12"/>
      <c r="B15" s="44">
        <v>522</v>
      </c>
      <c r="C15" s="20" t="s">
        <v>30</v>
      </c>
      <c r="D15" s="46">
        <v>0</v>
      </c>
      <c r="E15" s="46">
        <v>9679994</v>
      </c>
      <c r="F15" s="46">
        <v>0</v>
      </c>
      <c r="G15" s="46">
        <v>12291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9692285</v>
      </c>
      <c r="O15" s="47">
        <f t="shared" si="1"/>
        <v>31.301078324672932</v>
      </c>
      <c r="P15" s="9"/>
    </row>
    <row r="16" spans="1:133">
      <c r="A16" s="12"/>
      <c r="B16" s="44">
        <v>523</v>
      </c>
      <c r="C16" s="20" t="s">
        <v>31</v>
      </c>
      <c r="D16" s="46">
        <v>26119014</v>
      </c>
      <c r="E16" s="46">
        <v>8687392</v>
      </c>
      <c r="F16" s="46">
        <v>0</v>
      </c>
      <c r="G16" s="46">
        <v>54822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34861228</v>
      </c>
      <c r="O16" s="47">
        <f t="shared" si="1"/>
        <v>112.58377442700882</v>
      </c>
      <c r="P16" s="9"/>
    </row>
    <row r="17" spans="1:16">
      <c r="A17" s="12"/>
      <c r="B17" s="44">
        <v>524</v>
      </c>
      <c r="C17" s="20" t="s">
        <v>32</v>
      </c>
      <c r="D17" s="46">
        <v>0</v>
      </c>
      <c r="E17" s="46">
        <v>0</v>
      </c>
      <c r="F17" s="46">
        <v>0</v>
      </c>
      <c r="G17" s="46">
        <v>0</v>
      </c>
      <c r="H17" s="46">
        <v>0</v>
      </c>
      <c r="I17" s="46">
        <v>2757164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2757164</v>
      </c>
      <c r="O17" s="47">
        <f t="shared" si="1"/>
        <v>8.9042167371232406</v>
      </c>
      <c r="P17" s="9"/>
    </row>
    <row r="18" spans="1:16">
      <c r="A18" s="12"/>
      <c r="B18" s="44">
        <v>525</v>
      </c>
      <c r="C18" s="20" t="s">
        <v>33</v>
      </c>
      <c r="D18" s="46">
        <v>2423729</v>
      </c>
      <c r="E18" s="46">
        <v>36225627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38649356</v>
      </c>
      <c r="O18" s="47">
        <f t="shared" si="1"/>
        <v>124.81747279967189</v>
      </c>
      <c r="P18" s="9"/>
    </row>
    <row r="19" spans="1:16">
      <c r="A19" s="12"/>
      <c r="B19" s="44">
        <v>526</v>
      </c>
      <c r="C19" s="20" t="s">
        <v>34</v>
      </c>
      <c r="D19" s="46">
        <v>0</v>
      </c>
      <c r="E19" s="46">
        <v>0</v>
      </c>
      <c r="F19" s="46">
        <v>0</v>
      </c>
      <c r="G19" s="46">
        <v>1168477</v>
      </c>
      <c r="H19" s="46">
        <v>0</v>
      </c>
      <c r="I19" s="46">
        <v>13868455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15036932</v>
      </c>
      <c r="O19" s="47">
        <f t="shared" si="1"/>
        <v>48.561529741931942</v>
      </c>
      <c r="P19" s="9"/>
    </row>
    <row r="20" spans="1:16">
      <c r="A20" s="12"/>
      <c r="B20" s="44">
        <v>527</v>
      </c>
      <c r="C20" s="20" t="s">
        <v>35</v>
      </c>
      <c r="D20" s="46">
        <v>860202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860202</v>
      </c>
      <c r="O20" s="47">
        <f t="shared" si="1"/>
        <v>2.7780085064605826</v>
      </c>
      <c r="P20" s="9"/>
    </row>
    <row r="21" spans="1:16">
      <c r="A21" s="12"/>
      <c r="B21" s="44">
        <v>529</v>
      </c>
      <c r="C21" s="20" t="s">
        <v>36</v>
      </c>
      <c r="D21" s="46">
        <v>0</v>
      </c>
      <c r="E21" s="46">
        <v>62595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62595</v>
      </c>
      <c r="O21" s="47">
        <f t="shared" si="1"/>
        <v>0.20214954448129643</v>
      </c>
      <c r="P21" s="9"/>
    </row>
    <row r="22" spans="1:16" ht="15.75">
      <c r="A22" s="28" t="s">
        <v>37</v>
      </c>
      <c r="B22" s="29"/>
      <c r="C22" s="30"/>
      <c r="D22" s="31">
        <f t="shared" ref="D22:M22" si="5">SUM(D23:D27)</f>
        <v>620147</v>
      </c>
      <c r="E22" s="31">
        <f t="shared" si="5"/>
        <v>3410048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8333450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 t="shared" ref="N22:N27" si="6">SUM(D22:M22)</f>
        <v>12363645</v>
      </c>
      <c r="O22" s="43">
        <f t="shared" si="1"/>
        <v>39.928192425568469</v>
      </c>
      <c r="P22" s="10"/>
    </row>
    <row r="23" spans="1:16">
      <c r="A23" s="12"/>
      <c r="B23" s="44">
        <v>531</v>
      </c>
      <c r="C23" s="20" t="s">
        <v>38</v>
      </c>
      <c r="D23" s="46">
        <v>0</v>
      </c>
      <c r="E23" s="46">
        <v>387721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387721</v>
      </c>
      <c r="O23" s="47">
        <f t="shared" si="1"/>
        <v>1.2521387257102443</v>
      </c>
      <c r="P23" s="9"/>
    </row>
    <row r="24" spans="1:16">
      <c r="A24" s="12"/>
      <c r="B24" s="44">
        <v>534</v>
      </c>
      <c r="C24" s="20" t="s">
        <v>39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7037102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7037102</v>
      </c>
      <c r="O24" s="47">
        <f t="shared" si="1"/>
        <v>22.726207584765877</v>
      </c>
      <c r="P24" s="9"/>
    </row>
    <row r="25" spans="1:16">
      <c r="A25" s="12"/>
      <c r="B25" s="44">
        <v>537</v>
      </c>
      <c r="C25" s="20" t="s">
        <v>40</v>
      </c>
      <c r="D25" s="46">
        <v>620147</v>
      </c>
      <c r="E25" s="46">
        <v>2075530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2695677</v>
      </c>
      <c r="O25" s="47">
        <f t="shared" si="1"/>
        <v>8.7056454607989089</v>
      </c>
      <c r="P25" s="9"/>
    </row>
    <row r="26" spans="1:16">
      <c r="A26" s="12"/>
      <c r="B26" s="44">
        <v>538</v>
      </c>
      <c r="C26" s="20" t="s">
        <v>41</v>
      </c>
      <c r="D26" s="46">
        <v>0</v>
      </c>
      <c r="E26" s="46">
        <v>701538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701538</v>
      </c>
      <c r="O26" s="47">
        <f t="shared" si="1"/>
        <v>2.2656056735573089</v>
      </c>
      <c r="P26" s="9"/>
    </row>
    <row r="27" spans="1:16">
      <c r="A27" s="12"/>
      <c r="B27" s="44">
        <v>539</v>
      </c>
      <c r="C27" s="20" t="s">
        <v>42</v>
      </c>
      <c r="D27" s="46">
        <v>0</v>
      </c>
      <c r="E27" s="46">
        <v>245259</v>
      </c>
      <c r="F27" s="46">
        <v>0</v>
      </c>
      <c r="G27" s="46">
        <v>0</v>
      </c>
      <c r="H27" s="46">
        <v>0</v>
      </c>
      <c r="I27" s="46">
        <v>1296348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1541607</v>
      </c>
      <c r="O27" s="47">
        <f t="shared" si="1"/>
        <v>4.9785949807361289</v>
      </c>
      <c r="P27" s="9"/>
    </row>
    <row r="28" spans="1:16" ht="15.75">
      <c r="A28" s="28" t="s">
        <v>43</v>
      </c>
      <c r="B28" s="29"/>
      <c r="C28" s="30"/>
      <c r="D28" s="31">
        <f t="shared" ref="D28:M28" si="7">SUM(D29:D30)</f>
        <v>220147</v>
      </c>
      <c r="E28" s="31">
        <f t="shared" si="7"/>
        <v>26526123</v>
      </c>
      <c r="F28" s="31">
        <f t="shared" si="7"/>
        <v>0</v>
      </c>
      <c r="G28" s="31">
        <f t="shared" si="7"/>
        <v>23046143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5" si="8">SUM(D28:M28)</f>
        <v>49792413</v>
      </c>
      <c r="O28" s="43">
        <f t="shared" si="1"/>
        <v>160.80379593537157</v>
      </c>
      <c r="P28" s="10"/>
    </row>
    <row r="29" spans="1:16">
      <c r="A29" s="12"/>
      <c r="B29" s="44">
        <v>541</v>
      </c>
      <c r="C29" s="20" t="s">
        <v>44</v>
      </c>
      <c r="D29" s="46">
        <v>220147</v>
      </c>
      <c r="E29" s="46">
        <v>18469256</v>
      </c>
      <c r="F29" s="46">
        <v>0</v>
      </c>
      <c r="G29" s="46">
        <v>21150903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39840306</v>
      </c>
      <c r="O29" s="47">
        <f t="shared" si="1"/>
        <v>128.66362664582573</v>
      </c>
      <c r="P29" s="9"/>
    </row>
    <row r="30" spans="1:16">
      <c r="A30" s="12"/>
      <c r="B30" s="44">
        <v>544</v>
      </c>
      <c r="C30" s="20" t="s">
        <v>45</v>
      </c>
      <c r="D30" s="46">
        <v>0</v>
      </c>
      <c r="E30" s="46">
        <v>8056867</v>
      </c>
      <c r="F30" s="46">
        <v>0</v>
      </c>
      <c r="G30" s="46">
        <v>1895240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9952107</v>
      </c>
      <c r="O30" s="47">
        <f t="shared" si="1"/>
        <v>32.140169289545838</v>
      </c>
      <c r="P30" s="9"/>
    </row>
    <row r="31" spans="1:16" ht="15.75">
      <c r="A31" s="28" t="s">
        <v>47</v>
      </c>
      <c r="B31" s="29"/>
      <c r="C31" s="30"/>
      <c r="D31" s="31">
        <f t="shared" ref="D31:M31" si="9">SUM(D32:D34)</f>
        <v>450431</v>
      </c>
      <c r="E31" s="31">
        <f t="shared" si="9"/>
        <v>20944071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439095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6145050</v>
      </c>
      <c r="N31" s="31">
        <f t="shared" si="8"/>
        <v>27978647</v>
      </c>
      <c r="O31" s="43">
        <f t="shared" si="1"/>
        <v>90.356589923364353</v>
      </c>
      <c r="P31" s="10"/>
    </row>
    <row r="32" spans="1:16">
      <c r="A32" s="13"/>
      <c r="B32" s="45">
        <v>552</v>
      </c>
      <c r="C32" s="21" t="s">
        <v>48</v>
      </c>
      <c r="D32" s="46">
        <v>450431</v>
      </c>
      <c r="E32" s="46">
        <v>0</v>
      </c>
      <c r="F32" s="46">
        <v>0</v>
      </c>
      <c r="G32" s="46">
        <v>0</v>
      </c>
      <c r="H32" s="46">
        <v>0</v>
      </c>
      <c r="I32" s="46">
        <v>439095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889526</v>
      </c>
      <c r="O32" s="47">
        <f t="shared" si="1"/>
        <v>2.8727098922321224</v>
      </c>
      <c r="P32" s="9"/>
    </row>
    <row r="33" spans="1:16">
      <c r="A33" s="13"/>
      <c r="B33" s="45">
        <v>554</v>
      </c>
      <c r="C33" s="21" t="s">
        <v>49</v>
      </c>
      <c r="D33" s="46">
        <v>0</v>
      </c>
      <c r="E33" s="46">
        <v>17228402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1318425</v>
      </c>
      <c r="N33" s="46">
        <f t="shared" si="8"/>
        <v>18546827</v>
      </c>
      <c r="O33" s="47">
        <f t="shared" si="1"/>
        <v>59.89667912170956</v>
      </c>
      <c r="P33" s="9"/>
    </row>
    <row r="34" spans="1:16">
      <c r="A34" s="13"/>
      <c r="B34" s="45">
        <v>559</v>
      </c>
      <c r="C34" s="21" t="s">
        <v>50</v>
      </c>
      <c r="D34" s="46">
        <v>0</v>
      </c>
      <c r="E34" s="46">
        <v>3715669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4826625</v>
      </c>
      <c r="N34" s="46">
        <f t="shared" si="8"/>
        <v>8542294</v>
      </c>
      <c r="O34" s="47">
        <f t="shared" si="1"/>
        <v>27.587200909422666</v>
      </c>
      <c r="P34" s="9"/>
    </row>
    <row r="35" spans="1:16" ht="15.75">
      <c r="A35" s="28" t="s">
        <v>51</v>
      </c>
      <c r="B35" s="29"/>
      <c r="C35" s="30"/>
      <c r="D35" s="31">
        <f t="shared" ref="D35:M35" si="10">SUM(D36:D39)</f>
        <v>3315607</v>
      </c>
      <c r="E35" s="31">
        <f t="shared" si="10"/>
        <v>1214663</v>
      </c>
      <c r="F35" s="31">
        <f t="shared" si="10"/>
        <v>0</v>
      </c>
      <c r="G35" s="31">
        <f t="shared" si="10"/>
        <v>0</v>
      </c>
      <c r="H35" s="31">
        <f t="shared" si="10"/>
        <v>0</v>
      </c>
      <c r="I35" s="31">
        <f t="shared" si="10"/>
        <v>0</v>
      </c>
      <c r="J35" s="31">
        <f t="shared" si="10"/>
        <v>0</v>
      </c>
      <c r="K35" s="31">
        <f t="shared" si="10"/>
        <v>0</v>
      </c>
      <c r="L35" s="31">
        <f t="shared" si="10"/>
        <v>0</v>
      </c>
      <c r="M35" s="31">
        <f t="shared" si="10"/>
        <v>0</v>
      </c>
      <c r="N35" s="31">
        <f t="shared" si="8"/>
        <v>4530270</v>
      </c>
      <c r="O35" s="43">
        <f t="shared" si="1"/>
        <v>14.630434010340807</v>
      </c>
      <c r="P35" s="10"/>
    </row>
    <row r="36" spans="1:16">
      <c r="A36" s="12"/>
      <c r="B36" s="44">
        <v>562</v>
      </c>
      <c r="C36" s="20" t="s">
        <v>52</v>
      </c>
      <c r="D36" s="46">
        <v>1858743</v>
      </c>
      <c r="E36" s="46">
        <v>29710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4" si="11">SUM(D36:M36)</f>
        <v>1888453</v>
      </c>
      <c r="O36" s="47">
        <f t="shared" si="1"/>
        <v>6.0987285521900745</v>
      </c>
      <c r="P36" s="9"/>
    </row>
    <row r="37" spans="1:16">
      <c r="A37" s="12"/>
      <c r="B37" s="44">
        <v>563</v>
      </c>
      <c r="C37" s="20" t="s">
        <v>53</v>
      </c>
      <c r="D37" s="46">
        <v>0</v>
      </c>
      <c r="E37" s="46">
        <v>63260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1"/>
        <v>63260</v>
      </c>
      <c r="O37" s="47">
        <f t="shared" ref="O37:O68" si="12">(N37/O$77)</f>
        <v>0.20429715127225517</v>
      </c>
      <c r="P37" s="9"/>
    </row>
    <row r="38" spans="1:16">
      <c r="A38" s="12"/>
      <c r="B38" s="44">
        <v>564</v>
      </c>
      <c r="C38" s="20" t="s">
        <v>54</v>
      </c>
      <c r="D38" s="46">
        <v>0</v>
      </c>
      <c r="E38" s="46">
        <v>478608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478608</v>
      </c>
      <c r="O38" s="47">
        <f t="shared" si="12"/>
        <v>1.5456568285822243</v>
      </c>
      <c r="P38" s="9"/>
    </row>
    <row r="39" spans="1:16">
      <c r="A39" s="12"/>
      <c r="B39" s="44">
        <v>569</v>
      </c>
      <c r="C39" s="20" t="s">
        <v>55</v>
      </c>
      <c r="D39" s="46">
        <v>1456864</v>
      </c>
      <c r="E39" s="46">
        <v>643085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2099949</v>
      </c>
      <c r="O39" s="47">
        <f t="shared" si="12"/>
        <v>6.7817514782962531</v>
      </c>
      <c r="P39" s="9"/>
    </row>
    <row r="40" spans="1:16" ht="15.75">
      <c r="A40" s="28" t="s">
        <v>56</v>
      </c>
      <c r="B40" s="29"/>
      <c r="C40" s="30"/>
      <c r="D40" s="31">
        <f t="shared" ref="D40:M40" si="13">SUM(D41:D44)</f>
        <v>2482052</v>
      </c>
      <c r="E40" s="31">
        <f t="shared" si="13"/>
        <v>1187908</v>
      </c>
      <c r="F40" s="31">
        <f t="shared" si="13"/>
        <v>0</v>
      </c>
      <c r="G40" s="31">
        <f t="shared" si="13"/>
        <v>3293802</v>
      </c>
      <c r="H40" s="31">
        <f t="shared" si="13"/>
        <v>0</v>
      </c>
      <c r="I40" s="31">
        <f t="shared" si="13"/>
        <v>5868510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>SUM(D40:M40)</f>
        <v>12832272</v>
      </c>
      <c r="O40" s="43">
        <f t="shared" si="12"/>
        <v>41.441615775382935</v>
      </c>
      <c r="P40" s="9"/>
    </row>
    <row r="41" spans="1:16">
      <c r="A41" s="12"/>
      <c r="B41" s="44">
        <v>571</v>
      </c>
      <c r="C41" s="20" t="s">
        <v>96</v>
      </c>
      <c r="D41" s="46">
        <v>0</v>
      </c>
      <c r="E41" s="46">
        <v>86074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86074</v>
      </c>
      <c r="O41" s="47">
        <f t="shared" si="12"/>
        <v>0.27797459687967269</v>
      </c>
      <c r="P41" s="9"/>
    </row>
    <row r="42" spans="1:16">
      <c r="A42" s="12"/>
      <c r="B42" s="44">
        <v>572</v>
      </c>
      <c r="C42" s="20" t="s">
        <v>57</v>
      </c>
      <c r="D42" s="46">
        <v>2482052</v>
      </c>
      <c r="E42" s="46">
        <v>1100586</v>
      </c>
      <c r="F42" s="46">
        <v>0</v>
      </c>
      <c r="G42" s="46">
        <v>3293802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6876440</v>
      </c>
      <c r="O42" s="47">
        <f t="shared" si="12"/>
        <v>22.207352243038041</v>
      </c>
      <c r="P42" s="9"/>
    </row>
    <row r="43" spans="1:16">
      <c r="A43" s="12"/>
      <c r="B43" s="44">
        <v>575</v>
      </c>
      <c r="C43" s="20" t="s">
        <v>59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5868510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5868510</v>
      </c>
      <c r="O43" s="47">
        <f t="shared" si="12"/>
        <v>18.952258539562791</v>
      </c>
      <c r="P43" s="9"/>
    </row>
    <row r="44" spans="1:16">
      <c r="A44" s="12"/>
      <c r="B44" s="44">
        <v>579</v>
      </c>
      <c r="C44" s="20" t="s">
        <v>100</v>
      </c>
      <c r="D44" s="46">
        <v>0</v>
      </c>
      <c r="E44" s="46">
        <v>1248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1248</v>
      </c>
      <c r="O44" s="47">
        <f t="shared" si="12"/>
        <v>4.0303959024308323E-3</v>
      </c>
      <c r="P44" s="9"/>
    </row>
    <row r="45" spans="1:16" ht="15.75">
      <c r="A45" s="28" t="s">
        <v>86</v>
      </c>
      <c r="B45" s="29"/>
      <c r="C45" s="30"/>
      <c r="D45" s="31">
        <f t="shared" ref="D45:M45" si="14">SUM(D46:D48)</f>
        <v>29921212</v>
      </c>
      <c r="E45" s="31">
        <f t="shared" si="14"/>
        <v>5227284</v>
      </c>
      <c r="F45" s="31">
        <f t="shared" si="14"/>
        <v>0</v>
      </c>
      <c r="G45" s="31">
        <f t="shared" si="14"/>
        <v>9050551</v>
      </c>
      <c r="H45" s="31">
        <f t="shared" si="14"/>
        <v>0</v>
      </c>
      <c r="I45" s="31">
        <f t="shared" si="14"/>
        <v>732688</v>
      </c>
      <c r="J45" s="31">
        <f t="shared" si="14"/>
        <v>0</v>
      </c>
      <c r="K45" s="31">
        <f t="shared" si="14"/>
        <v>0</v>
      </c>
      <c r="L45" s="31">
        <f t="shared" si="14"/>
        <v>0</v>
      </c>
      <c r="M45" s="31">
        <f t="shared" si="14"/>
        <v>0</v>
      </c>
      <c r="N45" s="31">
        <f>SUM(D45:M45)</f>
        <v>44931735</v>
      </c>
      <c r="O45" s="43">
        <f t="shared" si="12"/>
        <v>145.10631460986221</v>
      </c>
      <c r="P45" s="9"/>
    </row>
    <row r="46" spans="1:16">
      <c r="A46" s="12"/>
      <c r="B46" s="44">
        <v>581</v>
      </c>
      <c r="C46" s="20" t="s">
        <v>60</v>
      </c>
      <c r="D46" s="46">
        <v>29724827</v>
      </c>
      <c r="E46" s="46">
        <v>5194803</v>
      </c>
      <c r="F46" s="46">
        <v>0</v>
      </c>
      <c r="G46" s="46">
        <v>9050551</v>
      </c>
      <c r="H46" s="46">
        <v>0</v>
      </c>
      <c r="I46" s="46">
        <v>732688</v>
      </c>
      <c r="J46" s="46">
        <v>0</v>
      </c>
      <c r="K46" s="46">
        <v>0</v>
      </c>
      <c r="L46" s="46">
        <v>0</v>
      </c>
      <c r="M46" s="46">
        <v>0</v>
      </c>
      <c r="N46" s="46">
        <f>SUM(D46:M46)</f>
        <v>44702869</v>
      </c>
      <c r="O46" s="47">
        <f t="shared" si="12"/>
        <v>144.3671955484794</v>
      </c>
      <c r="P46" s="9"/>
    </row>
    <row r="47" spans="1:16">
      <c r="A47" s="12"/>
      <c r="B47" s="44">
        <v>586</v>
      </c>
      <c r="C47" s="20" t="s">
        <v>120</v>
      </c>
      <c r="D47" s="46">
        <v>196385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60" si="15">SUM(D47:M47)</f>
        <v>196385</v>
      </c>
      <c r="O47" s="47">
        <f t="shared" si="12"/>
        <v>0.63422219495102483</v>
      </c>
      <c r="P47" s="9"/>
    </row>
    <row r="48" spans="1:16">
      <c r="A48" s="12"/>
      <c r="B48" s="44">
        <v>587</v>
      </c>
      <c r="C48" s="20" t="s">
        <v>61</v>
      </c>
      <c r="D48" s="46">
        <v>0</v>
      </c>
      <c r="E48" s="46">
        <v>32481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32481</v>
      </c>
      <c r="O48" s="47">
        <f t="shared" si="12"/>
        <v>0.10489686643177554</v>
      </c>
      <c r="P48" s="9"/>
    </row>
    <row r="49" spans="1:16" ht="15.75">
      <c r="A49" s="28" t="s">
        <v>62</v>
      </c>
      <c r="B49" s="29"/>
      <c r="C49" s="30"/>
      <c r="D49" s="31">
        <f t="shared" ref="D49:M49" si="16">SUM(D50:D74)</f>
        <v>1292806</v>
      </c>
      <c r="E49" s="31">
        <f t="shared" si="16"/>
        <v>7565308</v>
      </c>
      <c r="F49" s="31">
        <f t="shared" si="16"/>
        <v>0</v>
      </c>
      <c r="G49" s="31">
        <f t="shared" si="16"/>
        <v>5461330</v>
      </c>
      <c r="H49" s="31">
        <f t="shared" si="16"/>
        <v>0</v>
      </c>
      <c r="I49" s="31">
        <f t="shared" si="16"/>
        <v>0</v>
      </c>
      <c r="J49" s="31">
        <f t="shared" si="16"/>
        <v>0</v>
      </c>
      <c r="K49" s="31">
        <f t="shared" si="16"/>
        <v>0</v>
      </c>
      <c r="L49" s="31">
        <f t="shared" si="16"/>
        <v>0</v>
      </c>
      <c r="M49" s="31">
        <f t="shared" si="16"/>
        <v>0</v>
      </c>
      <c r="N49" s="31">
        <f>SUM(D49:M49)</f>
        <v>14319444</v>
      </c>
      <c r="O49" s="43">
        <f t="shared" si="12"/>
        <v>46.244413800230582</v>
      </c>
      <c r="P49" s="9"/>
    </row>
    <row r="50" spans="1:16">
      <c r="A50" s="12"/>
      <c r="B50" s="44">
        <v>601</v>
      </c>
      <c r="C50" s="20" t="s">
        <v>63</v>
      </c>
      <c r="D50" s="46">
        <v>0</v>
      </c>
      <c r="E50" s="46">
        <v>52933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52933</v>
      </c>
      <c r="O50" s="47">
        <f t="shared" si="12"/>
        <v>0.17094627107641927</v>
      </c>
      <c r="P50" s="9"/>
    </row>
    <row r="51" spans="1:16">
      <c r="A51" s="12"/>
      <c r="B51" s="44">
        <v>603</v>
      </c>
      <c r="C51" s="20" t="s">
        <v>65</v>
      </c>
      <c r="D51" s="46">
        <v>0</v>
      </c>
      <c r="E51" s="46">
        <v>161299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161299</v>
      </c>
      <c r="O51" s="47">
        <f t="shared" si="12"/>
        <v>0.52091252296970425</v>
      </c>
      <c r="P51" s="9"/>
    </row>
    <row r="52" spans="1:16">
      <c r="A52" s="12"/>
      <c r="B52" s="44">
        <v>605</v>
      </c>
      <c r="C52" s="20" t="s">
        <v>67</v>
      </c>
      <c r="D52" s="46">
        <v>0</v>
      </c>
      <c r="E52" s="46">
        <v>9368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9368</v>
      </c>
      <c r="O52" s="47">
        <f t="shared" si="12"/>
        <v>3.0253805139400673E-2</v>
      </c>
      <c r="P52" s="9"/>
    </row>
    <row r="53" spans="1:16">
      <c r="A53" s="12"/>
      <c r="B53" s="44">
        <v>607</v>
      </c>
      <c r="C53" s="20" t="s">
        <v>68</v>
      </c>
      <c r="D53" s="46">
        <v>0</v>
      </c>
      <c r="E53" s="46">
        <v>122220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122220</v>
      </c>
      <c r="O53" s="47">
        <f t="shared" si="12"/>
        <v>0.39470752179094259</v>
      </c>
      <c r="P53" s="9"/>
    </row>
    <row r="54" spans="1:16">
      <c r="A54" s="12"/>
      <c r="B54" s="44">
        <v>608</v>
      </c>
      <c r="C54" s="20" t="s">
        <v>69</v>
      </c>
      <c r="D54" s="46">
        <v>0</v>
      </c>
      <c r="E54" s="46">
        <v>214624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214624</v>
      </c>
      <c r="O54" s="47">
        <f t="shared" si="12"/>
        <v>0.69312475173342547</v>
      </c>
      <c r="P54" s="9"/>
    </row>
    <row r="55" spans="1:16">
      <c r="A55" s="12"/>
      <c r="B55" s="44">
        <v>612</v>
      </c>
      <c r="C55" s="20" t="s">
        <v>101</v>
      </c>
      <c r="D55" s="46">
        <v>0</v>
      </c>
      <c r="E55" s="46">
        <v>200088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200088</v>
      </c>
      <c r="O55" s="47">
        <f t="shared" si="12"/>
        <v>0.64618097381857409</v>
      </c>
      <c r="P55" s="9"/>
    </row>
    <row r="56" spans="1:16">
      <c r="A56" s="12"/>
      <c r="B56" s="44">
        <v>614</v>
      </c>
      <c r="C56" s="20" t="s">
        <v>70</v>
      </c>
      <c r="D56" s="46">
        <v>0</v>
      </c>
      <c r="E56" s="46">
        <v>1127061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1127061</v>
      </c>
      <c r="O56" s="47">
        <f t="shared" si="12"/>
        <v>3.6398253495108945</v>
      </c>
      <c r="P56" s="9"/>
    </row>
    <row r="57" spans="1:16">
      <c r="A57" s="12"/>
      <c r="B57" s="44">
        <v>622</v>
      </c>
      <c r="C57" s="20" t="s">
        <v>71</v>
      </c>
      <c r="D57" s="46">
        <v>0</v>
      </c>
      <c r="E57" s="46">
        <v>200188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200188</v>
      </c>
      <c r="O57" s="47">
        <f t="shared" si="12"/>
        <v>0.64650392220819186</v>
      </c>
      <c r="P57" s="9"/>
    </row>
    <row r="58" spans="1:16">
      <c r="A58" s="12"/>
      <c r="B58" s="44">
        <v>634</v>
      </c>
      <c r="C58" s="20" t="s">
        <v>72</v>
      </c>
      <c r="D58" s="46">
        <v>0</v>
      </c>
      <c r="E58" s="46">
        <v>256835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256835</v>
      </c>
      <c r="O58" s="47">
        <f t="shared" si="12"/>
        <v>0.82944449647501828</v>
      </c>
      <c r="P58" s="9"/>
    </row>
    <row r="59" spans="1:16">
      <c r="A59" s="12"/>
      <c r="B59" s="44">
        <v>654</v>
      </c>
      <c r="C59" s="20" t="s">
        <v>73</v>
      </c>
      <c r="D59" s="46">
        <v>491071</v>
      </c>
      <c r="E59" s="46">
        <v>501595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992666</v>
      </c>
      <c r="O59" s="47">
        <f t="shared" si="12"/>
        <v>3.2057988612839781</v>
      </c>
      <c r="P59" s="9"/>
    </row>
    <row r="60" spans="1:16">
      <c r="A60" s="12"/>
      <c r="B60" s="44">
        <v>664</v>
      </c>
      <c r="C60" s="20" t="s">
        <v>74</v>
      </c>
      <c r="D60" s="46">
        <v>0</v>
      </c>
      <c r="E60" s="46">
        <v>127841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127841</v>
      </c>
      <c r="O60" s="47">
        <f t="shared" si="12"/>
        <v>0.41286045077136224</v>
      </c>
      <c r="P60" s="9"/>
    </row>
    <row r="61" spans="1:16">
      <c r="A61" s="12"/>
      <c r="B61" s="44">
        <v>674</v>
      </c>
      <c r="C61" s="20" t="s">
        <v>75</v>
      </c>
      <c r="D61" s="46">
        <v>0</v>
      </c>
      <c r="E61" s="46">
        <v>488102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>SUM(D61:M61)</f>
        <v>488102</v>
      </c>
      <c r="O61" s="47">
        <f t="shared" si="12"/>
        <v>1.5763175486925434</v>
      </c>
      <c r="P61" s="9"/>
    </row>
    <row r="62" spans="1:16">
      <c r="A62" s="12"/>
      <c r="B62" s="44">
        <v>689</v>
      </c>
      <c r="C62" s="20" t="s">
        <v>76</v>
      </c>
      <c r="D62" s="46">
        <v>0</v>
      </c>
      <c r="E62" s="46">
        <v>61619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>SUM(D62:M62)</f>
        <v>61619</v>
      </c>
      <c r="O62" s="47">
        <f t="shared" si="12"/>
        <v>0.19899756819862618</v>
      </c>
      <c r="P62" s="9"/>
    </row>
    <row r="63" spans="1:16">
      <c r="A63" s="12"/>
      <c r="B63" s="44">
        <v>694</v>
      </c>
      <c r="C63" s="20" t="s">
        <v>77</v>
      </c>
      <c r="D63" s="46">
        <v>0</v>
      </c>
      <c r="E63" s="46">
        <v>486381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>SUM(D63:M63)</f>
        <v>486381</v>
      </c>
      <c r="O63" s="47">
        <f t="shared" si="12"/>
        <v>1.5707596069072201</v>
      </c>
      <c r="P63" s="9"/>
    </row>
    <row r="64" spans="1:16">
      <c r="A64" s="12"/>
      <c r="B64" s="44">
        <v>711</v>
      </c>
      <c r="C64" s="20" t="s">
        <v>78</v>
      </c>
      <c r="D64" s="46">
        <v>0</v>
      </c>
      <c r="E64" s="46">
        <v>146301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ref="N64:N74" si="17">SUM(D64:M64)</f>
        <v>146301</v>
      </c>
      <c r="O64" s="47">
        <f t="shared" si="12"/>
        <v>0.47247672349481828</v>
      </c>
      <c r="P64" s="9"/>
    </row>
    <row r="65" spans="1:119">
      <c r="A65" s="12"/>
      <c r="B65" s="44">
        <v>712</v>
      </c>
      <c r="C65" s="20" t="s">
        <v>79</v>
      </c>
      <c r="D65" s="46">
        <v>0</v>
      </c>
      <c r="E65" s="46">
        <v>0</v>
      </c>
      <c r="F65" s="46">
        <v>0</v>
      </c>
      <c r="G65" s="46">
        <v>5461330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5461330</v>
      </c>
      <c r="O65" s="47">
        <f t="shared" si="12"/>
        <v>17.637277286716809</v>
      </c>
      <c r="P65" s="9"/>
    </row>
    <row r="66" spans="1:119">
      <c r="A66" s="12"/>
      <c r="B66" s="44">
        <v>713</v>
      </c>
      <c r="C66" s="20" t="s">
        <v>80</v>
      </c>
      <c r="D66" s="46">
        <v>645075</v>
      </c>
      <c r="E66" s="46">
        <v>388682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1033757</v>
      </c>
      <c r="O66" s="47">
        <f t="shared" si="12"/>
        <v>3.3385015840618513</v>
      </c>
      <c r="P66" s="9"/>
    </row>
    <row r="67" spans="1:119">
      <c r="A67" s="12"/>
      <c r="B67" s="44">
        <v>714</v>
      </c>
      <c r="C67" s="20" t="s">
        <v>81</v>
      </c>
      <c r="D67" s="46">
        <v>0</v>
      </c>
      <c r="E67" s="46">
        <v>84375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84375</v>
      </c>
      <c r="O67" s="47">
        <f t="shared" si="12"/>
        <v>0.27248770374006531</v>
      </c>
      <c r="P67" s="9"/>
    </row>
    <row r="68" spans="1:119">
      <c r="A68" s="12"/>
      <c r="B68" s="44">
        <v>715</v>
      </c>
      <c r="C68" s="20" t="s">
        <v>82</v>
      </c>
      <c r="D68" s="46">
        <v>0</v>
      </c>
      <c r="E68" s="46">
        <v>124688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124688</v>
      </c>
      <c r="O68" s="47">
        <f t="shared" si="12"/>
        <v>0.40267788804671123</v>
      </c>
      <c r="P68" s="9"/>
    </row>
    <row r="69" spans="1:119">
      <c r="A69" s="12"/>
      <c r="B69" s="44">
        <v>719</v>
      </c>
      <c r="C69" s="20" t="s">
        <v>84</v>
      </c>
      <c r="D69" s="46">
        <v>156660</v>
      </c>
      <c r="E69" s="46">
        <v>402172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558832</v>
      </c>
      <c r="O69" s="47">
        <f t="shared" ref="O69:O75" si="18">(N69/O$77)</f>
        <v>1.8047389446692523</v>
      </c>
      <c r="P69" s="9"/>
    </row>
    <row r="70" spans="1:119">
      <c r="A70" s="12"/>
      <c r="B70" s="44">
        <v>724</v>
      </c>
      <c r="C70" s="20" t="s">
        <v>85</v>
      </c>
      <c r="D70" s="46">
        <v>0</v>
      </c>
      <c r="E70" s="46">
        <v>1054848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1054848</v>
      </c>
      <c r="O70" s="47">
        <f t="shared" si="18"/>
        <v>3.4066146289161527</v>
      </c>
      <c r="P70" s="9"/>
    </row>
    <row r="71" spans="1:119">
      <c r="A71" s="12"/>
      <c r="B71" s="44">
        <v>744</v>
      </c>
      <c r="C71" s="20" t="s">
        <v>87</v>
      </c>
      <c r="D71" s="46">
        <v>0</v>
      </c>
      <c r="E71" s="46">
        <v>392251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392251</v>
      </c>
      <c r="O71" s="47">
        <f t="shared" si="18"/>
        <v>1.2667682877599331</v>
      </c>
      <c r="P71" s="9"/>
    </row>
    <row r="72" spans="1:119">
      <c r="A72" s="12"/>
      <c r="B72" s="44">
        <v>752</v>
      </c>
      <c r="C72" s="20" t="s">
        <v>88</v>
      </c>
      <c r="D72" s="46">
        <v>0</v>
      </c>
      <c r="E72" s="46">
        <v>527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527</v>
      </c>
      <c r="O72" s="47">
        <f t="shared" si="18"/>
        <v>1.7019380132860967E-3</v>
      </c>
      <c r="P72" s="9"/>
    </row>
    <row r="73" spans="1:119">
      <c r="A73" s="12"/>
      <c r="B73" s="44">
        <v>764</v>
      </c>
      <c r="C73" s="20" t="s">
        <v>89</v>
      </c>
      <c r="D73" s="46">
        <v>0</v>
      </c>
      <c r="E73" s="46">
        <v>953288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953288</v>
      </c>
      <c r="O73" s="47">
        <f t="shared" si="18"/>
        <v>3.0786282444202593</v>
      </c>
      <c r="P73" s="9"/>
    </row>
    <row r="74" spans="1:119" ht="15.75" thickBot="1">
      <c r="A74" s="12"/>
      <c r="B74" s="44">
        <v>765</v>
      </c>
      <c r="C74" s="20" t="s">
        <v>90</v>
      </c>
      <c r="D74" s="46">
        <v>0</v>
      </c>
      <c r="E74" s="46">
        <v>8022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8022</v>
      </c>
      <c r="O74" s="47">
        <f t="shared" si="18"/>
        <v>2.5906919815144341E-2</v>
      </c>
      <c r="P74" s="9"/>
    </row>
    <row r="75" spans="1:119" ht="16.5" thickBot="1">
      <c r="A75" s="14" t="s">
        <v>10</v>
      </c>
      <c r="B75" s="23"/>
      <c r="C75" s="22"/>
      <c r="D75" s="15">
        <f t="shared" ref="D75:M75" si="19">SUM(D5,D13,D22,D28,D31,D35,D40,D45,D49)</f>
        <v>167600869</v>
      </c>
      <c r="E75" s="15">
        <f t="shared" si="19"/>
        <v>132068884</v>
      </c>
      <c r="F75" s="15">
        <f t="shared" si="19"/>
        <v>23125312</v>
      </c>
      <c r="G75" s="15">
        <f t="shared" si="19"/>
        <v>61233425</v>
      </c>
      <c r="H75" s="15">
        <f t="shared" si="19"/>
        <v>0</v>
      </c>
      <c r="I75" s="15">
        <f t="shared" si="19"/>
        <v>32845138</v>
      </c>
      <c r="J75" s="15">
        <f t="shared" si="19"/>
        <v>7098339</v>
      </c>
      <c r="K75" s="15">
        <f t="shared" si="19"/>
        <v>0</v>
      </c>
      <c r="L75" s="15">
        <f t="shared" si="19"/>
        <v>0</v>
      </c>
      <c r="M75" s="15">
        <f t="shared" si="19"/>
        <v>7045085</v>
      </c>
      <c r="N75" s="15">
        <f>SUM(D75:M75)</f>
        <v>431017052</v>
      </c>
      <c r="O75" s="37">
        <f t="shared" si="18"/>
        <v>1391.9626284123535</v>
      </c>
      <c r="P75" s="6"/>
      <c r="Q75" s="2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</row>
    <row r="76" spans="1:119">
      <c r="A76" s="16"/>
      <c r="B76" s="18"/>
      <c r="C76" s="18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9"/>
    </row>
    <row r="77" spans="1:119">
      <c r="A77" s="38"/>
      <c r="B77" s="39"/>
      <c r="C77" s="39"/>
      <c r="D77" s="40"/>
      <c r="E77" s="40"/>
      <c r="F77" s="40"/>
      <c r="G77" s="40"/>
      <c r="H77" s="40"/>
      <c r="I77" s="40"/>
      <c r="J77" s="40"/>
      <c r="K77" s="40"/>
      <c r="L77" s="118" t="s">
        <v>121</v>
      </c>
      <c r="M77" s="118"/>
      <c r="N77" s="118"/>
      <c r="O77" s="41">
        <v>309647</v>
      </c>
    </row>
    <row r="78" spans="1:119">
      <c r="A78" s="119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7"/>
    </row>
    <row r="79" spans="1:119" ht="15.75" customHeight="1" thickBot="1">
      <c r="A79" s="120" t="s">
        <v>98</v>
      </c>
      <c r="B79" s="99"/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100"/>
    </row>
  </sheetData>
  <mergeCells count="10">
    <mergeCell ref="L77:N77"/>
    <mergeCell ref="A78:O78"/>
    <mergeCell ref="A79:O7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EC8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47593395</v>
      </c>
      <c r="E5" s="26">
        <f t="shared" si="0"/>
        <v>4454090</v>
      </c>
      <c r="F5" s="26">
        <f t="shared" si="0"/>
        <v>19719587</v>
      </c>
      <c r="G5" s="26">
        <f t="shared" si="0"/>
        <v>15033560</v>
      </c>
      <c r="H5" s="26">
        <f t="shared" si="0"/>
        <v>0</v>
      </c>
      <c r="I5" s="26">
        <f t="shared" si="0"/>
        <v>809165</v>
      </c>
      <c r="J5" s="26">
        <f t="shared" si="0"/>
        <v>3656175</v>
      </c>
      <c r="K5" s="26">
        <f t="shared" si="0"/>
        <v>0</v>
      </c>
      <c r="L5" s="26">
        <f t="shared" si="0"/>
        <v>0</v>
      </c>
      <c r="M5" s="26">
        <f t="shared" si="0"/>
        <v>2276830</v>
      </c>
      <c r="N5" s="27">
        <f>SUM(D5:M5)</f>
        <v>93542802</v>
      </c>
      <c r="O5" s="32">
        <f t="shared" ref="O5:O36" si="1">(N5/O$79)</f>
        <v>308.08865599773401</v>
      </c>
      <c r="P5" s="6"/>
    </row>
    <row r="6" spans="1:133">
      <c r="A6" s="12"/>
      <c r="B6" s="44">
        <v>511</v>
      </c>
      <c r="C6" s="20" t="s">
        <v>20</v>
      </c>
      <c r="D6" s="46">
        <v>889272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889272</v>
      </c>
      <c r="O6" s="47">
        <f t="shared" si="1"/>
        <v>2.9288690250738578</v>
      </c>
      <c r="P6" s="9"/>
    </row>
    <row r="7" spans="1:133">
      <c r="A7" s="12"/>
      <c r="B7" s="44">
        <v>512</v>
      </c>
      <c r="C7" s="20" t="s">
        <v>21</v>
      </c>
      <c r="D7" s="46">
        <v>13222753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13222753</v>
      </c>
      <c r="O7" s="47">
        <f t="shared" si="1"/>
        <v>43.549905639559583</v>
      </c>
      <c r="P7" s="9"/>
    </row>
    <row r="8" spans="1:133">
      <c r="A8" s="12"/>
      <c r="B8" s="44">
        <v>513</v>
      </c>
      <c r="C8" s="20" t="s">
        <v>22</v>
      </c>
      <c r="D8" s="46">
        <v>27044969</v>
      </c>
      <c r="E8" s="46">
        <v>2315525</v>
      </c>
      <c r="F8" s="46">
        <v>0</v>
      </c>
      <c r="G8" s="46">
        <v>105690</v>
      </c>
      <c r="H8" s="46">
        <v>0</v>
      </c>
      <c r="I8" s="46">
        <v>0</v>
      </c>
      <c r="J8" s="46">
        <v>3656175</v>
      </c>
      <c r="K8" s="46">
        <v>0</v>
      </c>
      <c r="L8" s="46">
        <v>0</v>
      </c>
      <c r="M8" s="46">
        <v>1465847</v>
      </c>
      <c r="N8" s="46">
        <f t="shared" si="2"/>
        <v>34588206</v>
      </c>
      <c r="O8" s="47">
        <f t="shared" si="1"/>
        <v>113.9182670614545</v>
      </c>
      <c r="P8" s="9"/>
    </row>
    <row r="9" spans="1:133">
      <c r="A9" s="12"/>
      <c r="B9" s="44">
        <v>514</v>
      </c>
      <c r="C9" s="20" t="s">
        <v>23</v>
      </c>
      <c r="D9" s="46">
        <v>1333114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1333114</v>
      </c>
      <c r="O9" s="47">
        <f t="shared" si="1"/>
        <v>4.3906884524558416</v>
      </c>
      <c r="P9" s="9"/>
    </row>
    <row r="10" spans="1:133">
      <c r="A10" s="12"/>
      <c r="B10" s="44">
        <v>515</v>
      </c>
      <c r="C10" s="20" t="s">
        <v>24</v>
      </c>
      <c r="D10" s="46">
        <v>397160</v>
      </c>
      <c r="E10" s="46">
        <v>0</v>
      </c>
      <c r="F10" s="46">
        <v>0</v>
      </c>
      <c r="G10" s="46">
        <v>15000</v>
      </c>
      <c r="H10" s="46">
        <v>0</v>
      </c>
      <c r="I10" s="46">
        <v>670114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1082274</v>
      </c>
      <c r="O10" s="47">
        <f t="shared" si="1"/>
        <v>3.5645323312133796</v>
      </c>
      <c r="P10" s="9"/>
    </row>
    <row r="11" spans="1:133">
      <c r="A11" s="12"/>
      <c r="B11" s="44">
        <v>517</v>
      </c>
      <c r="C11" s="20" t="s">
        <v>26</v>
      </c>
      <c r="D11" s="46">
        <v>223333</v>
      </c>
      <c r="E11" s="46">
        <v>1498141</v>
      </c>
      <c r="F11" s="46">
        <v>19719587</v>
      </c>
      <c r="G11" s="46">
        <v>31130</v>
      </c>
      <c r="H11" s="46">
        <v>0</v>
      </c>
      <c r="I11" s="46">
        <v>139051</v>
      </c>
      <c r="J11" s="46">
        <v>0</v>
      </c>
      <c r="K11" s="46">
        <v>0</v>
      </c>
      <c r="L11" s="46">
        <v>0</v>
      </c>
      <c r="M11" s="46">
        <v>810983</v>
      </c>
      <c r="N11" s="46">
        <f t="shared" si="2"/>
        <v>22422225</v>
      </c>
      <c r="O11" s="47">
        <f t="shared" si="1"/>
        <v>73.848901433685853</v>
      </c>
      <c r="P11" s="9"/>
    </row>
    <row r="12" spans="1:133">
      <c r="A12" s="12"/>
      <c r="B12" s="44">
        <v>519</v>
      </c>
      <c r="C12" s="20" t="s">
        <v>27</v>
      </c>
      <c r="D12" s="46">
        <v>4482794</v>
      </c>
      <c r="E12" s="46">
        <v>640424</v>
      </c>
      <c r="F12" s="46">
        <v>0</v>
      </c>
      <c r="G12" s="46">
        <v>14881740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20004958</v>
      </c>
      <c r="O12" s="47">
        <f t="shared" si="1"/>
        <v>65.887492054291016</v>
      </c>
      <c r="P12" s="9"/>
    </row>
    <row r="13" spans="1:133" ht="15.75">
      <c r="A13" s="28" t="s">
        <v>28</v>
      </c>
      <c r="B13" s="29"/>
      <c r="C13" s="30"/>
      <c r="D13" s="31">
        <f t="shared" ref="D13:M13" si="3">SUM(D14:D21)</f>
        <v>71963873</v>
      </c>
      <c r="E13" s="31">
        <f t="shared" si="3"/>
        <v>235521122</v>
      </c>
      <c r="F13" s="31">
        <f t="shared" si="3"/>
        <v>0</v>
      </c>
      <c r="G13" s="31">
        <f t="shared" si="3"/>
        <v>5342898</v>
      </c>
      <c r="H13" s="31">
        <f t="shared" si="3"/>
        <v>0</v>
      </c>
      <c r="I13" s="31">
        <f t="shared" si="3"/>
        <v>15695199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328523092</v>
      </c>
      <c r="O13" s="43">
        <f t="shared" si="1"/>
        <v>1082.0099004357378</v>
      </c>
      <c r="P13" s="10"/>
    </row>
    <row r="14" spans="1:133">
      <c r="A14" s="12"/>
      <c r="B14" s="44">
        <v>521</v>
      </c>
      <c r="C14" s="20" t="s">
        <v>29</v>
      </c>
      <c r="D14" s="46">
        <v>43921364</v>
      </c>
      <c r="E14" s="46">
        <v>7000831</v>
      </c>
      <c r="F14" s="46">
        <v>0</v>
      </c>
      <c r="G14" s="46">
        <v>4187559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55109754</v>
      </c>
      <c r="O14" s="47">
        <f t="shared" si="1"/>
        <v>181.50717830994358</v>
      </c>
      <c r="P14" s="9"/>
    </row>
    <row r="15" spans="1:133">
      <c r="A15" s="12"/>
      <c r="B15" s="44">
        <v>522</v>
      </c>
      <c r="C15" s="20" t="s">
        <v>30</v>
      </c>
      <c r="D15" s="46">
        <v>0</v>
      </c>
      <c r="E15" s="46">
        <v>9520102</v>
      </c>
      <c r="F15" s="46">
        <v>0</v>
      </c>
      <c r="G15" s="46">
        <v>-37982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9482120</v>
      </c>
      <c r="O15" s="47">
        <f t="shared" si="1"/>
        <v>31.229913412356773</v>
      </c>
      <c r="P15" s="9"/>
    </row>
    <row r="16" spans="1:133">
      <c r="A16" s="12"/>
      <c r="B16" s="44">
        <v>523</v>
      </c>
      <c r="C16" s="20" t="s">
        <v>31</v>
      </c>
      <c r="D16" s="46">
        <v>25110836</v>
      </c>
      <c r="E16" s="46">
        <v>10116411</v>
      </c>
      <c r="F16" s="46">
        <v>0</v>
      </c>
      <c r="G16" s="46">
        <v>2189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35229436</v>
      </c>
      <c r="O16" s="47">
        <f t="shared" si="1"/>
        <v>116.03019534093266</v>
      </c>
      <c r="P16" s="9"/>
    </row>
    <row r="17" spans="1:16">
      <c r="A17" s="12"/>
      <c r="B17" s="44">
        <v>524</v>
      </c>
      <c r="C17" s="20" t="s">
        <v>32</v>
      </c>
      <c r="D17" s="46">
        <v>0</v>
      </c>
      <c r="E17" s="46">
        <v>0</v>
      </c>
      <c r="F17" s="46">
        <v>0</v>
      </c>
      <c r="G17" s="46">
        <v>0</v>
      </c>
      <c r="H17" s="46">
        <v>0</v>
      </c>
      <c r="I17" s="46">
        <v>2683986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2683986</v>
      </c>
      <c r="O17" s="47">
        <f t="shared" si="1"/>
        <v>8.8398639101780834</v>
      </c>
      <c r="P17" s="9"/>
    </row>
    <row r="18" spans="1:16">
      <c r="A18" s="12"/>
      <c r="B18" s="44">
        <v>525</v>
      </c>
      <c r="C18" s="20" t="s">
        <v>33</v>
      </c>
      <c r="D18" s="46">
        <v>2117353</v>
      </c>
      <c r="E18" s="46">
        <v>208733825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210851178</v>
      </c>
      <c r="O18" s="47">
        <f t="shared" si="1"/>
        <v>694.45061144906674</v>
      </c>
      <c r="P18" s="9"/>
    </row>
    <row r="19" spans="1:16">
      <c r="A19" s="12"/>
      <c r="B19" s="44">
        <v>526</v>
      </c>
      <c r="C19" s="20" t="s">
        <v>34</v>
      </c>
      <c r="D19" s="46">
        <v>0</v>
      </c>
      <c r="E19" s="46">
        <v>87494</v>
      </c>
      <c r="F19" s="46">
        <v>0</v>
      </c>
      <c r="G19" s="46">
        <v>1191132</v>
      </c>
      <c r="H19" s="46">
        <v>0</v>
      </c>
      <c r="I19" s="46">
        <v>13011213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14289839</v>
      </c>
      <c r="O19" s="47">
        <f t="shared" si="1"/>
        <v>47.06441540989978</v>
      </c>
      <c r="P19" s="9"/>
    </row>
    <row r="20" spans="1:16">
      <c r="A20" s="12"/>
      <c r="B20" s="44">
        <v>527</v>
      </c>
      <c r="C20" s="20" t="s">
        <v>35</v>
      </c>
      <c r="D20" s="46">
        <v>814320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814320</v>
      </c>
      <c r="O20" s="47">
        <f t="shared" si="1"/>
        <v>2.6820102561400159</v>
      </c>
      <c r="P20" s="9"/>
    </row>
    <row r="21" spans="1:16">
      <c r="A21" s="12"/>
      <c r="B21" s="44">
        <v>529</v>
      </c>
      <c r="C21" s="20" t="s">
        <v>36</v>
      </c>
      <c r="D21" s="46">
        <v>0</v>
      </c>
      <c r="E21" s="46">
        <v>62459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62459</v>
      </c>
      <c r="O21" s="47">
        <f t="shared" si="1"/>
        <v>0.20571234722007226</v>
      </c>
      <c r="P21" s="9"/>
    </row>
    <row r="22" spans="1:16" ht="15.75">
      <c r="A22" s="28" t="s">
        <v>37</v>
      </c>
      <c r="B22" s="29"/>
      <c r="C22" s="30"/>
      <c r="D22" s="31">
        <f t="shared" ref="D22:M22" si="5">SUM(D23:D27)</f>
        <v>563294</v>
      </c>
      <c r="E22" s="31">
        <f t="shared" si="5"/>
        <v>1712232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13922290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 t="shared" ref="N22:N27" si="6">SUM(D22:M22)</f>
        <v>16197816</v>
      </c>
      <c r="O22" s="43">
        <f t="shared" si="1"/>
        <v>53.348448569443029</v>
      </c>
      <c r="P22" s="10"/>
    </row>
    <row r="23" spans="1:16">
      <c r="A23" s="12"/>
      <c r="B23" s="44">
        <v>531</v>
      </c>
      <c r="C23" s="20" t="s">
        <v>38</v>
      </c>
      <c r="D23" s="46">
        <v>0</v>
      </c>
      <c r="E23" s="46">
        <v>305844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305844</v>
      </c>
      <c r="O23" s="47">
        <f t="shared" si="1"/>
        <v>1.0073149926059619</v>
      </c>
      <c r="P23" s="9"/>
    </row>
    <row r="24" spans="1:16">
      <c r="A24" s="12"/>
      <c r="B24" s="44">
        <v>534</v>
      </c>
      <c r="C24" s="20" t="s">
        <v>39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12892660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12892660</v>
      </c>
      <c r="O24" s="47">
        <f t="shared" si="1"/>
        <v>42.462725155867638</v>
      </c>
      <c r="P24" s="9"/>
    </row>
    <row r="25" spans="1:16">
      <c r="A25" s="12"/>
      <c r="B25" s="44">
        <v>537</v>
      </c>
      <c r="C25" s="20" t="s">
        <v>40</v>
      </c>
      <c r="D25" s="46">
        <v>563294</v>
      </c>
      <c r="E25" s="46">
        <v>1079400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1642694</v>
      </c>
      <c r="O25" s="47">
        <f t="shared" si="1"/>
        <v>5.4103081782341915</v>
      </c>
      <c r="P25" s="9"/>
    </row>
    <row r="26" spans="1:16">
      <c r="A26" s="12"/>
      <c r="B26" s="44">
        <v>538</v>
      </c>
      <c r="C26" s="20" t="s">
        <v>41</v>
      </c>
      <c r="D26" s="46">
        <v>0</v>
      </c>
      <c r="E26" s="46">
        <v>94254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94254</v>
      </c>
      <c r="O26" s="47">
        <f t="shared" si="1"/>
        <v>0.31043102795242783</v>
      </c>
      <c r="P26" s="9"/>
    </row>
    <row r="27" spans="1:16">
      <c r="A27" s="12"/>
      <c r="B27" s="44">
        <v>539</v>
      </c>
      <c r="C27" s="20" t="s">
        <v>42</v>
      </c>
      <c r="D27" s="46">
        <v>0</v>
      </c>
      <c r="E27" s="46">
        <v>232734</v>
      </c>
      <c r="F27" s="46">
        <v>0</v>
      </c>
      <c r="G27" s="46">
        <v>0</v>
      </c>
      <c r="H27" s="46">
        <v>0</v>
      </c>
      <c r="I27" s="46">
        <v>1029630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1262364</v>
      </c>
      <c r="O27" s="47">
        <f t="shared" si="1"/>
        <v>4.157669214782806</v>
      </c>
      <c r="P27" s="9"/>
    </row>
    <row r="28" spans="1:16" ht="15.75">
      <c r="A28" s="28" t="s">
        <v>43</v>
      </c>
      <c r="B28" s="29"/>
      <c r="C28" s="30"/>
      <c r="D28" s="31">
        <f t="shared" ref="D28:M28" si="7">SUM(D29:D30)</f>
        <v>274062</v>
      </c>
      <c r="E28" s="31">
        <f t="shared" si="7"/>
        <v>21453495</v>
      </c>
      <c r="F28" s="31">
        <f t="shared" si="7"/>
        <v>0</v>
      </c>
      <c r="G28" s="31">
        <f t="shared" si="7"/>
        <v>10104525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5" si="8">SUM(D28:M28)</f>
        <v>31832082</v>
      </c>
      <c r="O28" s="43">
        <f t="shared" si="1"/>
        <v>104.84081245491943</v>
      </c>
      <c r="P28" s="10"/>
    </row>
    <row r="29" spans="1:16">
      <c r="A29" s="12"/>
      <c r="B29" s="44">
        <v>541</v>
      </c>
      <c r="C29" s="20" t="s">
        <v>44</v>
      </c>
      <c r="D29" s="46">
        <v>274062</v>
      </c>
      <c r="E29" s="46">
        <v>14597339</v>
      </c>
      <c r="F29" s="46">
        <v>0</v>
      </c>
      <c r="G29" s="46">
        <v>9965483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24836884</v>
      </c>
      <c r="O29" s="47">
        <f t="shared" si="1"/>
        <v>81.801721213478558</v>
      </c>
      <c r="P29" s="9"/>
    </row>
    <row r="30" spans="1:16">
      <c r="A30" s="12"/>
      <c r="B30" s="44">
        <v>544</v>
      </c>
      <c r="C30" s="20" t="s">
        <v>45</v>
      </c>
      <c r="D30" s="46">
        <v>0</v>
      </c>
      <c r="E30" s="46">
        <v>6856156</v>
      </c>
      <c r="F30" s="46">
        <v>0</v>
      </c>
      <c r="G30" s="46">
        <v>139042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6995198</v>
      </c>
      <c r="O30" s="47">
        <f t="shared" si="1"/>
        <v>23.039091241440865</v>
      </c>
      <c r="P30" s="9"/>
    </row>
    <row r="31" spans="1:16" ht="15.75">
      <c r="A31" s="28" t="s">
        <v>47</v>
      </c>
      <c r="B31" s="29"/>
      <c r="C31" s="30"/>
      <c r="D31" s="31">
        <f t="shared" ref="D31:M31" si="9">SUM(D32:D34)</f>
        <v>401496</v>
      </c>
      <c r="E31" s="31">
        <f t="shared" si="9"/>
        <v>8589898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487453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6661699</v>
      </c>
      <c r="N31" s="31">
        <f t="shared" si="8"/>
        <v>16140546</v>
      </c>
      <c r="O31" s="43">
        <f t="shared" si="1"/>
        <v>53.159826495357727</v>
      </c>
      <c r="P31" s="10"/>
    </row>
    <row r="32" spans="1:16">
      <c r="A32" s="13"/>
      <c r="B32" s="45">
        <v>552</v>
      </c>
      <c r="C32" s="21" t="s">
        <v>48</v>
      </c>
      <c r="D32" s="46">
        <v>401496</v>
      </c>
      <c r="E32" s="46">
        <v>0</v>
      </c>
      <c r="F32" s="46">
        <v>0</v>
      </c>
      <c r="G32" s="46">
        <v>0</v>
      </c>
      <c r="H32" s="46">
        <v>0</v>
      </c>
      <c r="I32" s="46">
        <v>487453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888949</v>
      </c>
      <c r="O32" s="47">
        <f t="shared" si="1"/>
        <v>2.9278052057979798</v>
      </c>
      <c r="P32" s="9"/>
    </row>
    <row r="33" spans="1:16">
      <c r="A33" s="13"/>
      <c r="B33" s="45">
        <v>554</v>
      </c>
      <c r="C33" s="21" t="s">
        <v>49</v>
      </c>
      <c r="D33" s="46">
        <v>0</v>
      </c>
      <c r="E33" s="46">
        <v>5710260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1730917</v>
      </c>
      <c r="N33" s="46">
        <f t="shared" si="8"/>
        <v>7441177</v>
      </c>
      <c r="O33" s="47">
        <f t="shared" si="1"/>
        <v>24.507949002545921</v>
      </c>
      <c r="P33" s="9"/>
    </row>
    <row r="34" spans="1:16">
      <c r="A34" s="13"/>
      <c r="B34" s="45">
        <v>559</v>
      </c>
      <c r="C34" s="21" t="s">
        <v>50</v>
      </c>
      <c r="D34" s="46">
        <v>0</v>
      </c>
      <c r="E34" s="46">
        <v>2879638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4930782</v>
      </c>
      <c r="N34" s="46">
        <f t="shared" si="8"/>
        <v>7810420</v>
      </c>
      <c r="O34" s="47">
        <f t="shared" si="1"/>
        <v>25.724072287013829</v>
      </c>
      <c r="P34" s="9"/>
    </row>
    <row r="35" spans="1:16" ht="15.75">
      <c r="A35" s="28" t="s">
        <v>51</v>
      </c>
      <c r="B35" s="29"/>
      <c r="C35" s="30"/>
      <c r="D35" s="31">
        <f t="shared" ref="D35:M35" si="10">SUM(D36:D39)</f>
        <v>3216547</v>
      </c>
      <c r="E35" s="31">
        <f t="shared" si="10"/>
        <v>1117524</v>
      </c>
      <c r="F35" s="31">
        <f t="shared" si="10"/>
        <v>0</v>
      </c>
      <c r="G35" s="31">
        <f t="shared" si="10"/>
        <v>0</v>
      </c>
      <c r="H35" s="31">
        <f t="shared" si="10"/>
        <v>0</v>
      </c>
      <c r="I35" s="31">
        <f t="shared" si="10"/>
        <v>0</v>
      </c>
      <c r="J35" s="31">
        <f t="shared" si="10"/>
        <v>0</v>
      </c>
      <c r="K35" s="31">
        <f t="shared" si="10"/>
        <v>0</v>
      </c>
      <c r="L35" s="31">
        <f t="shared" si="10"/>
        <v>0</v>
      </c>
      <c r="M35" s="31">
        <f t="shared" si="10"/>
        <v>0</v>
      </c>
      <c r="N35" s="31">
        <f t="shared" si="8"/>
        <v>4334071</v>
      </c>
      <c r="O35" s="43">
        <f t="shared" si="1"/>
        <v>14.274514776548548</v>
      </c>
      <c r="P35" s="10"/>
    </row>
    <row r="36" spans="1:16">
      <c r="A36" s="12"/>
      <c r="B36" s="44">
        <v>562</v>
      </c>
      <c r="C36" s="20" t="s">
        <v>52</v>
      </c>
      <c r="D36" s="46">
        <v>1894783</v>
      </c>
      <c r="E36" s="46">
        <v>3213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4" si="11">SUM(D36:M36)</f>
        <v>1897996</v>
      </c>
      <c r="O36" s="47">
        <f t="shared" si="1"/>
        <v>6.2511601558511707</v>
      </c>
      <c r="P36" s="9"/>
    </row>
    <row r="37" spans="1:16">
      <c r="A37" s="12"/>
      <c r="B37" s="44">
        <v>563</v>
      </c>
      <c r="C37" s="20" t="s">
        <v>53</v>
      </c>
      <c r="D37" s="46">
        <v>0</v>
      </c>
      <c r="E37" s="46">
        <v>67649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1"/>
        <v>67649</v>
      </c>
      <c r="O37" s="47">
        <f t="shared" ref="O37:O68" si="12">(N37/O$79)</f>
        <v>0.2228059139129776</v>
      </c>
      <c r="P37" s="9"/>
    </row>
    <row r="38" spans="1:16">
      <c r="A38" s="12"/>
      <c r="B38" s="44">
        <v>564</v>
      </c>
      <c r="C38" s="20" t="s">
        <v>54</v>
      </c>
      <c r="D38" s="46">
        <v>0</v>
      </c>
      <c r="E38" s="46">
        <v>463210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463210</v>
      </c>
      <c r="O38" s="47">
        <f t="shared" si="12"/>
        <v>1.5256090612371263</v>
      </c>
      <c r="P38" s="9"/>
    </row>
    <row r="39" spans="1:16">
      <c r="A39" s="12"/>
      <c r="B39" s="44">
        <v>569</v>
      </c>
      <c r="C39" s="20" t="s">
        <v>55</v>
      </c>
      <c r="D39" s="46">
        <v>1321764</v>
      </c>
      <c r="E39" s="46">
        <v>583452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1905216</v>
      </c>
      <c r="O39" s="47">
        <f t="shared" si="12"/>
        <v>6.2749396455472741</v>
      </c>
      <c r="P39" s="9"/>
    </row>
    <row r="40" spans="1:16" ht="15.75">
      <c r="A40" s="28" t="s">
        <v>56</v>
      </c>
      <c r="B40" s="29"/>
      <c r="C40" s="30"/>
      <c r="D40" s="31">
        <f t="shared" ref="D40:M40" si="13">SUM(D41:D44)</f>
        <v>2003348</v>
      </c>
      <c r="E40" s="31">
        <f t="shared" si="13"/>
        <v>1109673</v>
      </c>
      <c r="F40" s="31">
        <f t="shared" si="13"/>
        <v>0</v>
      </c>
      <c r="G40" s="31">
        <f t="shared" si="13"/>
        <v>1151037</v>
      </c>
      <c r="H40" s="31">
        <f t="shared" si="13"/>
        <v>0</v>
      </c>
      <c r="I40" s="31">
        <f t="shared" si="13"/>
        <v>5705100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>SUM(D40:M40)</f>
        <v>9969158</v>
      </c>
      <c r="O40" s="43">
        <f t="shared" si="12"/>
        <v>32.834001376707299</v>
      </c>
      <c r="P40" s="9"/>
    </row>
    <row r="41" spans="1:16">
      <c r="A41" s="12"/>
      <c r="B41" s="44">
        <v>571</v>
      </c>
      <c r="C41" s="20" t="s">
        <v>96</v>
      </c>
      <c r="D41" s="46">
        <v>0</v>
      </c>
      <c r="E41" s="46">
        <v>185845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185845</v>
      </c>
      <c r="O41" s="47">
        <f t="shared" si="12"/>
        <v>0.61209131060558652</v>
      </c>
      <c r="P41" s="9"/>
    </row>
    <row r="42" spans="1:16">
      <c r="A42" s="12"/>
      <c r="B42" s="44">
        <v>572</v>
      </c>
      <c r="C42" s="20" t="s">
        <v>57</v>
      </c>
      <c r="D42" s="46">
        <v>2003348</v>
      </c>
      <c r="E42" s="46">
        <v>903828</v>
      </c>
      <c r="F42" s="46">
        <v>0</v>
      </c>
      <c r="G42" s="46">
        <v>1151037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4058213</v>
      </c>
      <c r="O42" s="47">
        <f t="shared" si="12"/>
        <v>13.365960418018398</v>
      </c>
      <c r="P42" s="9"/>
    </row>
    <row r="43" spans="1:16">
      <c r="A43" s="12"/>
      <c r="B43" s="44">
        <v>575</v>
      </c>
      <c r="C43" s="20" t="s">
        <v>59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5705100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5705100</v>
      </c>
      <c r="O43" s="47">
        <f t="shared" si="12"/>
        <v>18.790078485490231</v>
      </c>
      <c r="P43" s="9"/>
    </row>
    <row r="44" spans="1:16">
      <c r="A44" s="12"/>
      <c r="B44" s="44">
        <v>579</v>
      </c>
      <c r="C44" s="20" t="s">
        <v>100</v>
      </c>
      <c r="D44" s="46">
        <v>0</v>
      </c>
      <c r="E44" s="46">
        <v>20000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20000</v>
      </c>
      <c r="O44" s="47">
        <f t="shared" si="12"/>
        <v>6.587116259308419E-2</v>
      </c>
      <c r="P44" s="9"/>
    </row>
    <row r="45" spans="1:16" ht="15.75">
      <c r="A45" s="28" t="s">
        <v>86</v>
      </c>
      <c r="B45" s="29"/>
      <c r="C45" s="30"/>
      <c r="D45" s="31">
        <f t="shared" ref="D45:M45" si="14">SUM(D46:D47)</f>
        <v>17157778</v>
      </c>
      <c r="E45" s="31">
        <f t="shared" si="14"/>
        <v>6039574</v>
      </c>
      <c r="F45" s="31">
        <f t="shared" si="14"/>
        <v>0</v>
      </c>
      <c r="G45" s="31">
        <f t="shared" si="14"/>
        <v>31714302</v>
      </c>
      <c r="H45" s="31">
        <f t="shared" si="14"/>
        <v>0</v>
      </c>
      <c r="I45" s="31">
        <f t="shared" si="14"/>
        <v>559790</v>
      </c>
      <c r="J45" s="31">
        <f t="shared" si="14"/>
        <v>0</v>
      </c>
      <c r="K45" s="31">
        <f t="shared" si="14"/>
        <v>0</v>
      </c>
      <c r="L45" s="31">
        <f t="shared" si="14"/>
        <v>0</v>
      </c>
      <c r="M45" s="31">
        <f t="shared" si="14"/>
        <v>0</v>
      </c>
      <c r="N45" s="31">
        <f>SUM(D45:M45)</f>
        <v>55471444</v>
      </c>
      <c r="O45" s="43">
        <f t="shared" si="12"/>
        <v>182.69842534985821</v>
      </c>
      <c r="P45" s="9"/>
    </row>
    <row r="46" spans="1:16">
      <c r="A46" s="12"/>
      <c r="B46" s="44">
        <v>581</v>
      </c>
      <c r="C46" s="20" t="s">
        <v>60</v>
      </c>
      <c r="D46" s="46">
        <v>16199085</v>
      </c>
      <c r="E46" s="46">
        <v>6039574</v>
      </c>
      <c r="F46" s="46">
        <v>0</v>
      </c>
      <c r="G46" s="46">
        <v>31714302</v>
      </c>
      <c r="H46" s="46">
        <v>0</v>
      </c>
      <c r="I46" s="46">
        <v>559790</v>
      </c>
      <c r="J46" s="46">
        <v>0</v>
      </c>
      <c r="K46" s="46">
        <v>0</v>
      </c>
      <c r="L46" s="46">
        <v>0</v>
      </c>
      <c r="M46" s="46">
        <v>0</v>
      </c>
      <c r="N46" s="46">
        <f>SUM(D46:M46)</f>
        <v>54512751</v>
      </c>
      <c r="O46" s="47">
        <f t="shared" si="12"/>
        <v>179.54091422586563</v>
      </c>
      <c r="P46" s="9"/>
    </row>
    <row r="47" spans="1:16">
      <c r="A47" s="12"/>
      <c r="B47" s="44">
        <v>586</v>
      </c>
      <c r="C47" s="20" t="s">
        <v>120</v>
      </c>
      <c r="D47" s="46">
        <v>958693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62" si="15">SUM(D47:M47)</f>
        <v>958693</v>
      </c>
      <c r="O47" s="47">
        <f t="shared" si="12"/>
        <v>3.1575111239925828</v>
      </c>
      <c r="P47" s="9"/>
    </row>
    <row r="48" spans="1:16" ht="15.75">
      <c r="A48" s="28" t="s">
        <v>62</v>
      </c>
      <c r="B48" s="29"/>
      <c r="C48" s="30"/>
      <c r="D48" s="31">
        <f t="shared" ref="D48:M48" si="16">SUM(D49:D76)</f>
        <v>1116393</v>
      </c>
      <c r="E48" s="31">
        <f t="shared" si="16"/>
        <v>7510394</v>
      </c>
      <c r="F48" s="31">
        <f t="shared" si="16"/>
        <v>0</v>
      </c>
      <c r="G48" s="31">
        <f t="shared" si="16"/>
        <v>605420</v>
      </c>
      <c r="H48" s="31">
        <f t="shared" si="16"/>
        <v>0</v>
      </c>
      <c r="I48" s="31">
        <f t="shared" si="16"/>
        <v>0</v>
      </c>
      <c r="J48" s="31">
        <f t="shared" si="16"/>
        <v>0</v>
      </c>
      <c r="K48" s="31">
        <f t="shared" si="16"/>
        <v>0</v>
      </c>
      <c r="L48" s="31">
        <f t="shared" si="16"/>
        <v>0</v>
      </c>
      <c r="M48" s="31">
        <f t="shared" si="16"/>
        <v>0</v>
      </c>
      <c r="N48" s="31">
        <f>SUM(D48:M48)</f>
        <v>9232207</v>
      </c>
      <c r="O48" s="43">
        <f t="shared" si="12"/>
        <v>30.406810419500498</v>
      </c>
      <c r="P48" s="9"/>
    </row>
    <row r="49" spans="1:16">
      <c r="A49" s="12"/>
      <c r="B49" s="44">
        <v>601</v>
      </c>
      <c r="C49" s="20" t="s">
        <v>63</v>
      </c>
      <c r="D49" s="46">
        <v>0</v>
      </c>
      <c r="E49" s="46">
        <v>15423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15423</v>
      </c>
      <c r="O49" s="47">
        <f t="shared" si="12"/>
        <v>5.0796547033656873E-2</v>
      </c>
      <c r="P49" s="9"/>
    </row>
    <row r="50" spans="1:16">
      <c r="A50" s="12"/>
      <c r="B50" s="44">
        <v>602</v>
      </c>
      <c r="C50" s="20" t="s">
        <v>64</v>
      </c>
      <c r="D50" s="46">
        <v>0</v>
      </c>
      <c r="E50" s="46">
        <v>13995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13995</v>
      </c>
      <c r="O50" s="47">
        <f t="shared" si="12"/>
        <v>4.6093346024510658E-2</v>
      </c>
      <c r="P50" s="9"/>
    </row>
    <row r="51" spans="1:16">
      <c r="A51" s="12"/>
      <c r="B51" s="44">
        <v>603</v>
      </c>
      <c r="C51" s="20" t="s">
        <v>65</v>
      </c>
      <c r="D51" s="46">
        <v>0</v>
      </c>
      <c r="E51" s="46">
        <v>126607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126607</v>
      </c>
      <c r="O51" s="47">
        <f t="shared" si="12"/>
        <v>0.4169875141211305</v>
      </c>
      <c r="P51" s="9"/>
    </row>
    <row r="52" spans="1:16">
      <c r="A52" s="12"/>
      <c r="B52" s="44">
        <v>605</v>
      </c>
      <c r="C52" s="20" t="s">
        <v>67</v>
      </c>
      <c r="D52" s="46">
        <v>0</v>
      </c>
      <c r="E52" s="46">
        <v>7082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7082</v>
      </c>
      <c r="O52" s="47">
        <f t="shared" si="12"/>
        <v>2.332497867421111E-2</v>
      </c>
      <c r="P52" s="9"/>
    </row>
    <row r="53" spans="1:16">
      <c r="A53" s="12"/>
      <c r="B53" s="44">
        <v>607</v>
      </c>
      <c r="C53" s="20" t="s">
        <v>68</v>
      </c>
      <c r="D53" s="46">
        <v>0</v>
      </c>
      <c r="E53" s="46">
        <v>117672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117672</v>
      </c>
      <c r="O53" s="47">
        <f t="shared" si="12"/>
        <v>0.38755957223267012</v>
      </c>
      <c r="P53" s="9"/>
    </row>
    <row r="54" spans="1:16">
      <c r="A54" s="12"/>
      <c r="B54" s="44">
        <v>608</v>
      </c>
      <c r="C54" s="20" t="s">
        <v>69</v>
      </c>
      <c r="D54" s="46">
        <v>0</v>
      </c>
      <c r="E54" s="46">
        <v>224703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224703</v>
      </c>
      <c r="O54" s="47">
        <f t="shared" si="12"/>
        <v>0.74007239240768985</v>
      </c>
      <c r="P54" s="9"/>
    </row>
    <row r="55" spans="1:16">
      <c r="A55" s="12"/>
      <c r="B55" s="44">
        <v>612</v>
      </c>
      <c r="C55" s="20" t="s">
        <v>101</v>
      </c>
      <c r="D55" s="46">
        <v>860</v>
      </c>
      <c r="E55" s="46">
        <v>174898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175758</v>
      </c>
      <c r="O55" s="47">
        <f t="shared" si="12"/>
        <v>0.57886918975176449</v>
      </c>
      <c r="P55" s="9"/>
    </row>
    <row r="56" spans="1:16">
      <c r="A56" s="12"/>
      <c r="B56" s="44">
        <v>614</v>
      </c>
      <c r="C56" s="20" t="s">
        <v>70</v>
      </c>
      <c r="D56" s="46">
        <v>0</v>
      </c>
      <c r="E56" s="46">
        <v>1068040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1068040</v>
      </c>
      <c r="O56" s="47">
        <f t="shared" si="12"/>
        <v>3.5176518247958817</v>
      </c>
      <c r="P56" s="9"/>
    </row>
    <row r="57" spans="1:16">
      <c r="A57" s="12"/>
      <c r="B57" s="44">
        <v>621</v>
      </c>
      <c r="C57" s="20" t="s">
        <v>160</v>
      </c>
      <c r="D57" s="46">
        <v>287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287</v>
      </c>
      <c r="O57" s="47">
        <f t="shared" si="12"/>
        <v>9.4525118321075812E-4</v>
      </c>
      <c r="P57" s="9"/>
    </row>
    <row r="58" spans="1:16">
      <c r="A58" s="12"/>
      <c r="B58" s="44">
        <v>622</v>
      </c>
      <c r="C58" s="20" t="s">
        <v>71</v>
      </c>
      <c r="D58" s="46">
        <v>0</v>
      </c>
      <c r="E58" s="46">
        <v>175932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175932</v>
      </c>
      <c r="O58" s="47">
        <f t="shared" si="12"/>
        <v>0.57944226886632433</v>
      </c>
      <c r="P58" s="9"/>
    </row>
    <row r="59" spans="1:16">
      <c r="A59" s="12"/>
      <c r="B59" s="44">
        <v>634</v>
      </c>
      <c r="C59" s="20" t="s">
        <v>72</v>
      </c>
      <c r="D59" s="46">
        <v>0</v>
      </c>
      <c r="E59" s="46">
        <v>220941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220941</v>
      </c>
      <c r="O59" s="47">
        <f t="shared" si="12"/>
        <v>0.72768202672393067</v>
      </c>
      <c r="P59" s="9"/>
    </row>
    <row r="60" spans="1:16">
      <c r="A60" s="12"/>
      <c r="B60" s="44">
        <v>654</v>
      </c>
      <c r="C60" s="20" t="s">
        <v>73</v>
      </c>
      <c r="D60" s="46">
        <v>0</v>
      </c>
      <c r="E60" s="46">
        <v>850414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850414</v>
      </c>
      <c r="O60" s="47">
        <f t="shared" si="12"/>
        <v>2.8008879432717548</v>
      </c>
      <c r="P60" s="9"/>
    </row>
    <row r="61" spans="1:16">
      <c r="A61" s="12"/>
      <c r="B61" s="44">
        <v>661</v>
      </c>
      <c r="C61" s="20" t="s">
        <v>161</v>
      </c>
      <c r="D61" s="46">
        <v>0</v>
      </c>
      <c r="E61" s="46">
        <v>77301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77301</v>
      </c>
      <c r="O61" s="47">
        <f t="shared" si="12"/>
        <v>0.25459533698040004</v>
      </c>
      <c r="P61" s="9"/>
    </row>
    <row r="62" spans="1:16">
      <c r="A62" s="12"/>
      <c r="B62" s="44">
        <v>664</v>
      </c>
      <c r="C62" s="20" t="s">
        <v>74</v>
      </c>
      <c r="D62" s="46">
        <v>0</v>
      </c>
      <c r="E62" s="46">
        <v>99930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99930</v>
      </c>
      <c r="O62" s="47">
        <f t="shared" si="12"/>
        <v>0.32912526389634517</v>
      </c>
      <c r="P62" s="9"/>
    </row>
    <row r="63" spans="1:16">
      <c r="A63" s="12"/>
      <c r="B63" s="44">
        <v>674</v>
      </c>
      <c r="C63" s="20" t="s">
        <v>75</v>
      </c>
      <c r="D63" s="46">
        <v>0</v>
      </c>
      <c r="E63" s="46">
        <v>488982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>SUM(D63:M63)</f>
        <v>488982</v>
      </c>
      <c r="O63" s="47">
        <f t="shared" si="12"/>
        <v>1.6104906413545745</v>
      </c>
      <c r="P63" s="9"/>
    </row>
    <row r="64" spans="1:16">
      <c r="A64" s="12"/>
      <c r="B64" s="44">
        <v>689</v>
      </c>
      <c r="C64" s="20" t="s">
        <v>76</v>
      </c>
      <c r="D64" s="46">
        <v>0</v>
      </c>
      <c r="E64" s="46">
        <v>67402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>SUM(D64:M64)</f>
        <v>67402</v>
      </c>
      <c r="O64" s="47">
        <f t="shared" si="12"/>
        <v>0.22199240505495302</v>
      </c>
      <c r="P64" s="9"/>
    </row>
    <row r="65" spans="1:119">
      <c r="A65" s="12"/>
      <c r="B65" s="44">
        <v>694</v>
      </c>
      <c r="C65" s="20" t="s">
        <v>77</v>
      </c>
      <c r="D65" s="46">
        <v>0</v>
      </c>
      <c r="E65" s="46">
        <v>511764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>SUM(D65:M65)</f>
        <v>511764</v>
      </c>
      <c r="O65" s="47">
        <f t="shared" si="12"/>
        <v>1.6855244826643567</v>
      </c>
      <c r="P65" s="9"/>
    </row>
    <row r="66" spans="1:119">
      <c r="A66" s="12"/>
      <c r="B66" s="44">
        <v>711</v>
      </c>
      <c r="C66" s="20" t="s">
        <v>78</v>
      </c>
      <c r="D66" s="46">
        <v>0</v>
      </c>
      <c r="E66" s="46">
        <v>136882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ref="N66:N76" si="17">SUM(D66:M66)</f>
        <v>136882</v>
      </c>
      <c r="O66" s="47">
        <f t="shared" si="12"/>
        <v>0.45082882390332746</v>
      </c>
      <c r="P66" s="9"/>
    </row>
    <row r="67" spans="1:119">
      <c r="A67" s="12"/>
      <c r="B67" s="44">
        <v>712</v>
      </c>
      <c r="C67" s="20" t="s">
        <v>79</v>
      </c>
      <c r="D67" s="46">
        <v>0</v>
      </c>
      <c r="E67" s="46">
        <v>0</v>
      </c>
      <c r="F67" s="46">
        <v>0</v>
      </c>
      <c r="G67" s="46">
        <v>605420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605420</v>
      </c>
      <c r="O67" s="47">
        <f t="shared" si="12"/>
        <v>1.9939859628552514</v>
      </c>
      <c r="P67" s="9"/>
    </row>
    <row r="68" spans="1:119">
      <c r="A68" s="12"/>
      <c r="B68" s="44">
        <v>713</v>
      </c>
      <c r="C68" s="20" t="s">
        <v>80</v>
      </c>
      <c r="D68" s="46">
        <v>950092</v>
      </c>
      <c r="E68" s="46">
        <v>243982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1194074</v>
      </c>
      <c r="O68" s="47">
        <f t="shared" si="12"/>
        <v>3.9327521301087205</v>
      </c>
      <c r="P68" s="9"/>
    </row>
    <row r="69" spans="1:119">
      <c r="A69" s="12"/>
      <c r="B69" s="44">
        <v>714</v>
      </c>
      <c r="C69" s="20" t="s">
        <v>81</v>
      </c>
      <c r="D69" s="46">
        <v>0</v>
      </c>
      <c r="E69" s="46">
        <v>50290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50290</v>
      </c>
      <c r="O69" s="47">
        <f t="shared" ref="O69:O77" si="18">(N69/O$79)</f>
        <v>0.16563303834031018</v>
      </c>
      <c r="P69" s="9"/>
    </row>
    <row r="70" spans="1:119">
      <c r="A70" s="12"/>
      <c r="B70" s="44">
        <v>719</v>
      </c>
      <c r="C70" s="20" t="s">
        <v>84</v>
      </c>
      <c r="D70" s="46">
        <v>165170</v>
      </c>
      <c r="E70" s="46">
        <v>573082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738252</v>
      </c>
      <c r="O70" s="47">
        <f t="shared" si="18"/>
        <v>2.4314758763334794</v>
      </c>
      <c r="P70" s="9"/>
    </row>
    <row r="71" spans="1:119">
      <c r="A71" s="12"/>
      <c r="B71" s="44">
        <v>722</v>
      </c>
      <c r="C71" s="20" t="s">
        <v>162</v>
      </c>
      <c r="D71" s="46">
        <v>-16</v>
      </c>
      <c r="E71" s="46">
        <v>12132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12116</v>
      </c>
      <c r="O71" s="47">
        <f t="shared" si="18"/>
        <v>3.9904750298890401E-2</v>
      </c>
      <c r="P71" s="9"/>
    </row>
    <row r="72" spans="1:119">
      <c r="A72" s="12"/>
      <c r="B72" s="44">
        <v>724</v>
      </c>
      <c r="C72" s="20" t="s">
        <v>85</v>
      </c>
      <c r="D72" s="46">
        <v>0</v>
      </c>
      <c r="E72" s="46">
        <v>1008333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1008333</v>
      </c>
      <c r="O72" s="47">
        <f t="shared" si="18"/>
        <v>3.3210033495486178</v>
      </c>
      <c r="P72" s="9"/>
    </row>
    <row r="73" spans="1:119">
      <c r="A73" s="12"/>
      <c r="B73" s="44">
        <v>744</v>
      </c>
      <c r="C73" s="20" t="s">
        <v>87</v>
      </c>
      <c r="D73" s="46">
        <v>0</v>
      </c>
      <c r="E73" s="46">
        <v>320442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320442</v>
      </c>
      <c r="O73" s="47">
        <f t="shared" si="18"/>
        <v>1.055394354182654</v>
      </c>
      <c r="P73" s="9"/>
    </row>
    <row r="74" spans="1:119">
      <c r="A74" s="12"/>
      <c r="B74" s="44">
        <v>752</v>
      </c>
      <c r="C74" s="20" t="s">
        <v>88</v>
      </c>
      <c r="D74" s="46">
        <v>0</v>
      </c>
      <c r="E74" s="46">
        <v>2429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2429</v>
      </c>
      <c r="O74" s="47">
        <f t="shared" si="18"/>
        <v>8.000052696930075E-3</v>
      </c>
      <c r="P74" s="9"/>
    </row>
    <row r="75" spans="1:119">
      <c r="A75" s="12"/>
      <c r="B75" s="44">
        <v>764</v>
      </c>
      <c r="C75" s="20" t="s">
        <v>89</v>
      </c>
      <c r="D75" s="46">
        <v>0</v>
      </c>
      <c r="E75" s="46">
        <v>906325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7"/>
        <v>906325</v>
      </c>
      <c r="O75" s="47">
        <f t="shared" si="18"/>
        <v>2.9850340718588511</v>
      </c>
      <c r="P75" s="9"/>
    </row>
    <row r="76" spans="1:119" ht="15.75" thickBot="1">
      <c r="A76" s="12"/>
      <c r="B76" s="44">
        <v>765</v>
      </c>
      <c r="C76" s="20" t="s">
        <v>90</v>
      </c>
      <c r="D76" s="46">
        <v>0</v>
      </c>
      <c r="E76" s="46">
        <v>15411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7"/>
        <v>15411</v>
      </c>
      <c r="O76" s="47">
        <f t="shared" si="18"/>
        <v>5.075702433610102E-2</v>
      </c>
      <c r="P76" s="9"/>
    </row>
    <row r="77" spans="1:119" ht="16.5" thickBot="1">
      <c r="A77" s="14" t="s">
        <v>10</v>
      </c>
      <c r="B77" s="23"/>
      <c r="C77" s="22"/>
      <c r="D77" s="15">
        <f t="shared" ref="D77:M77" si="19">SUM(D5,D13,D22,D28,D31,D35,D40,D45,D48)</f>
        <v>144290186</v>
      </c>
      <c r="E77" s="15">
        <f t="shared" si="19"/>
        <v>287508002</v>
      </c>
      <c r="F77" s="15">
        <f t="shared" si="19"/>
        <v>19719587</v>
      </c>
      <c r="G77" s="15">
        <f t="shared" si="19"/>
        <v>63951742</v>
      </c>
      <c r="H77" s="15">
        <f t="shared" si="19"/>
        <v>0</v>
      </c>
      <c r="I77" s="15">
        <f t="shared" si="19"/>
        <v>37178997</v>
      </c>
      <c r="J77" s="15">
        <f t="shared" si="19"/>
        <v>3656175</v>
      </c>
      <c r="K77" s="15">
        <f t="shared" si="19"/>
        <v>0</v>
      </c>
      <c r="L77" s="15">
        <f t="shared" si="19"/>
        <v>0</v>
      </c>
      <c r="M77" s="15">
        <f t="shared" si="19"/>
        <v>8938529</v>
      </c>
      <c r="N77" s="15">
        <f>SUM(D77:M77)</f>
        <v>565243218</v>
      </c>
      <c r="O77" s="37">
        <f t="shared" si="18"/>
        <v>1861.6613958758064</v>
      </c>
      <c r="P77" s="6"/>
      <c r="Q77" s="2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</row>
    <row r="78" spans="1:119">
      <c r="A78" s="16"/>
      <c r="B78" s="18"/>
      <c r="C78" s="18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9"/>
    </row>
    <row r="79" spans="1:119">
      <c r="A79" s="38"/>
      <c r="B79" s="39"/>
      <c r="C79" s="39"/>
      <c r="D79" s="40"/>
      <c r="E79" s="40"/>
      <c r="F79" s="40"/>
      <c r="G79" s="40"/>
      <c r="H79" s="40"/>
      <c r="I79" s="40"/>
      <c r="J79" s="40"/>
      <c r="K79" s="40"/>
      <c r="L79" s="118" t="s">
        <v>163</v>
      </c>
      <c r="M79" s="118"/>
      <c r="N79" s="118"/>
      <c r="O79" s="41">
        <v>303623</v>
      </c>
    </row>
    <row r="80" spans="1:119">
      <c r="A80" s="119"/>
      <c r="B80" s="96"/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7"/>
    </row>
    <row r="81" spans="1:15" ht="15.75" customHeight="1" thickBot="1">
      <c r="A81" s="120" t="s">
        <v>98</v>
      </c>
      <c r="B81" s="99"/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100"/>
    </row>
  </sheetData>
  <mergeCells count="10">
    <mergeCell ref="L79:N79"/>
    <mergeCell ref="A80:O80"/>
    <mergeCell ref="A81:O8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42</vt:i4>
      </vt:variant>
    </vt:vector>
  </HeadingPairs>
  <TitlesOfParts>
    <vt:vector size="63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  <vt:lpstr>'2025'!Print_Titles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2026-08-07T21:07:35Z</cp:lastPrinted>
  <dcterms:created xsi:type="dcterms:W3CDTF">2000-08-31T21:26:31Z</dcterms:created>
  <dcterms:modified xsi:type="dcterms:W3CDTF">2026-08-07T21:07:39Z</dcterms:modified>
</cp:coreProperties>
</file>