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557" documentId="11_D39F0E67D9CC328DF2026AD36F049433EEF21213" xr6:coauthVersionLast="47" xr6:coauthVersionMax="47" xr10:uidLastSave="{B349CEB5-6BFF-474A-A83B-43A4C66B2BAB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'2006'!$A$1:$O$103</definedName>
    <definedName name="_xlnm.Print_Area" localSheetId="18">'2007'!$A$1:$O$103</definedName>
    <definedName name="_xlnm.Print_Area" localSheetId="17">'2008'!$A$1:$O$92</definedName>
    <definedName name="_xlnm.Print_Area" localSheetId="16">'2009'!$A$1:$O$106</definedName>
    <definedName name="_xlnm.Print_Area" localSheetId="15">'2010'!$A$1:$O$96</definedName>
    <definedName name="_xlnm.Print_Area" localSheetId="14">'2011'!$A$1:$O$98</definedName>
    <definedName name="_xlnm.Print_Area" localSheetId="13">'2012'!$A$1:$O$97</definedName>
    <definedName name="_xlnm.Print_Area" localSheetId="12">'2013'!$A$1:$O$95</definedName>
    <definedName name="_xlnm.Print_Area" localSheetId="11">'2014'!$A$1:$O$98</definedName>
    <definedName name="_xlnm.Print_Area" localSheetId="10">'2015'!$A$1:$O$97</definedName>
    <definedName name="_xlnm.Print_Area" localSheetId="9">'2016'!$A$1:$O$102</definedName>
    <definedName name="_xlnm.Print_Area" localSheetId="8">'2017'!$A$1:$O$98</definedName>
    <definedName name="_xlnm.Print_Area" localSheetId="7">'2018'!$A$1:$O$96</definedName>
    <definedName name="_xlnm.Print_Area" localSheetId="6">'2019'!$A$1:$O$95</definedName>
    <definedName name="_xlnm.Print_Area" localSheetId="5">'2020'!$A$1:$O$96</definedName>
    <definedName name="_xlnm.Print_Area" localSheetId="4">'2021'!$A$1:$Q$96</definedName>
    <definedName name="_xlnm.Print_Area" localSheetId="3">'2022'!$A$1:$Q$97</definedName>
    <definedName name="_xlnm.Print_Area" localSheetId="2">'2023'!$A$1:$Q$112</definedName>
    <definedName name="_xlnm.Print_Area" localSheetId="1">'2024'!$A$1:$Q$117</definedName>
    <definedName name="_xlnm.Print_Area" localSheetId="0">'2025'!$A$1:$Q$119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14" i="53" l="1"/>
  <c r="Q114" i="53" s="1"/>
  <c r="P113" i="53"/>
  <c r="Q113" i="53" s="1"/>
  <c r="O112" i="53"/>
  <c r="N112" i="53"/>
  <c r="M112" i="53"/>
  <c r="L112" i="53"/>
  <c r="K112" i="53"/>
  <c r="J112" i="53"/>
  <c r="I112" i="53"/>
  <c r="H112" i="53"/>
  <c r="G112" i="53"/>
  <c r="F112" i="53"/>
  <c r="E112" i="53"/>
  <c r="D112" i="53"/>
  <c r="P111" i="53"/>
  <c r="Q111" i="53" s="1"/>
  <c r="P110" i="53"/>
  <c r="Q110" i="53" s="1"/>
  <c r="P109" i="53"/>
  <c r="Q109" i="53" s="1"/>
  <c r="P108" i="53"/>
  <c r="Q108" i="53" s="1"/>
  <c r="P107" i="53"/>
  <c r="Q107" i="53" s="1"/>
  <c r="P106" i="53"/>
  <c r="Q106" i="53" s="1"/>
  <c r="P105" i="53"/>
  <c r="Q105" i="53" s="1"/>
  <c r="O104" i="53"/>
  <c r="N104" i="53"/>
  <c r="M104" i="53"/>
  <c r="L104" i="53"/>
  <c r="K104" i="53"/>
  <c r="J104" i="53"/>
  <c r="I104" i="53"/>
  <c r="H104" i="53"/>
  <c r="G104" i="53"/>
  <c r="F104" i="53"/>
  <c r="E104" i="53"/>
  <c r="D104" i="53"/>
  <c r="P103" i="53"/>
  <c r="Q103" i="53" s="1"/>
  <c r="P102" i="53"/>
  <c r="Q102" i="53" s="1"/>
  <c r="P101" i="53"/>
  <c r="Q101" i="53" s="1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O93" i="53"/>
  <c r="N93" i="53"/>
  <c r="M93" i="53"/>
  <c r="L93" i="53"/>
  <c r="K93" i="53"/>
  <c r="J93" i="53"/>
  <c r="I93" i="53"/>
  <c r="H93" i="53"/>
  <c r="G93" i="53"/>
  <c r="F93" i="53"/>
  <c r="E93" i="53"/>
  <c r="D93" i="53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O54" i="53"/>
  <c r="N54" i="53"/>
  <c r="M54" i="53"/>
  <c r="L54" i="53"/>
  <c r="K54" i="53"/>
  <c r="J54" i="53"/>
  <c r="I54" i="53"/>
  <c r="H54" i="53"/>
  <c r="G54" i="53"/>
  <c r="F54" i="53"/>
  <c r="E54" i="53"/>
  <c r="D54" i="53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O21" i="53"/>
  <c r="N21" i="53"/>
  <c r="M21" i="53"/>
  <c r="L21" i="53"/>
  <c r="K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N13" i="53"/>
  <c r="M13" i="53"/>
  <c r="L13" i="53"/>
  <c r="K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N89" i="49"/>
  <c r="N81" i="49"/>
  <c r="N72" i="49"/>
  <c r="N48" i="49"/>
  <c r="N20" i="49"/>
  <c r="N13" i="49"/>
  <c r="N5" i="49"/>
  <c r="N92" i="49" s="1"/>
  <c r="K89" i="49"/>
  <c r="K81" i="49"/>
  <c r="K72" i="49"/>
  <c r="K48" i="49"/>
  <c r="K20" i="49"/>
  <c r="K13" i="49"/>
  <c r="K5" i="49"/>
  <c r="K92" i="49" s="1"/>
  <c r="L89" i="49"/>
  <c r="L81" i="49"/>
  <c r="L72" i="49"/>
  <c r="L48" i="49"/>
  <c r="L20" i="49"/>
  <c r="L13" i="49"/>
  <c r="L5" i="49"/>
  <c r="L92" i="49" s="1"/>
  <c r="N90" i="50"/>
  <c r="N82" i="50"/>
  <c r="N73" i="50"/>
  <c r="N49" i="50"/>
  <c r="N20" i="50"/>
  <c r="N13" i="50"/>
  <c r="N5" i="50"/>
  <c r="N93" i="50" s="1"/>
  <c r="K90" i="50"/>
  <c r="K93" i="50" s="1"/>
  <c r="K82" i="50"/>
  <c r="K73" i="50"/>
  <c r="K49" i="50"/>
  <c r="K20" i="50"/>
  <c r="K13" i="50"/>
  <c r="K5" i="50"/>
  <c r="L90" i="50"/>
  <c r="L82" i="50"/>
  <c r="L73" i="50"/>
  <c r="L49" i="50"/>
  <c r="L20" i="50"/>
  <c r="L13" i="50"/>
  <c r="L5" i="50"/>
  <c r="L93" i="50" s="1"/>
  <c r="N104" i="51"/>
  <c r="N96" i="51"/>
  <c r="N85" i="51"/>
  <c r="N48" i="51"/>
  <c r="N18" i="51"/>
  <c r="N13" i="51"/>
  <c r="N5" i="51"/>
  <c r="N108" i="51" s="1"/>
  <c r="K104" i="51"/>
  <c r="K96" i="51"/>
  <c r="K85" i="51"/>
  <c r="K48" i="51"/>
  <c r="K18" i="51"/>
  <c r="K13" i="51"/>
  <c r="K5" i="51"/>
  <c r="K108" i="51" s="1"/>
  <c r="L104" i="51"/>
  <c r="L108" i="51" s="1"/>
  <c r="L96" i="51"/>
  <c r="L85" i="51"/>
  <c r="L48" i="51"/>
  <c r="L18" i="51"/>
  <c r="L13" i="51"/>
  <c r="L5" i="51"/>
  <c r="N109" i="52"/>
  <c r="N100" i="52"/>
  <c r="N89" i="52"/>
  <c r="N50" i="52"/>
  <c r="N18" i="52"/>
  <c r="N13" i="52"/>
  <c r="N5" i="52"/>
  <c r="N113" i="52" s="1"/>
  <c r="K109" i="52"/>
  <c r="K100" i="52"/>
  <c r="K89" i="52"/>
  <c r="K50" i="52"/>
  <c r="K18" i="52"/>
  <c r="K13" i="52"/>
  <c r="K5" i="52"/>
  <c r="K113" i="52" s="1"/>
  <c r="L109" i="52"/>
  <c r="L100" i="52"/>
  <c r="L89" i="52"/>
  <c r="L50" i="52"/>
  <c r="L18" i="52"/>
  <c r="L13" i="52"/>
  <c r="L5" i="52"/>
  <c r="L113" i="52" s="1"/>
  <c r="P112" i="52"/>
  <c r="Q112" i="52" s="1"/>
  <c r="P111" i="52"/>
  <c r="Q111" i="52" s="1"/>
  <c r="P110" i="52"/>
  <c r="Q110" i="52" s="1"/>
  <c r="O109" i="52"/>
  <c r="M109" i="52"/>
  <c r="J109" i="52"/>
  <c r="I109" i="52"/>
  <c r="H109" i="52"/>
  <c r="G109" i="52"/>
  <c r="F109" i="52"/>
  <c r="E109" i="52"/>
  <c r="D109" i="52"/>
  <c r="P108" i="52"/>
  <c r="Q108" i="52" s="1"/>
  <c r="P107" i="52"/>
  <c r="Q107" i="52" s="1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O100" i="52"/>
  <c r="M100" i="52"/>
  <c r="J100" i="52"/>
  <c r="I100" i="52"/>
  <c r="H100" i="52"/>
  <c r="G100" i="52"/>
  <c r="F100" i="52"/>
  <c r="E100" i="52"/>
  <c r="D100" i="52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O89" i="52"/>
  <c r="M89" i="52"/>
  <c r="J89" i="52"/>
  <c r="I89" i="52"/>
  <c r="H89" i="52"/>
  <c r="G89" i="52"/>
  <c r="F89" i="52"/>
  <c r="E89" i="52"/>
  <c r="D89" i="52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O50" i="52"/>
  <c r="M50" i="52"/>
  <c r="J50" i="52"/>
  <c r="I50" i="52"/>
  <c r="H50" i="52"/>
  <c r="G50" i="52"/>
  <c r="F50" i="52"/>
  <c r="E50" i="52"/>
  <c r="D50" i="52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O18" i="52"/>
  <c r="M18" i="52"/>
  <c r="J18" i="52"/>
  <c r="I18" i="52"/>
  <c r="H18" i="52"/>
  <c r="G18" i="52"/>
  <c r="F18" i="52"/>
  <c r="E18" i="52"/>
  <c r="D18" i="52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07" i="51"/>
  <c r="Q107" i="51" s="1"/>
  <c r="P106" i="51"/>
  <c r="Q106" i="51" s="1"/>
  <c r="P105" i="51"/>
  <c r="Q105" i="51" s="1"/>
  <c r="O104" i="51"/>
  <c r="M104" i="51"/>
  <c r="J104" i="51"/>
  <c r="I104" i="51"/>
  <c r="H104" i="51"/>
  <c r="G104" i="51"/>
  <c r="F104" i="51"/>
  <c r="E104" i="51"/>
  <c r="D104" i="5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O96" i="51"/>
  <c r="M96" i="51"/>
  <c r="J96" i="51"/>
  <c r="I96" i="51"/>
  <c r="H96" i="51"/>
  <c r="G96" i="51"/>
  <c r="F96" i="51"/>
  <c r="E96" i="51"/>
  <c r="D96" i="5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O85" i="51"/>
  <c r="M85" i="51"/>
  <c r="J85" i="51"/>
  <c r="I85" i="51"/>
  <c r="H85" i="51"/>
  <c r="G85" i="51"/>
  <c r="F85" i="51"/>
  <c r="E85" i="51"/>
  <c r="D85" i="5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O48" i="51"/>
  <c r="M48" i="51"/>
  <c r="J48" i="51"/>
  <c r="I48" i="51"/>
  <c r="H48" i="51"/>
  <c r="G48" i="51"/>
  <c r="F48" i="51"/>
  <c r="E48" i="51"/>
  <c r="D48" i="5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O18" i="51"/>
  <c r="M18" i="51"/>
  <c r="J18" i="51"/>
  <c r="I18" i="51"/>
  <c r="H18" i="51"/>
  <c r="G18" i="51"/>
  <c r="F18" i="51"/>
  <c r="E18" i="51"/>
  <c r="D18" i="5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92" i="50"/>
  <c r="Q92" i="50" s="1"/>
  <c r="P91" i="50"/>
  <c r="Q91" i="50" s="1"/>
  <c r="O90" i="50"/>
  <c r="M90" i="50"/>
  <c r="J90" i="50"/>
  <c r="I90" i="50"/>
  <c r="H90" i="50"/>
  <c r="G90" i="50"/>
  <c r="F90" i="50"/>
  <c r="E90" i="50"/>
  <c r="D90" i="50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O82" i="50"/>
  <c r="M82" i="50"/>
  <c r="J82" i="50"/>
  <c r="I82" i="50"/>
  <c r="H82" i="50"/>
  <c r="G82" i="50"/>
  <c r="F82" i="50"/>
  <c r="E82" i="50"/>
  <c r="D82" i="50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O73" i="50"/>
  <c r="M73" i="50"/>
  <c r="J73" i="50"/>
  <c r="I73" i="50"/>
  <c r="H73" i="50"/>
  <c r="G73" i="50"/>
  <c r="F73" i="50"/>
  <c r="E73" i="50"/>
  <c r="D73" i="50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O49" i="50"/>
  <c r="M49" i="50"/>
  <c r="J49" i="50"/>
  <c r="I49" i="50"/>
  <c r="H49" i="50"/>
  <c r="G49" i="50"/>
  <c r="F49" i="50"/>
  <c r="E49" i="50"/>
  <c r="D49" i="50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O20" i="50"/>
  <c r="M20" i="50"/>
  <c r="J20" i="50"/>
  <c r="I20" i="50"/>
  <c r="H20" i="50"/>
  <c r="G20" i="50"/>
  <c r="F20" i="50"/>
  <c r="E20" i="50"/>
  <c r="D20" i="50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O13" i="50"/>
  <c r="M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12" i="53" l="1"/>
  <c r="Q112" i="53" s="1"/>
  <c r="P104" i="53"/>
  <c r="Q104" i="53" s="1"/>
  <c r="P93" i="53"/>
  <c r="Q93" i="53" s="1"/>
  <c r="P54" i="53"/>
  <c r="Q54" i="53" s="1"/>
  <c r="D115" i="53"/>
  <c r="E115" i="53"/>
  <c r="N115" i="53"/>
  <c r="P21" i="53"/>
  <c r="Q21" i="53" s="1"/>
  <c r="F115" i="53"/>
  <c r="G115" i="53"/>
  <c r="M115" i="53"/>
  <c r="H115" i="53"/>
  <c r="I115" i="53"/>
  <c r="J115" i="53"/>
  <c r="P13" i="53"/>
  <c r="Q13" i="53" s="1"/>
  <c r="L115" i="53"/>
  <c r="O115" i="53"/>
  <c r="K115" i="53"/>
  <c r="P5" i="53"/>
  <c r="Q5" i="53" s="1"/>
  <c r="P109" i="52"/>
  <c r="Q109" i="52" s="1"/>
  <c r="P100" i="52"/>
  <c r="Q100" i="52" s="1"/>
  <c r="P89" i="52"/>
  <c r="Q89" i="52" s="1"/>
  <c r="J113" i="52"/>
  <c r="P18" i="52"/>
  <c r="Q18" i="52" s="1"/>
  <c r="M113" i="52"/>
  <c r="P13" i="52"/>
  <c r="Q13" i="52" s="1"/>
  <c r="G113" i="52"/>
  <c r="D113" i="52"/>
  <c r="H113" i="52"/>
  <c r="P5" i="52"/>
  <c r="Q5" i="52" s="1"/>
  <c r="I113" i="52"/>
  <c r="E113" i="52"/>
  <c r="F113" i="52"/>
  <c r="O113" i="52"/>
  <c r="P50" i="52"/>
  <c r="Q50" i="52" s="1"/>
  <c r="P104" i="51"/>
  <c r="Q104" i="51" s="1"/>
  <c r="P13" i="51"/>
  <c r="Q13" i="51" s="1"/>
  <c r="P96" i="51"/>
  <c r="Q96" i="51" s="1"/>
  <c r="P85" i="51"/>
  <c r="Q85" i="51" s="1"/>
  <c r="P48" i="51"/>
  <c r="Q48" i="51" s="1"/>
  <c r="J108" i="51"/>
  <c r="P18" i="51"/>
  <c r="Q18" i="51" s="1"/>
  <c r="M108" i="51"/>
  <c r="E108" i="51"/>
  <c r="F108" i="51"/>
  <c r="P5" i="51"/>
  <c r="Q5" i="51" s="1"/>
  <c r="H108" i="51"/>
  <c r="G108" i="51"/>
  <c r="I108" i="51"/>
  <c r="D108" i="51"/>
  <c r="O108" i="51"/>
  <c r="P90" i="50"/>
  <c r="Q90" i="50" s="1"/>
  <c r="P82" i="50"/>
  <c r="Q82" i="50" s="1"/>
  <c r="P73" i="50"/>
  <c r="Q73" i="50" s="1"/>
  <c r="P49" i="50"/>
  <c r="Q49" i="50" s="1"/>
  <c r="E93" i="50"/>
  <c r="P20" i="50"/>
  <c r="Q20" i="50" s="1"/>
  <c r="F93" i="50"/>
  <c r="J93" i="50"/>
  <c r="M93" i="50"/>
  <c r="H93" i="50"/>
  <c r="I93" i="50"/>
  <c r="P13" i="50"/>
  <c r="Q13" i="50" s="1"/>
  <c r="O93" i="50"/>
  <c r="D93" i="50"/>
  <c r="G93" i="50"/>
  <c r="P5" i="50"/>
  <c r="Q5" i="50" s="1"/>
  <c r="P91" i="49"/>
  <c r="Q91" i="49"/>
  <c r="P90" i="49"/>
  <c r="Q90" i="49" s="1"/>
  <c r="O89" i="49"/>
  <c r="M89" i="49"/>
  <c r="J89" i="49"/>
  <c r="I89" i="49"/>
  <c r="H89" i="49"/>
  <c r="G89" i="49"/>
  <c r="F89" i="49"/>
  <c r="F92" i="49" s="1"/>
  <c r="E89" i="49"/>
  <c r="D89" i="49"/>
  <c r="P88" i="49"/>
  <c r="Q88" i="49" s="1"/>
  <c r="P87" i="49"/>
  <c r="Q87" i="49" s="1"/>
  <c r="P86" i="49"/>
  <c r="Q86" i="49"/>
  <c r="P85" i="49"/>
  <c r="Q85" i="49" s="1"/>
  <c r="P84" i="49"/>
  <c r="Q84" i="49" s="1"/>
  <c r="P83" i="49"/>
  <c r="Q83" i="49" s="1"/>
  <c r="P82" i="49"/>
  <c r="Q82" i="49"/>
  <c r="O81" i="49"/>
  <c r="M81" i="49"/>
  <c r="J81" i="49"/>
  <c r="I81" i="49"/>
  <c r="H81" i="49"/>
  <c r="G81" i="49"/>
  <c r="F81" i="49"/>
  <c r="E81" i="49"/>
  <c r="D81" i="49"/>
  <c r="P80" i="49"/>
  <c r="Q80" i="49" s="1"/>
  <c r="P79" i="49"/>
  <c r="Q79" i="49" s="1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 s="1"/>
  <c r="O72" i="49"/>
  <c r="M72" i="49"/>
  <c r="J72" i="49"/>
  <c r="I72" i="49"/>
  <c r="H72" i="49"/>
  <c r="P72" i="49" s="1"/>
  <c r="Q72" i="49" s="1"/>
  <c r="G72" i="49"/>
  <c r="F72" i="49"/>
  <c r="E72" i="49"/>
  <c r="D72" i="49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 s="1"/>
  <c r="P64" i="49"/>
  <c r="Q64" i="49"/>
  <c r="P63" i="49"/>
  <c r="Q63" i="49" s="1"/>
  <c r="P62" i="49"/>
  <c r="Q62" i="49" s="1"/>
  <c r="P61" i="49"/>
  <c r="Q61" i="49" s="1"/>
  <c r="P60" i="49"/>
  <c r="Q60" i="49" s="1"/>
  <c r="P59" i="49"/>
  <c r="Q59" i="49" s="1"/>
  <c r="P58" i="49"/>
  <c r="Q58" i="49" s="1"/>
  <c r="P57" i="49"/>
  <c r="Q57" i="49" s="1"/>
  <c r="P56" i="49"/>
  <c r="Q56" i="49" s="1"/>
  <c r="P55" i="49"/>
  <c r="Q55" i="49" s="1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 s="1"/>
  <c r="O48" i="49"/>
  <c r="M48" i="49"/>
  <c r="J48" i="49"/>
  <c r="I48" i="49"/>
  <c r="P48" i="49" s="1"/>
  <c r="Q48" i="49" s="1"/>
  <c r="H48" i="49"/>
  <c r="G48" i="49"/>
  <c r="F48" i="49"/>
  <c r="E48" i="49"/>
  <c r="D48" i="49"/>
  <c r="P47" i="49"/>
  <c r="Q47" i="49" s="1"/>
  <c r="P46" i="49"/>
  <c r="Q46" i="49" s="1"/>
  <c r="P45" i="49"/>
  <c r="Q45" i="49" s="1"/>
  <c r="P44" i="49"/>
  <c r="Q44" i="49" s="1"/>
  <c r="P43" i="49"/>
  <c r="Q43" i="49"/>
  <c r="P42" i="49"/>
  <c r="Q42" i="49" s="1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 s="1"/>
  <c r="P27" i="49"/>
  <c r="Q27" i="49" s="1"/>
  <c r="P26" i="49"/>
  <c r="Q26" i="49" s="1"/>
  <c r="P25" i="49"/>
  <c r="Q25" i="49" s="1"/>
  <c r="P24" i="49"/>
  <c r="Q24" i="49" s="1"/>
  <c r="P23" i="49"/>
  <c r="Q23" i="49" s="1"/>
  <c r="P22" i="49"/>
  <c r="Q22" i="49" s="1"/>
  <c r="P21" i="49"/>
  <c r="Q21" i="49" s="1"/>
  <c r="O20" i="49"/>
  <c r="M20" i="49"/>
  <c r="J20" i="49"/>
  <c r="I20" i="49"/>
  <c r="H20" i="49"/>
  <c r="G20" i="49"/>
  <c r="F20" i="49"/>
  <c r="E20" i="49"/>
  <c r="D20" i="49"/>
  <c r="P19" i="49"/>
  <c r="Q19" i="49"/>
  <c r="P18" i="49"/>
  <c r="Q18" i="49" s="1"/>
  <c r="P17" i="49"/>
  <c r="Q17" i="49" s="1"/>
  <c r="P16" i="49"/>
  <c r="Q16" i="49" s="1"/>
  <c r="P15" i="49"/>
  <c r="Q15" i="49" s="1"/>
  <c r="P14" i="49"/>
  <c r="Q14" i="49" s="1"/>
  <c r="O13" i="49"/>
  <c r="M13" i="49"/>
  <c r="J13" i="49"/>
  <c r="I13" i="49"/>
  <c r="H13" i="49"/>
  <c r="G13" i="49"/>
  <c r="P13" i="49" s="1"/>
  <c r="Q13" i="49" s="1"/>
  <c r="F13" i="49"/>
  <c r="E13" i="49"/>
  <c r="D13" i="49"/>
  <c r="P12" i="49"/>
  <c r="Q12" i="49" s="1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M5" i="49"/>
  <c r="M92" i="49" s="1"/>
  <c r="J5" i="49"/>
  <c r="J92" i="49" s="1"/>
  <c r="I5" i="49"/>
  <c r="I92" i="49" s="1"/>
  <c r="H5" i="49"/>
  <c r="G5" i="49"/>
  <c r="G92" i="49" s="1"/>
  <c r="F5" i="49"/>
  <c r="E5" i="49"/>
  <c r="D5" i="49"/>
  <c r="N91" i="47"/>
  <c r="O91" i="47"/>
  <c r="N90" i="47"/>
  <c r="O90" i="47" s="1"/>
  <c r="M89" i="47"/>
  <c r="L89" i="47"/>
  <c r="K89" i="47"/>
  <c r="J89" i="47"/>
  <c r="I89" i="47"/>
  <c r="H89" i="47"/>
  <c r="G89" i="47"/>
  <c r="F89" i="47"/>
  <c r="E89" i="47"/>
  <c r="D89" i="47"/>
  <c r="N88" i="47"/>
  <c r="O88" i="47" s="1"/>
  <c r="N87" i="47"/>
  <c r="O87" i="47" s="1"/>
  <c r="N86" i="47"/>
  <c r="O86" i="47"/>
  <c r="N85" i="47"/>
  <c r="O85" i="47" s="1"/>
  <c r="N84" i="47"/>
  <c r="O84" i="47"/>
  <c r="N83" i="47"/>
  <c r="O83" i="47"/>
  <c r="N82" i="47"/>
  <c r="O82" i="47" s="1"/>
  <c r="M81" i="47"/>
  <c r="L81" i="47"/>
  <c r="K81" i="47"/>
  <c r="J81" i="47"/>
  <c r="I81" i="47"/>
  <c r="H81" i="47"/>
  <c r="G81" i="47"/>
  <c r="F81" i="47"/>
  <c r="E81" i="47"/>
  <c r="D81" i="47"/>
  <c r="N80" i="47"/>
  <c r="O80" i="47" s="1"/>
  <c r="N79" i="47"/>
  <c r="O79" i="47" s="1"/>
  <c r="N78" i="47"/>
  <c r="O78" i="47"/>
  <c r="N77" i="47"/>
  <c r="O77" i="47" s="1"/>
  <c r="N76" i="47"/>
  <c r="O76" i="47"/>
  <c r="N75" i="47"/>
  <c r="O75" i="47"/>
  <c r="N74" i="47"/>
  <c r="O74" i="47" s="1"/>
  <c r="M73" i="47"/>
  <c r="L73" i="47"/>
  <c r="K73" i="47"/>
  <c r="J73" i="47"/>
  <c r="I73" i="47"/>
  <c r="H73" i="47"/>
  <c r="G73" i="47"/>
  <c r="F73" i="47"/>
  <c r="E73" i="47"/>
  <c r="D73" i="47"/>
  <c r="N72" i="47"/>
  <c r="O72" i="47" s="1"/>
  <c r="N71" i="47"/>
  <c r="O71" i="47" s="1"/>
  <c r="N70" i="47"/>
  <c r="O70" i="47"/>
  <c r="N69" i="47"/>
  <c r="O69" i="47" s="1"/>
  <c r="N68" i="47"/>
  <c r="O68" i="47"/>
  <c r="N67" i="47"/>
  <c r="O67" i="47"/>
  <c r="N66" i="47"/>
  <c r="O66" i="47" s="1"/>
  <c r="N65" i="47"/>
  <c r="O65" i="47" s="1"/>
  <c r="N64" i="47"/>
  <c r="O64" i="47" s="1"/>
  <c r="N63" i="47"/>
  <c r="O63" i="47" s="1"/>
  <c r="N62" i="47"/>
  <c r="O62" i="47"/>
  <c r="N61" i="47"/>
  <c r="O61" i="47" s="1"/>
  <c r="N60" i="47"/>
  <c r="O60" i="47" s="1"/>
  <c r="N59" i="47"/>
  <c r="O59" i="47" s="1"/>
  <c r="N58" i="47"/>
  <c r="O58" i="47"/>
  <c r="N57" i="47"/>
  <c r="O57" i="47" s="1"/>
  <c r="N56" i="47"/>
  <c r="O56" i="47" s="1"/>
  <c r="N55" i="47"/>
  <c r="O55" i="47"/>
  <c r="N54" i="47"/>
  <c r="O54" i="47" s="1"/>
  <c r="N53" i="47"/>
  <c r="O53" i="47" s="1"/>
  <c r="N52" i="47"/>
  <c r="O52" i="47" s="1"/>
  <c r="N51" i="47"/>
  <c r="O51" i="47" s="1"/>
  <c r="N50" i="47"/>
  <c r="O50" i="47"/>
  <c r="N49" i="47"/>
  <c r="O49" i="47"/>
  <c r="M48" i="47"/>
  <c r="L48" i="47"/>
  <c r="K48" i="47"/>
  <c r="J48" i="47"/>
  <c r="I48" i="47"/>
  <c r="H48" i="47"/>
  <c r="G48" i="47"/>
  <c r="F48" i="47"/>
  <c r="E48" i="47"/>
  <c r="D48" i="47"/>
  <c r="N47" i="47"/>
  <c r="O47" i="47"/>
  <c r="N46" i="47"/>
  <c r="O46" i="47" s="1"/>
  <c r="N45" i="47"/>
  <c r="O45" i="47" s="1"/>
  <c r="N44" i="47"/>
  <c r="O44" i="47"/>
  <c r="N43" i="47"/>
  <c r="O43" i="47" s="1"/>
  <c r="N42" i="47"/>
  <c r="O42" i="47" s="1"/>
  <c r="N41" i="47"/>
  <c r="O41" i="47" s="1"/>
  <c r="N40" i="47"/>
  <c r="O40" i="47" s="1"/>
  <c r="N39" i="47"/>
  <c r="O39" i="47" s="1"/>
  <c r="N38" i="47"/>
  <c r="O38" i="47" s="1"/>
  <c r="N37" i="47"/>
  <c r="O37" i="47" s="1"/>
  <c r="N36" i="47"/>
  <c r="O36" i="47"/>
  <c r="N35" i="47"/>
  <c r="O35" i="47"/>
  <c r="N34" i="47"/>
  <c r="O34" i="47" s="1"/>
  <c r="N33" i="47"/>
  <c r="O33" i="47" s="1"/>
  <c r="N32" i="47"/>
  <c r="O32" i="47"/>
  <c r="N31" i="47"/>
  <c r="O31" i="47" s="1"/>
  <c r="N30" i="47"/>
  <c r="O30" i="47" s="1"/>
  <c r="N29" i="47"/>
  <c r="O29" i="47" s="1"/>
  <c r="N28" i="47"/>
  <c r="O28" i="47" s="1"/>
  <c r="N27" i="47"/>
  <c r="O27" i="47" s="1"/>
  <c r="N26" i="47"/>
  <c r="O26" i="47"/>
  <c r="N25" i="47"/>
  <c r="O25" i="47" s="1"/>
  <c r="N24" i="47"/>
  <c r="O24" i="47"/>
  <c r="N23" i="47"/>
  <c r="O23" i="47"/>
  <c r="N22" i="47"/>
  <c r="O22" i="47" s="1"/>
  <c r="N21" i="47"/>
  <c r="O21" i="47" s="1"/>
  <c r="N20" i="47"/>
  <c r="O20" i="47"/>
  <c r="M19" i="47"/>
  <c r="L19" i="47"/>
  <c r="K19" i="47"/>
  <c r="J19" i="47"/>
  <c r="I19" i="47"/>
  <c r="H19" i="47"/>
  <c r="G19" i="47"/>
  <c r="F19" i="47"/>
  <c r="N19" i="47" s="1"/>
  <c r="O19" i="47" s="1"/>
  <c r="E19" i="47"/>
  <c r="D19" i="47"/>
  <c r="N18" i="47"/>
  <c r="O18" i="47"/>
  <c r="N17" i="47"/>
  <c r="O17" i="47" s="1"/>
  <c r="N16" i="47"/>
  <c r="O16" i="47" s="1"/>
  <c r="N15" i="47"/>
  <c r="O15" i="47" s="1"/>
  <c r="N14" i="47"/>
  <c r="O14" i="47" s="1"/>
  <c r="M13" i="47"/>
  <c r="L13" i="47"/>
  <c r="L92" i="47" s="1"/>
  <c r="K13" i="47"/>
  <c r="K92" i="47" s="1"/>
  <c r="J13" i="47"/>
  <c r="J92" i="47" s="1"/>
  <c r="I13" i="47"/>
  <c r="H13" i="47"/>
  <c r="G13" i="47"/>
  <c r="F13" i="47"/>
  <c r="E13" i="47"/>
  <c r="D13" i="47"/>
  <c r="N13" i="47" s="1"/>
  <c r="O13" i="47" s="1"/>
  <c r="N12" i="47"/>
  <c r="O12" i="47" s="1"/>
  <c r="N11" i="47"/>
  <c r="O11" i="47" s="1"/>
  <c r="N10" i="47"/>
  <c r="O10" i="47"/>
  <c r="N9" i="47"/>
  <c r="O9" i="47" s="1"/>
  <c r="N8" i="47"/>
  <c r="O8" i="47" s="1"/>
  <c r="N7" i="47"/>
  <c r="O7" i="47"/>
  <c r="N6" i="47"/>
  <c r="O6" i="47" s="1"/>
  <c r="M5" i="47"/>
  <c r="L5" i="47"/>
  <c r="K5" i="47"/>
  <c r="J5" i="47"/>
  <c r="I5" i="47"/>
  <c r="I92" i="47" s="1"/>
  <c r="H5" i="47"/>
  <c r="G5" i="47"/>
  <c r="F5" i="47"/>
  <c r="E5" i="47"/>
  <c r="N5" i="47" s="1"/>
  <c r="O5" i="47" s="1"/>
  <c r="D5" i="47"/>
  <c r="N90" i="46"/>
  <c r="O90" i="46" s="1"/>
  <c r="M89" i="46"/>
  <c r="L89" i="46"/>
  <c r="K89" i="46"/>
  <c r="J89" i="46"/>
  <c r="I89" i="46"/>
  <c r="H89" i="46"/>
  <c r="G89" i="46"/>
  <c r="F89" i="46"/>
  <c r="E89" i="46"/>
  <c r="D89" i="46"/>
  <c r="N88" i="46"/>
  <c r="O88" i="46" s="1"/>
  <c r="N87" i="46"/>
  <c r="O87" i="46" s="1"/>
  <c r="N86" i="46"/>
  <c r="O86" i="46"/>
  <c r="N85" i="46"/>
  <c r="O85" i="46" s="1"/>
  <c r="N84" i="46"/>
  <c r="O84" i="46" s="1"/>
  <c r="N83" i="46"/>
  <c r="O83" i="46"/>
  <c r="N82" i="46"/>
  <c r="O82" i="46" s="1"/>
  <c r="M81" i="46"/>
  <c r="L81" i="46"/>
  <c r="K81" i="46"/>
  <c r="J81" i="46"/>
  <c r="I81" i="46"/>
  <c r="H81" i="46"/>
  <c r="G81" i="46"/>
  <c r="F81" i="46"/>
  <c r="E81" i="46"/>
  <c r="D81" i="46"/>
  <c r="N80" i="46"/>
  <c r="O80" i="46" s="1"/>
  <c r="N79" i="46"/>
  <c r="O79" i="46" s="1"/>
  <c r="N78" i="46"/>
  <c r="O78" i="46"/>
  <c r="N77" i="46"/>
  <c r="O77" i="46" s="1"/>
  <c r="N76" i="46"/>
  <c r="O76" i="46" s="1"/>
  <c r="N75" i="46"/>
  <c r="O75" i="46" s="1"/>
  <c r="N74" i="46"/>
  <c r="O74" i="46" s="1"/>
  <c r="M73" i="46"/>
  <c r="M91" i="46" s="1"/>
  <c r="L73" i="46"/>
  <c r="K73" i="46"/>
  <c r="J73" i="46"/>
  <c r="I73" i="46"/>
  <c r="H73" i="46"/>
  <c r="G73" i="46"/>
  <c r="F73" i="46"/>
  <c r="E73" i="46"/>
  <c r="D73" i="46"/>
  <c r="N72" i="46"/>
  <c r="O72" i="46" s="1"/>
  <c r="N71" i="46"/>
  <c r="O71" i="46" s="1"/>
  <c r="N70" i="46"/>
  <c r="O70" i="46"/>
  <c r="N69" i="46"/>
  <c r="O69" i="46"/>
  <c r="N68" i="46"/>
  <c r="O68" i="46"/>
  <c r="N67" i="46"/>
  <c r="O67" i="46"/>
  <c r="N66" i="46"/>
  <c r="O66" i="46" s="1"/>
  <c r="N65" i="46"/>
  <c r="O65" i="46" s="1"/>
  <c r="N64" i="46"/>
  <c r="O64" i="46" s="1"/>
  <c r="N63" i="46"/>
  <c r="O63" i="46" s="1"/>
  <c r="N62" i="46"/>
  <c r="O62" i="46" s="1"/>
  <c r="N61" i="46"/>
  <c r="O61" i="46"/>
  <c r="N60" i="46"/>
  <c r="O60" i="46" s="1"/>
  <c r="N59" i="46"/>
  <c r="O59" i="46" s="1"/>
  <c r="N58" i="46"/>
  <c r="O58" i="46"/>
  <c r="N57" i="46"/>
  <c r="O57" i="46" s="1"/>
  <c r="N56" i="46"/>
  <c r="O56" i="46" s="1"/>
  <c r="N55" i="46"/>
  <c r="O55" i="46"/>
  <c r="N54" i="46"/>
  <c r="O54" i="46" s="1"/>
  <c r="N53" i="46"/>
  <c r="O53" i="46" s="1"/>
  <c r="N52" i="46"/>
  <c r="O52" i="46"/>
  <c r="N51" i="46"/>
  <c r="O51" i="46" s="1"/>
  <c r="N50" i="46"/>
  <c r="O50" i="46" s="1"/>
  <c r="N49" i="46"/>
  <c r="O49" i="46" s="1"/>
  <c r="M48" i="46"/>
  <c r="L48" i="46"/>
  <c r="K48" i="46"/>
  <c r="J48" i="46"/>
  <c r="I48" i="46"/>
  <c r="H48" i="46"/>
  <c r="G48" i="46"/>
  <c r="F48" i="46"/>
  <c r="E48" i="46"/>
  <c r="D48" i="46"/>
  <c r="N47" i="46"/>
  <c r="O47" i="46"/>
  <c r="N46" i="46"/>
  <c r="O46" i="46" s="1"/>
  <c r="N45" i="46"/>
  <c r="O45" i="46" s="1"/>
  <c r="N44" i="46"/>
  <c r="O44" i="46" s="1"/>
  <c r="N43" i="46"/>
  <c r="O43" i="46" s="1"/>
  <c r="N42" i="46"/>
  <c r="O42" i="46" s="1"/>
  <c r="N41" i="46"/>
  <c r="O41" i="46" s="1"/>
  <c r="N40" i="46"/>
  <c r="O40" i="46" s="1"/>
  <c r="N39" i="46"/>
  <c r="O39" i="46" s="1"/>
  <c r="N38" i="46"/>
  <c r="O38" i="46" s="1"/>
  <c r="N37" i="46"/>
  <c r="O37" i="46" s="1"/>
  <c r="N36" i="46"/>
  <c r="O36" i="46"/>
  <c r="N35" i="46"/>
  <c r="O35" i="46"/>
  <c r="N34" i="46"/>
  <c r="O34" i="46"/>
  <c r="N33" i="46"/>
  <c r="O33" i="46" s="1"/>
  <c r="N32" i="46"/>
  <c r="O32" i="46" s="1"/>
  <c r="N31" i="46"/>
  <c r="O31" i="46" s="1"/>
  <c r="N30" i="46"/>
  <c r="O30" i="46" s="1"/>
  <c r="N29" i="46"/>
  <c r="O29" i="46"/>
  <c r="N28" i="46"/>
  <c r="O28" i="46" s="1"/>
  <c r="N27" i="46"/>
  <c r="O27" i="46" s="1"/>
  <c r="N26" i="46"/>
  <c r="O26" i="46" s="1"/>
  <c r="N25" i="46"/>
  <c r="O25" i="46" s="1"/>
  <c r="N24" i="46"/>
  <c r="O24" i="46" s="1"/>
  <c r="N23" i="46"/>
  <c r="O23" i="46" s="1"/>
  <c r="N22" i="46"/>
  <c r="O22" i="46" s="1"/>
  <c r="N21" i="46"/>
  <c r="O21" i="46" s="1"/>
  <c r="N20" i="46"/>
  <c r="O20" i="46" s="1"/>
  <c r="M19" i="46"/>
  <c r="L19" i="46"/>
  <c r="K19" i="46"/>
  <c r="J19" i="46"/>
  <c r="I19" i="46"/>
  <c r="I91" i="46" s="1"/>
  <c r="H19" i="46"/>
  <c r="N19" i="46" s="1"/>
  <c r="O19" i="46" s="1"/>
  <c r="G19" i="46"/>
  <c r="F19" i="46"/>
  <c r="E19" i="46"/>
  <c r="D19" i="46"/>
  <c r="N18" i="46"/>
  <c r="O18" i="46" s="1"/>
  <c r="N17" i="46"/>
  <c r="O17" i="46" s="1"/>
  <c r="N16" i="46"/>
  <c r="O16" i="46" s="1"/>
  <c r="N15" i="46"/>
  <c r="O15" i="46"/>
  <c r="N14" i="46"/>
  <c r="O14" i="46" s="1"/>
  <c r="M13" i="46"/>
  <c r="L13" i="46"/>
  <c r="K13" i="46"/>
  <c r="J13" i="46"/>
  <c r="I13" i="46"/>
  <c r="H13" i="46"/>
  <c r="G13" i="46"/>
  <c r="F13" i="46"/>
  <c r="E13" i="46"/>
  <c r="E91" i="46" s="1"/>
  <c r="D13" i="46"/>
  <c r="D91" i="46" s="1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F5" i="46"/>
  <c r="E5" i="46"/>
  <c r="D5" i="46"/>
  <c r="N5" i="46" s="1"/>
  <c r="O5" i="46" s="1"/>
  <c r="N91" i="45"/>
  <c r="O91" i="45" s="1"/>
  <c r="M90" i="45"/>
  <c r="L90" i="45"/>
  <c r="K90" i="45"/>
  <c r="J90" i="45"/>
  <c r="I90" i="45"/>
  <c r="H90" i="45"/>
  <c r="G90" i="45"/>
  <c r="N90" i="45" s="1"/>
  <c r="O90" i="45" s="1"/>
  <c r="F90" i="45"/>
  <c r="E90" i="45"/>
  <c r="D90" i="45"/>
  <c r="N89" i="45"/>
  <c r="O89" i="45" s="1"/>
  <c r="N88" i="45"/>
  <c r="O88" i="45" s="1"/>
  <c r="N87" i="45"/>
  <c r="O87" i="45" s="1"/>
  <c r="N86" i="45"/>
  <c r="O86" i="45" s="1"/>
  <c r="N85" i="45"/>
  <c r="O85" i="45" s="1"/>
  <c r="N84" i="45"/>
  <c r="O84" i="45"/>
  <c r="N83" i="45"/>
  <c r="O83" i="45" s="1"/>
  <c r="M82" i="45"/>
  <c r="L82" i="45"/>
  <c r="K82" i="45"/>
  <c r="J82" i="45"/>
  <c r="I82" i="45"/>
  <c r="H82" i="45"/>
  <c r="G82" i="45"/>
  <c r="F82" i="45"/>
  <c r="E82" i="45"/>
  <c r="D82" i="45"/>
  <c r="N81" i="45"/>
  <c r="O81" i="45" s="1"/>
  <c r="N80" i="45"/>
  <c r="O80" i="45" s="1"/>
  <c r="N79" i="45"/>
  <c r="O79" i="45" s="1"/>
  <c r="N78" i="45"/>
  <c r="O78" i="45" s="1"/>
  <c r="N77" i="45"/>
  <c r="O77" i="45" s="1"/>
  <c r="N76" i="45"/>
  <c r="O76" i="45"/>
  <c r="N75" i="45"/>
  <c r="O75" i="45" s="1"/>
  <c r="M74" i="45"/>
  <c r="L74" i="45"/>
  <c r="K74" i="45"/>
  <c r="J74" i="45"/>
  <c r="I74" i="45"/>
  <c r="I92" i="45" s="1"/>
  <c r="H74" i="45"/>
  <c r="G74" i="45"/>
  <c r="F74" i="45"/>
  <c r="E74" i="45"/>
  <c r="D74" i="45"/>
  <c r="N74" i="45" s="1"/>
  <c r="O74" i="45" s="1"/>
  <c r="N73" i="45"/>
  <c r="O73" i="45" s="1"/>
  <c r="N72" i="45"/>
  <c r="O72" i="45" s="1"/>
  <c r="N71" i="45"/>
  <c r="O71" i="45" s="1"/>
  <c r="N70" i="45"/>
  <c r="O70" i="45" s="1"/>
  <c r="N69" i="45"/>
  <c r="O69" i="45" s="1"/>
  <c r="N68" i="45"/>
  <c r="O68" i="45"/>
  <c r="N67" i="45"/>
  <c r="O67" i="45" s="1"/>
  <c r="N66" i="45"/>
  <c r="O66" i="45" s="1"/>
  <c r="N65" i="45"/>
  <c r="O65" i="45" s="1"/>
  <c r="N64" i="45"/>
  <c r="O64" i="45" s="1"/>
  <c r="N63" i="45"/>
  <c r="O63" i="45" s="1"/>
  <c r="N62" i="45"/>
  <c r="O62" i="45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 s="1"/>
  <c r="N49" i="45"/>
  <c r="O49" i="45" s="1"/>
  <c r="M48" i="45"/>
  <c r="L48" i="45"/>
  <c r="K48" i="45"/>
  <c r="J48" i="45"/>
  <c r="I48" i="45"/>
  <c r="H48" i="45"/>
  <c r="G48" i="45"/>
  <c r="F48" i="45"/>
  <c r="E48" i="45"/>
  <c r="D48" i="45"/>
  <c r="N47" i="45"/>
  <c r="O47" i="45" s="1"/>
  <c r="N46" i="45"/>
  <c r="O46" i="45" s="1"/>
  <c r="N45" i="45"/>
  <c r="O45" i="45" s="1"/>
  <c r="N44" i="45"/>
  <c r="O44" i="45" s="1"/>
  <c r="N43" i="45"/>
  <c r="O43" i="45" s="1"/>
  <c r="N42" i="45"/>
  <c r="O42" i="45" s="1"/>
  <c r="N41" i="45"/>
  <c r="O41" i="45" s="1"/>
  <c r="N40" i="45"/>
  <c r="O40" i="45" s="1"/>
  <c r="N39" i="45"/>
  <c r="O39" i="45" s="1"/>
  <c r="N38" i="45"/>
  <c r="O38" i="45" s="1"/>
  <c r="N37" i="45"/>
  <c r="O37" i="45" s="1"/>
  <c r="N36" i="45"/>
  <c r="O36" i="45"/>
  <c r="N35" i="45"/>
  <c r="O35" i="45" s="1"/>
  <c r="N34" i="45"/>
  <c r="O34" i="45" s="1"/>
  <c r="N33" i="45"/>
  <c r="O33" i="45" s="1"/>
  <c r="N32" i="45"/>
  <c r="O32" i="45" s="1"/>
  <c r="N31" i="45"/>
  <c r="O31" i="45" s="1"/>
  <c r="N30" i="45"/>
  <c r="O30" i="45"/>
  <c r="N29" i="45"/>
  <c r="O29" i="45" s="1"/>
  <c r="N28" i="45"/>
  <c r="O28" i="45" s="1"/>
  <c r="N27" i="45"/>
  <c r="O27" i="45" s="1"/>
  <c r="N26" i="45"/>
  <c r="O26" i="45" s="1"/>
  <c r="N25" i="45"/>
  <c r="O25" i="45" s="1"/>
  <c r="N24" i="45"/>
  <c r="O24" i="45"/>
  <c r="N23" i="45"/>
  <c r="O23" i="45" s="1"/>
  <c r="N22" i="45"/>
  <c r="O22" i="45" s="1"/>
  <c r="N21" i="45"/>
  <c r="O21" i="45" s="1"/>
  <c r="N20" i="45"/>
  <c r="O20" i="45" s="1"/>
  <c r="M19" i="45"/>
  <c r="L19" i="45"/>
  <c r="K19" i="45"/>
  <c r="K92" i="45" s="1"/>
  <c r="J19" i="45"/>
  <c r="J92" i="45" s="1"/>
  <c r="I19" i="45"/>
  <c r="H19" i="45"/>
  <c r="G19" i="45"/>
  <c r="F19" i="45"/>
  <c r="E19" i="45"/>
  <c r="D19" i="45"/>
  <c r="N19" i="45" s="1"/>
  <c r="O19" i="45" s="1"/>
  <c r="N18" i="45"/>
  <c r="O18" i="45" s="1"/>
  <c r="N17" i="45"/>
  <c r="O17" i="45" s="1"/>
  <c r="N16" i="45"/>
  <c r="O16" i="45"/>
  <c r="N15" i="45"/>
  <c r="O15" i="45" s="1"/>
  <c r="N14" i="45"/>
  <c r="O14" i="45" s="1"/>
  <c r="M13" i="45"/>
  <c r="L13" i="45"/>
  <c r="K13" i="45"/>
  <c r="J13" i="45"/>
  <c r="I13" i="45"/>
  <c r="H13" i="45"/>
  <c r="H92" i="45" s="1"/>
  <c r="G13" i="45"/>
  <c r="G92" i="45" s="1"/>
  <c r="F13" i="45"/>
  <c r="N13" i="45" s="1"/>
  <c r="O13" i="45" s="1"/>
  <c r="E13" i="45"/>
  <c r="D13" i="45"/>
  <c r="N12" i="45"/>
  <c r="O12" i="45" s="1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F5" i="45"/>
  <c r="E5" i="45"/>
  <c r="D5" i="45"/>
  <c r="N5" i="45" s="1"/>
  <c r="O5" i="45" s="1"/>
  <c r="N93" i="44"/>
  <c r="O93" i="44" s="1"/>
  <c r="N92" i="44"/>
  <c r="O92" i="44" s="1"/>
  <c r="M91" i="44"/>
  <c r="L91" i="44"/>
  <c r="K91" i="44"/>
  <c r="N91" i="44" s="1"/>
  <c r="O91" i="44" s="1"/>
  <c r="J91" i="44"/>
  <c r="I91" i="44"/>
  <c r="H91" i="44"/>
  <c r="G91" i="44"/>
  <c r="F91" i="44"/>
  <c r="E91" i="44"/>
  <c r="D91" i="44"/>
  <c r="N90" i="44"/>
  <c r="O90" i="44" s="1"/>
  <c r="N89" i="44"/>
  <c r="O89" i="44" s="1"/>
  <c r="N88" i="44"/>
  <c r="O88" i="44" s="1"/>
  <c r="N87" i="44"/>
  <c r="O87" i="44" s="1"/>
  <c r="N86" i="44"/>
  <c r="O86" i="44" s="1"/>
  <c r="N85" i="44"/>
  <c r="O85" i="44" s="1"/>
  <c r="N84" i="44"/>
  <c r="O84" i="44" s="1"/>
  <c r="M83" i="44"/>
  <c r="L83" i="44"/>
  <c r="K83" i="44"/>
  <c r="J83" i="44"/>
  <c r="I83" i="44"/>
  <c r="H83" i="44"/>
  <c r="G83" i="44"/>
  <c r="F83" i="44"/>
  <c r="E83" i="44"/>
  <c r="D83" i="44"/>
  <c r="N82" i="44"/>
  <c r="O82" i="44" s="1"/>
  <c r="N81" i="44"/>
  <c r="O81" i="44" s="1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 s="1"/>
  <c r="M74" i="44"/>
  <c r="M94" i="44" s="1"/>
  <c r="L74" i="44"/>
  <c r="K74" i="44"/>
  <c r="J74" i="44"/>
  <c r="I74" i="44"/>
  <c r="H74" i="44"/>
  <c r="H94" i="44" s="1"/>
  <c r="G74" i="44"/>
  <c r="F74" i="44"/>
  <c r="E74" i="44"/>
  <c r="D74" i="44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/>
  <c r="N52" i="44"/>
  <c r="O52" i="44" s="1"/>
  <c r="N51" i="44"/>
  <c r="O51" i="44" s="1"/>
  <c r="M50" i="44"/>
  <c r="L50" i="44"/>
  <c r="K50" i="44"/>
  <c r="J50" i="44"/>
  <c r="I50" i="44"/>
  <c r="H50" i="44"/>
  <c r="G50" i="44"/>
  <c r="F50" i="44"/>
  <c r="E50" i="44"/>
  <c r="D50" i="44"/>
  <c r="N49" i="44"/>
  <c r="O49" i="44" s="1"/>
  <c r="N48" i="44"/>
  <c r="O48" i="44" s="1"/>
  <c r="N47" i="44"/>
  <c r="O47" i="44" s="1"/>
  <c r="N46" i="44"/>
  <c r="O46" i="44" s="1"/>
  <c r="N45" i="44"/>
  <c r="O45" i="44"/>
  <c r="N44" i="44"/>
  <c r="O44" i="44" s="1"/>
  <c r="N43" i="44"/>
  <c r="O43" i="44" s="1"/>
  <c r="N42" i="44"/>
  <c r="O42" i="44" s="1"/>
  <c r="N41" i="44"/>
  <c r="O41" i="44" s="1"/>
  <c r="N40" i="44"/>
  <c r="O40" i="44" s="1"/>
  <c r="N39" i="44"/>
  <c r="O39" i="44"/>
  <c r="N38" i="44"/>
  <c r="O38" i="44" s="1"/>
  <c r="N37" i="44"/>
  <c r="O37" i="44" s="1"/>
  <c r="N36" i="44"/>
  <c r="O36" i="44" s="1"/>
  <c r="N35" i="44"/>
  <c r="O35" i="44" s="1"/>
  <c r="N34" i="44"/>
  <c r="O34" i="44" s="1"/>
  <c r="N33" i="44"/>
  <c r="O33" i="44" s="1"/>
  <c r="N32" i="44"/>
  <c r="O32" i="44" s="1"/>
  <c r="N31" i="44"/>
  <c r="O31" i="44" s="1"/>
  <c r="N30" i="44"/>
  <c r="O30" i="44" s="1"/>
  <c r="N29" i="44"/>
  <c r="O29" i="44" s="1"/>
  <c r="N28" i="44"/>
  <c r="O28" i="44" s="1"/>
  <c r="N27" i="44"/>
  <c r="O27" i="44" s="1"/>
  <c r="N26" i="44"/>
  <c r="O26" i="44" s="1"/>
  <c r="N25" i="44"/>
  <c r="O25" i="44" s="1"/>
  <c r="N24" i="44"/>
  <c r="O24" i="44" s="1"/>
  <c r="N23" i="44"/>
  <c r="O23" i="44" s="1"/>
  <c r="N22" i="44"/>
  <c r="O22" i="44" s="1"/>
  <c r="N21" i="44"/>
  <c r="O21" i="44"/>
  <c r="M20" i="44"/>
  <c r="L20" i="44"/>
  <c r="K20" i="44"/>
  <c r="J20" i="44"/>
  <c r="I20" i="44"/>
  <c r="H20" i="44"/>
  <c r="N20" i="44" s="1"/>
  <c r="O20" i="44" s="1"/>
  <c r="G20" i="44"/>
  <c r="F20" i="44"/>
  <c r="E20" i="44"/>
  <c r="D20" i="44"/>
  <c r="N19" i="44"/>
  <c r="O19" i="44"/>
  <c r="N18" i="44"/>
  <c r="O18" i="44" s="1"/>
  <c r="N17" i="44"/>
  <c r="O17" i="44" s="1"/>
  <c r="N16" i="44"/>
  <c r="O16" i="44" s="1"/>
  <c r="N15" i="44"/>
  <c r="O15" i="44" s="1"/>
  <c r="M14" i="44"/>
  <c r="L14" i="44"/>
  <c r="K14" i="44"/>
  <c r="K94" i="44" s="1"/>
  <c r="J14" i="44"/>
  <c r="I14" i="44"/>
  <c r="H14" i="44"/>
  <c r="G14" i="44"/>
  <c r="F14" i="44"/>
  <c r="F94" i="44" s="1"/>
  <c r="E14" i="44"/>
  <c r="D14" i="44"/>
  <c r="N14" i="44" s="1"/>
  <c r="O14" i="44" s="1"/>
  <c r="N13" i="44"/>
  <c r="O13" i="44" s="1"/>
  <c r="N12" i="44"/>
  <c r="O12" i="44" s="1"/>
  <c r="N11" i="44"/>
  <c r="O11" i="44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L94" i="44" s="1"/>
  <c r="K5" i="44"/>
  <c r="J5" i="44"/>
  <c r="J94" i="44" s="1"/>
  <c r="I5" i="44"/>
  <c r="H5" i="44"/>
  <c r="G5" i="44"/>
  <c r="G94" i="44" s="1"/>
  <c r="F5" i="44"/>
  <c r="E5" i="44"/>
  <c r="E94" i="44" s="1"/>
  <c r="D5" i="44"/>
  <c r="N5" i="44" s="1"/>
  <c r="O5" i="44" s="1"/>
  <c r="N97" i="43"/>
  <c r="O97" i="43" s="1"/>
  <c r="N96" i="43"/>
  <c r="O96" i="43" s="1"/>
  <c r="N95" i="43"/>
  <c r="O95" i="43" s="1"/>
  <c r="M94" i="43"/>
  <c r="L94" i="43"/>
  <c r="K94" i="43"/>
  <c r="J94" i="43"/>
  <c r="I94" i="43"/>
  <c r="H94" i="43"/>
  <c r="G94" i="43"/>
  <c r="F94" i="43"/>
  <c r="E94" i="43"/>
  <c r="D94" i="43"/>
  <c r="N93" i="43"/>
  <c r="O93" i="43" s="1"/>
  <c r="N92" i="43"/>
  <c r="O92" i="43" s="1"/>
  <c r="N91" i="43"/>
  <c r="O91" i="43" s="1"/>
  <c r="N90" i="43"/>
  <c r="O90" i="43" s="1"/>
  <c r="N89" i="43"/>
  <c r="O89" i="43" s="1"/>
  <c r="N88" i="43"/>
  <c r="O88" i="43" s="1"/>
  <c r="N87" i="43"/>
  <c r="O87" i="43" s="1"/>
  <c r="M86" i="43"/>
  <c r="L86" i="43"/>
  <c r="K86" i="43"/>
  <c r="J86" i="43"/>
  <c r="I86" i="43"/>
  <c r="H86" i="43"/>
  <c r="G86" i="43"/>
  <c r="F86" i="43"/>
  <c r="E86" i="43"/>
  <c r="D86" i="43"/>
  <c r="N85" i="43"/>
  <c r="O85" i="43" s="1"/>
  <c r="N84" i="43"/>
  <c r="O84" i="43" s="1"/>
  <c r="N83" i="43"/>
  <c r="O83" i="43" s="1"/>
  <c r="N82" i="43"/>
  <c r="O82" i="43" s="1"/>
  <c r="N81" i="43"/>
  <c r="O81" i="43" s="1"/>
  <c r="N80" i="43"/>
  <c r="O80" i="43"/>
  <c r="N79" i="43"/>
  <c r="O79" i="43" s="1"/>
  <c r="N78" i="43"/>
  <c r="O78" i="43" s="1"/>
  <c r="M77" i="43"/>
  <c r="L77" i="43"/>
  <c r="K77" i="43"/>
  <c r="J77" i="43"/>
  <c r="I77" i="43"/>
  <c r="H77" i="43"/>
  <c r="G77" i="43"/>
  <c r="F77" i="43"/>
  <c r="E77" i="43"/>
  <c r="D77" i="43"/>
  <c r="N76" i="43"/>
  <c r="O76" i="43" s="1"/>
  <c r="N75" i="43"/>
  <c r="O75" i="43" s="1"/>
  <c r="N74" i="43"/>
  <c r="O74" i="43" s="1"/>
  <c r="N73" i="43"/>
  <c r="O73" i="43" s="1"/>
  <c r="N72" i="43"/>
  <c r="O72" i="43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/>
  <c r="M53" i="43"/>
  <c r="M98" i="43" s="1"/>
  <c r="L53" i="43"/>
  <c r="K53" i="43"/>
  <c r="N53" i="43" s="1"/>
  <c r="O53" i="43" s="1"/>
  <c r="J53" i="43"/>
  <c r="I53" i="43"/>
  <c r="H53" i="43"/>
  <c r="G53" i="43"/>
  <c r="F53" i="43"/>
  <c r="E53" i="43"/>
  <c r="D53" i="43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 s="1"/>
  <c r="N46" i="43"/>
  <c r="O46" i="43"/>
  <c r="N45" i="43"/>
  <c r="O45" i="43" s="1"/>
  <c r="N44" i="43"/>
  <c r="O44" i="43" s="1"/>
  <c r="N43" i="43"/>
  <c r="O43" i="43" s="1"/>
  <c r="N42" i="43"/>
  <c r="O42" i="43" s="1"/>
  <c r="N41" i="43"/>
  <c r="O41" i="43" s="1"/>
  <c r="N40" i="43"/>
  <c r="O40" i="43"/>
  <c r="N39" i="43"/>
  <c r="O39" i="43" s="1"/>
  <c r="N38" i="43"/>
  <c r="O38" i="43" s="1"/>
  <c r="N37" i="43"/>
  <c r="O37" i="43" s="1"/>
  <c r="N36" i="43"/>
  <c r="O36" i="43" s="1"/>
  <c r="N35" i="43"/>
  <c r="O35" i="43" s="1"/>
  <c r="N34" i="43"/>
  <c r="O34" i="43"/>
  <c r="N33" i="43"/>
  <c r="O33" i="43" s="1"/>
  <c r="N32" i="43"/>
  <c r="O32" i="43" s="1"/>
  <c r="N31" i="43"/>
  <c r="O31" i="43" s="1"/>
  <c r="N30" i="43"/>
  <c r="O30" i="43" s="1"/>
  <c r="N29" i="43"/>
  <c r="O29" i="43" s="1"/>
  <c r="N28" i="43"/>
  <c r="O28" i="43"/>
  <c r="N27" i="43"/>
  <c r="O27" i="43" s="1"/>
  <c r="N26" i="43"/>
  <c r="O26" i="43" s="1"/>
  <c r="N25" i="43"/>
  <c r="O25" i="43" s="1"/>
  <c r="N24" i="43"/>
  <c r="O24" i="43" s="1"/>
  <c r="N23" i="43"/>
  <c r="O23" i="43" s="1"/>
  <c r="N22" i="43"/>
  <c r="O22" i="43"/>
  <c r="M21" i="43"/>
  <c r="L21" i="43"/>
  <c r="K21" i="43"/>
  <c r="J21" i="43"/>
  <c r="I21" i="43"/>
  <c r="H21" i="43"/>
  <c r="G21" i="43"/>
  <c r="F21" i="43"/>
  <c r="E21" i="43"/>
  <c r="D21" i="43"/>
  <c r="N21" i="43" s="1"/>
  <c r="O21" i="43" s="1"/>
  <c r="N20" i="43"/>
  <c r="O20" i="43"/>
  <c r="N19" i="43"/>
  <c r="O19" i="43" s="1"/>
  <c r="N18" i="43"/>
  <c r="O18" i="43" s="1"/>
  <c r="N17" i="43"/>
  <c r="O17" i="43" s="1"/>
  <c r="N16" i="43"/>
  <c r="O16" i="43" s="1"/>
  <c r="N15" i="43"/>
  <c r="O15" i="43" s="1"/>
  <c r="M14" i="43"/>
  <c r="L14" i="43"/>
  <c r="K14" i="43"/>
  <c r="J14" i="43"/>
  <c r="I14" i="43"/>
  <c r="H14" i="43"/>
  <c r="G14" i="43"/>
  <c r="F14" i="43"/>
  <c r="E14" i="43"/>
  <c r="D14" i="43"/>
  <c r="N14" i="43" s="1"/>
  <c r="O14" i="43" s="1"/>
  <c r="N13" i="43"/>
  <c r="O13" i="43" s="1"/>
  <c r="N12" i="43"/>
  <c r="O12" i="43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L5" i="43"/>
  <c r="L98" i="43" s="1"/>
  <c r="K5" i="43"/>
  <c r="J5" i="43"/>
  <c r="I5" i="43"/>
  <c r="H5" i="43"/>
  <c r="G5" i="43"/>
  <c r="F5" i="43"/>
  <c r="E5" i="43"/>
  <c r="D5" i="43"/>
  <c r="N98" i="42"/>
  <c r="O98" i="42" s="1"/>
  <c r="N97" i="42"/>
  <c r="O97" i="42" s="1"/>
  <c r="N96" i="42"/>
  <c r="O96" i="42" s="1"/>
  <c r="N95" i="42"/>
  <c r="O95" i="42" s="1"/>
  <c r="N94" i="42"/>
  <c r="O94" i="42" s="1"/>
  <c r="N93" i="42"/>
  <c r="O93" i="42" s="1"/>
  <c r="N92" i="42"/>
  <c r="O92" i="42" s="1"/>
  <c r="N91" i="42"/>
  <c r="O91" i="42" s="1"/>
  <c r="M90" i="42"/>
  <c r="L90" i="42"/>
  <c r="K90" i="42"/>
  <c r="J90" i="42"/>
  <c r="I90" i="42"/>
  <c r="H90" i="42"/>
  <c r="G90" i="42"/>
  <c r="N90" i="42" s="1"/>
  <c r="O90" i="42" s="1"/>
  <c r="F90" i="42"/>
  <c r="E90" i="42"/>
  <c r="D90" i="42"/>
  <c r="N89" i="42"/>
  <c r="O89" i="42"/>
  <c r="N88" i="42"/>
  <c r="O88" i="42" s="1"/>
  <c r="N87" i="42"/>
  <c r="O87" i="42"/>
  <c r="N86" i="42"/>
  <c r="O86" i="42" s="1"/>
  <c r="N85" i="42"/>
  <c r="O85" i="42" s="1"/>
  <c r="N84" i="42"/>
  <c r="O84" i="42" s="1"/>
  <c r="N83" i="42"/>
  <c r="O83" i="42" s="1"/>
  <c r="M82" i="42"/>
  <c r="L82" i="42"/>
  <c r="K82" i="42"/>
  <c r="J82" i="42"/>
  <c r="I82" i="42"/>
  <c r="H82" i="42"/>
  <c r="G82" i="42"/>
  <c r="F82" i="42"/>
  <c r="E82" i="42"/>
  <c r="D82" i="42"/>
  <c r="N82" i="42" s="1"/>
  <c r="O82" i="42" s="1"/>
  <c r="N81" i="42"/>
  <c r="O81" i="42"/>
  <c r="N80" i="42"/>
  <c r="O80" i="42"/>
  <c r="N79" i="42"/>
  <c r="O79" i="42"/>
  <c r="N78" i="42"/>
  <c r="O78" i="42" s="1"/>
  <c r="M77" i="42"/>
  <c r="L77" i="42"/>
  <c r="K77" i="42"/>
  <c r="J77" i="42"/>
  <c r="I77" i="42"/>
  <c r="H77" i="42"/>
  <c r="G77" i="42"/>
  <c r="F77" i="42"/>
  <c r="E77" i="42"/>
  <c r="N77" i="42" s="1"/>
  <c r="O77" i="42" s="1"/>
  <c r="D77" i="42"/>
  <c r="N76" i="42"/>
  <c r="O76" i="42" s="1"/>
  <c r="N75" i="42"/>
  <c r="O75" i="42" s="1"/>
  <c r="N74" i="42"/>
  <c r="O74" i="42"/>
  <c r="N73" i="42"/>
  <c r="O73" i="42" s="1"/>
  <c r="N72" i="42"/>
  <c r="O72" i="42"/>
  <c r="N71" i="42"/>
  <c r="O71" i="42"/>
  <c r="N70" i="42"/>
  <c r="O70" i="42" s="1"/>
  <c r="N69" i="42"/>
  <c r="O69" i="42" s="1"/>
  <c r="N68" i="42"/>
  <c r="O68" i="42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/>
  <c r="N61" i="42"/>
  <c r="O61" i="42" s="1"/>
  <c r="N60" i="42"/>
  <c r="O60" i="42"/>
  <c r="N59" i="42"/>
  <c r="O59" i="42"/>
  <c r="N58" i="42"/>
  <c r="O58" i="42" s="1"/>
  <c r="N57" i="42"/>
  <c r="O57" i="42" s="1"/>
  <c r="N56" i="42"/>
  <c r="O56" i="42"/>
  <c r="N55" i="42"/>
  <c r="O55" i="42" s="1"/>
  <c r="N54" i="42"/>
  <c r="O54" i="42" s="1"/>
  <c r="N53" i="42"/>
  <c r="O53" i="42" s="1"/>
  <c r="N52" i="42"/>
  <c r="O52" i="42" s="1"/>
  <c r="N51" i="42"/>
  <c r="O51" i="42" s="1"/>
  <c r="N50" i="42"/>
  <c r="O50" i="42"/>
  <c r="N49" i="42"/>
  <c r="O49" i="42" s="1"/>
  <c r="N48" i="42"/>
  <c r="O48" i="42"/>
  <c r="N47" i="42"/>
  <c r="O47" i="42"/>
  <c r="N46" i="42"/>
  <c r="O46" i="42" s="1"/>
  <c r="N45" i="42"/>
  <c r="O45" i="42" s="1"/>
  <c r="N44" i="42"/>
  <c r="O44" i="42"/>
  <c r="N43" i="42"/>
  <c r="O43" i="42" s="1"/>
  <c r="M42" i="42"/>
  <c r="L42" i="42"/>
  <c r="K42" i="42"/>
  <c r="J42" i="42"/>
  <c r="I42" i="42"/>
  <c r="H42" i="42"/>
  <c r="G42" i="42"/>
  <c r="F42" i="42"/>
  <c r="E42" i="42"/>
  <c r="N42" i="42" s="1"/>
  <c r="O42" i="42" s="1"/>
  <c r="D42" i="42"/>
  <c r="N41" i="42"/>
  <c r="O41" i="42" s="1"/>
  <c r="N40" i="42"/>
  <c r="O40" i="42"/>
  <c r="N39" i="42"/>
  <c r="O39" i="42" s="1"/>
  <c r="N38" i="42"/>
  <c r="O38" i="42" s="1"/>
  <c r="N37" i="42"/>
  <c r="O37" i="42" s="1"/>
  <c r="N36" i="42"/>
  <c r="O36" i="42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/>
  <c r="N29" i="42"/>
  <c r="O29" i="42" s="1"/>
  <c r="N28" i="42"/>
  <c r="O28" i="42"/>
  <c r="N27" i="42"/>
  <c r="O27" i="42"/>
  <c r="N26" i="42"/>
  <c r="O26" i="42" s="1"/>
  <c r="N25" i="42"/>
  <c r="O25" i="42" s="1"/>
  <c r="N24" i="42"/>
  <c r="O24" i="42" s="1"/>
  <c r="N23" i="42"/>
  <c r="O23" i="42" s="1"/>
  <c r="N22" i="42"/>
  <c r="O22" i="42" s="1"/>
  <c r="N21" i="42"/>
  <c r="O21" i="42" s="1"/>
  <c r="N20" i="42"/>
  <c r="O20" i="42" s="1"/>
  <c r="N19" i="42"/>
  <c r="O19" i="42" s="1"/>
  <c r="N18" i="42"/>
  <c r="O18" i="42"/>
  <c r="N17" i="42"/>
  <c r="O17" i="42" s="1"/>
  <c r="N16" i="42"/>
  <c r="O16" i="42" s="1"/>
  <c r="M15" i="42"/>
  <c r="L15" i="42"/>
  <c r="K15" i="42"/>
  <c r="J15" i="42"/>
  <c r="J99" i="42" s="1"/>
  <c r="I15" i="42"/>
  <c r="H15" i="42"/>
  <c r="G15" i="42"/>
  <c r="F15" i="42"/>
  <c r="E15" i="42"/>
  <c r="D15" i="42"/>
  <c r="N14" i="42"/>
  <c r="O14" i="42" s="1"/>
  <c r="N13" i="42"/>
  <c r="O13" i="42" s="1"/>
  <c r="N12" i="42"/>
  <c r="O12" i="42"/>
  <c r="M11" i="42"/>
  <c r="M99" i="42" s="1"/>
  <c r="L11" i="42"/>
  <c r="L99" i="42" s="1"/>
  <c r="K11" i="42"/>
  <c r="J11" i="42"/>
  <c r="I11" i="42"/>
  <c r="H11" i="42"/>
  <c r="G11" i="42"/>
  <c r="G99" i="42" s="1"/>
  <c r="F11" i="42"/>
  <c r="E11" i="42"/>
  <c r="N11" i="42" s="1"/>
  <c r="O11" i="42" s="1"/>
  <c r="D11" i="42"/>
  <c r="N10" i="42"/>
  <c r="O10" i="42"/>
  <c r="N9" i="42"/>
  <c r="O9" i="42" s="1"/>
  <c r="N8" i="42"/>
  <c r="O8" i="42" s="1"/>
  <c r="N7" i="42"/>
  <c r="O7" i="42" s="1"/>
  <c r="N6" i="42"/>
  <c r="O6" i="42"/>
  <c r="M5" i="42"/>
  <c r="L5" i="42"/>
  <c r="K5" i="42"/>
  <c r="J5" i="42"/>
  <c r="I5" i="42"/>
  <c r="I99" i="42" s="1"/>
  <c r="H5" i="42"/>
  <c r="H99" i="42" s="1"/>
  <c r="G5" i="42"/>
  <c r="F5" i="42"/>
  <c r="E5" i="42"/>
  <c r="E99" i="42" s="1"/>
  <c r="D5" i="42"/>
  <c r="N5" i="42" s="1"/>
  <c r="O5" i="42" s="1"/>
  <c r="N98" i="41"/>
  <c r="O98" i="41" s="1"/>
  <c r="N97" i="41"/>
  <c r="O97" i="41" s="1"/>
  <c r="N96" i="41"/>
  <c r="O96" i="41"/>
  <c r="N95" i="41"/>
  <c r="O95" i="41" s="1"/>
  <c r="N94" i="41"/>
  <c r="O94" i="41" s="1"/>
  <c r="N93" i="41"/>
  <c r="O93" i="41" s="1"/>
  <c r="N92" i="41"/>
  <c r="O92" i="41" s="1"/>
  <c r="N91" i="41"/>
  <c r="O91" i="41"/>
  <c r="M90" i="41"/>
  <c r="L90" i="41"/>
  <c r="K90" i="41"/>
  <c r="J90" i="41"/>
  <c r="I90" i="41"/>
  <c r="H90" i="41"/>
  <c r="G90" i="41"/>
  <c r="F90" i="41"/>
  <c r="E90" i="41"/>
  <c r="D90" i="41"/>
  <c r="N89" i="41"/>
  <c r="O89" i="41"/>
  <c r="N88" i="41"/>
  <c r="O88" i="41" s="1"/>
  <c r="N87" i="41"/>
  <c r="O87" i="41" s="1"/>
  <c r="N86" i="41"/>
  <c r="O86" i="41" s="1"/>
  <c r="N85" i="41"/>
  <c r="O85" i="41" s="1"/>
  <c r="N84" i="41"/>
  <c r="O84" i="41"/>
  <c r="N83" i="41"/>
  <c r="O83" i="41"/>
  <c r="N82" i="41"/>
  <c r="O82" i="41"/>
  <c r="M81" i="41"/>
  <c r="L81" i="41"/>
  <c r="K81" i="41"/>
  <c r="J81" i="41"/>
  <c r="I81" i="41"/>
  <c r="H81" i="41"/>
  <c r="G81" i="41"/>
  <c r="F81" i="41"/>
  <c r="E81" i="41"/>
  <c r="D81" i="41"/>
  <c r="N80" i="41"/>
  <c r="O80" i="41"/>
  <c r="N79" i="41"/>
  <c r="O79" i="41" s="1"/>
  <c r="N78" i="41"/>
  <c r="O78" i="41" s="1"/>
  <c r="N77" i="41"/>
  <c r="O77" i="41" s="1"/>
  <c r="N76" i="41"/>
  <c r="O76" i="41"/>
  <c r="M75" i="41"/>
  <c r="L75" i="41"/>
  <c r="K75" i="41"/>
  <c r="J75" i="41"/>
  <c r="I75" i="41"/>
  <c r="H75" i="41"/>
  <c r="G75" i="41"/>
  <c r="F75" i="41"/>
  <c r="E75" i="41"/>
  <c r="E99" i="41" s="1"/>
  <c r="D75" i="41"/>
  <c r="N74" i="41"/>
  <c r="O74" i="41"/>
  <c r="N73" i="41"/>
  <c r="O73" i="41" s="1"/>
  <c r="N72" i="41"/>
  <c r="O72" i="41" s="1"/>
  <c r="N71" i="41"/>
  <c r="O71" i="41" s="1"/>
  <c r="N70" i="41"/>
  <c r="O70" i="41" s="1"/>
  <c r="N69" i="41"/>
  <c r="O69" i="41" s="1"/>
  <c r="N68" i="41"/>
  <c r="O68" i="41"/>
  <c r="N67" i="41"/>
  <c r="O67" i="41"/>
  <c r="N66" i="41"/>
  <c r="O66" i="41"/>
  <c r="N65" i="41"/>
  <c r="O65" i="41" s="1"/>
  <c r="N64" i="41"/>
  <c r="O64" i="41" s="1"/>
  <c r="N63" i="41"/>
  <c r="O63" i="41" s="1"/>
  <c r="N62" i="41"/>
  <c r="O62" i="41" s="1"/>
  <c r="N61" i="41"/>
  <c r="O61" i="41"/>
  <c r="N60" i="41"/>
  <c r="O60" i="41" s="1"/>
  <c r="N59" i="41"/>
  <c r="O59" i="41" s="1"/>
  <c r="N58" i="41"/>
  <c r="O58" i="41" s="1"/>
  <c r="N57" i="41"/>
  <c r="O57" i="41" s="1"/>
  <c r="N56" i="41"/>
  <c r="O56" i="41"/>
  <c r="N55" i="41"/>
  <c r="O55" i="41"/>
  <c r="N54" i="41"/>
  <c r="O54" i="41"/>
  <c r="N53" i="41"/>
  <c r="O53" i="41" s="1"/>
  <c r="N52" i="41"/>
  <c r="O52" i="41" s="1"/>
  <c r="N51" i="41"/>
  <c r="O51" i="41" s="1"/>
  <c r="N50" i="41"/>
  <c r="O50" i="41"/>
  <c r="N49" i="41"/>
  <c r="O49" i="41" s="1"/>
  <c r="N48" i="41"/>
  <c r="O48" i="41"/>
  <c r="N47" i="41"/>
  <c r="O47" i="41" s="1"/>
  <c r="N46" i="41"/>
  <c r="O46" i="41" s="1"/>
  <c r="N45" i="41"/>
  <c r="O45" i="41" s="1"/>
  <c r="N44" i="41"/>
  <c r="O44" i="41"/>
  <c r="M43" i="41"/>
  <c r="L43" i="41"/>
  <c r="K43" i="41"/>
  <c r="J43" i="41"/>
  <c r="I43" i="41"/>
  <c r="H43" i="41"/>
  <c r="G43" i="41"/>
  <c r="F43" i="41"/>
  <c r="E43" i="41"/>
  <c r="D43" i="41"/>
  <c r="N42" i="41"/>
  <c r="O42" i="41" s="1"/>
  <c r="N41" i="41"/>
  <c r="O41" i="41" s="1"/>
  <c r="N40" i="41"/>
  <c r="O40" i="41"/>
  <c r="N39" i="41"/>
  <c r="O39" i="41" s="1"/>
  <c r="N38" i="41"/>
  <c r="O38" i="41" s="1"/>
  <c r="N37" i="41"/>
  <c r="O37" i="41" s="1"/>
  <c r="N36" i="41"/>
  <c r="O36" i="41" s="1"/>
  <c r="N35" i="41"/>
  <c r="O35" i="41"/>
  <c r="N34" i="41"/>
  <c r="O34" i="41"/>
  <c r="N33" i="41"/>
  <c r="O33" i="41" s="1"/>
  <c r="N32" i="41"/>
  <c r="O32" i="41" s="1"/>
  <c r="N31" i="41"/>
  <c r="O31" i="41" s="1"/>
  <c r="N30" i="41"/>
  <c r="O30" i="41"/>
  <c r="N29" i="41"/>
  <c r="O29" i="41" s="1"/>
  <c r="N28" i="41"/>
  <c r="O28" i="41" s="1"/>
  <c r="N27" i="41"/>
  <c r="O27" i="41" s="1"/>
  <c r="N26" i="41"/>
  <c r="O26" i="41" s="1"/>
  <c r="N25" i="41"/>
  <c r="O25" i="41" s="1"/>
  <c r="N24" i="41"/>
  <c r="O24" i="41" s="1"/>
  <c r="N23" i="41"/>
  <c r="O23" i="41" s="1"/>
  <c r="N22" i="41"/>
  <c r="O22" i="41"/>
  <c r="N21" i="41"/>
  <c r="O21" i="41" s="1"/>
  <c r="N20" i="41"/>
  <c r="O20" i="41" s="1"/>
  <c r="N19" i="41"/>
  <c r="O19" i="41" s="1"/>
  <c r="N18" i="41"/>
  <c r="O18" i="41"/>
  <c r="N17" i="41"/>
  <c r="O17" i="41"/>
  <c r="N16" i="41"/>
  <c r="O16" i="41" s="1"/>
  <c r="M15" i="41"/>
  <c r="L15" i="41"/>
  <c r="K15" i="41"/>
  <c r="J15" i="41"/>
  <c r="I15" i="41"/>
  <c r="H15" i="41"/>
  <c r="G15" i="41"/>
  <c r="F15" i="41"/>
  <c r="N15" i="41" s="1"/>
  <c r="O15" i="41" s="1"/>
  <c r="E15" i="41"/>
  <c r="D15" i="41"/>
  <c r="N14" i="41"/>
  <c r="O14" i="41"/>
  <c r="N13" i="41"/>
  <c r="O13" i="41" s="1"/>
  <c r="N12" i="41"/>
  <c r="O12" i="41" s="1"/>
  <c r="M11" i="41"/>
  <c r="L11" i="41"/>
  <c r="K11" i="41"/>
  <c r="J11" i="41"/>
  <c r="I11" i="41"/>
  <c r="I99" i="41" s="1"/>
  <c r="H11" i="41"/>
  <c r="G11" i="41"/>
  <c r="F11" i="41"/>
  <c r="E11" i="41"/>
  <c r="D11" i="41"/>
  <c r="N11" i="41" s="1"/>
  <c r="O11" i="41" s="1"/>
  <c r="N10" i="41"/>
  <c r="O10" i="41" s="1"/>
  <c r="N9" i="41"/>
  <c r="O9" i="41" s="1"/>
  <c r="N8" i="41"/>
  <c r="O8" i="41"/>
  <c r="N7" i="41"/>
  <c r="O7" i="41"/>
  <c r="N6" i="41"/>
  <c r="O6" i="41"/>
  <c r="M5" i="41"/>
  <c r="M99" i="41" s="1"/>
  <c r="L5" i="41"/>
  <c r="L99" i="41" s="1"/>
  <c r="K5" i="41"/>
  <c r="J5" i="41"/>
  <c r="I5" i="41"/>
  <c r="H5" i="41"/>
  <c r="H99" i="41" s="1"/>
  <c r="G5" i="41"/>
  <c r="G99" i="41" s="1"/>
  <c r="F5" i="41"/>
  <c r="E5" i="41"/>
  <c r="D5" i="41"/>
  <c r="N92" i="40"/>
  <c r="O92" i="40"/>
  <c r="N91" i="40"/>
  <c r="O91" i="40" s="1"/>
  <c r="M90" i="40"/>
  <c r="L90" i="40"/>
  <c r="K90" i="40"/>
  <c r="J90" i="40"/>
  <c r="I90" i="40"/>
  <c r="H90" i="40"/>
  <c r="G90" i="40"/>
  <c r="F90" i="40"/>
  <c r="E90" i="40"/>
  <c r="D90" i="40"/>
  <c r="N89" i="40"/>
  <c r="O89" i="40" s="1"/>
  <c r="N88" i="40"/>
  <c r="O88" i="40" s="1"/>
  <c r="N87" i="40"/>
  <c r="O87" i="40" s="1"/>
  <c r="N86" i="40"/>
  <c r="O86" i="40" s="1"/>
  <c r="N85" i="40"/>
  <c r="O85" i="40" s="1"/>
  <c r="N84" i="40"/>
  <c r="O84" i="40"/>
  <c r="N83" i="40"/>
  <c r="O83" i="40" s="1"/>
  <c r="M82" i="40"/>
  <c r="L82" i="40"/>
  <c r="K82" i="40"/>
  <c r="J82" i="40"/>
  <c r="I82" i="40"/>
  <c r="H82" i="40"/>
  <c r="G82" i="40"/>
  <c r="F82" i="40"/>
  <c r="E82" i="40"/>
  <c r="D82" i="40"/>
  <c r="N81" i="40"/>
  <c r="O81" i="40" s="1"/>
  <c r="N80" i="40"/>
  <c r="O80" i="40" s="1"/>
  <c r="N79" i="40"/>
  <c r="O79" i="40" s="1"/>
  <c r="N78" i="40"/>
  <c r="O78" i="40" s="1"/>
  <c r="N77" i="40"/>
  <c r="O77" i="40" s="1"/>
  <c r="N76" i="40"/>
  <c r="O76" i="40"/>
  <c r="N75" i="40"/>
  <c r="O75" i="40" s="1"/>
  <c r="N74" i="40"/>
  <c r="O74" i="40" s="1"/>
  <c r="M73" i="40"/>
  <c r="L73" i="40"/>
  <c r="K73" i="40"/>
  <c r="J73" i="40"/>
  <c r="I73" i="40"/>
  <c r="H73" i="40"/>
  <c r="G73" i="40"/>
  <c r="F73" i="40"/>
  <c r="E73" i="40"/>
  <c r="D73" i="40"/>
  <c r="N72" i="40"/>
  <c r="O72" i="40" s="1"/>
  <c r="N71" i="40"/>
  <c r="O71" i="40" s="1"/>
  <c r="N70" i="40"/>
  <c r="O70" i="40" s="1"/>
  <c r="N69" i="40"/>
  <c r="O69" i="40" s="1"/>
  <c r="N68" i="40"/>
  <c r="O68" i="40"/>
  <c r="N67" i="40"/>
  <c r="O67" i="40" s="1"/>
  <c r="N66" i="40"/>
  <c r="O66" i="40" s="1"/>
  <c r="N65" i="40"/>
  <c r="O65" i="40" s="1"/>
  <c r="N64" i="40"/>
  <c r="O64" i="40" s="1"/>
  <c r="N63" i="40"/>
  <c r="O63" i="40"/>
  <c r="N62" i="40"/>
  <c r="O62" i="40"/>
  <c r="N61" i="40"/>
  <c r="O61" i="40" s="1"/>
  <c r="N60" i="40"/>
  <c r="O60" i="40" s="1"/>
  <c r="N59" i="40"/>
  <c r="O59" i="40" s="1"/>
  <c r="N58" i="40"/>
  <c r="O58" i="40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 s="1"/>
  <c r="M50" i="40"/>
  <c r="L50" i="40"/>
  <c r="K50" i="40"/>
  <c r="J50" i="40"/>
  <c r="J93" i="40" s="1"/>
  <c r="I50" i="40"/>
  <c r="I93" i="40" s="1"/>
  <c r="H50" i="40"/>
  <c r="G50" i="40"/>
  <c r="F50" i="40"/>
  <c r="E50" i="40"/>
  <c r="D50" i="40"/>
  <c r="N50" i="40" s="1"/>
  <c r="O50" i="40" s="1"/>
  <c r="N49" i="40"/>
  <c r="O49" i="40" s="1"/>
  <c r="N48" i="40"/>
  <c r="O48" i="40"/>
  <c r="N47" i="40"/>
  <c r="O47" i="40" s="1"/>
  <c r="N46" i="40"/>
  <c r="O46" i="40" s="1"/>
  <c r="N45" i="40"/>
  <c r="O45" i="40" s="1"/>
  <c r="N44" i="40"/>
  <c r="O44" i="40"/>
  <c r="N43" i="40"/>
  <c r="O43" i="40"/>
  <c r="N42" i="40"/>
  <c r="O42" i="40"/>
  <c r="N41" i="40"/>
  <c r="O41" i="40" s="1"/>
  <c r="N40" i="40"/>
  <c r="O40" i="40" s="1"/>
  <c r="N39" i="40"/>
  <c r="O39" i="40" s="1"/>
  <c r="N38" i="40"/>
  <c r="O38" i="40"/>
  <c r="N37" i="40"/>
  <c r="O37" i="40"/>
  <c r="N36" i="40"/>
  <c r="O36" i="40" s="1"/>
  <c r="N35" i="40"/>
  <c r="O35" i="40" s="1"/>
  <c r="N34" i="40"/>
  <c r="O34" i="40" s="1"/>
  <c r="N33" i="40"/>
  <c r="O33" i="40" s="1"/>
  <c r="N32" i="40"/>
  <c r="O32" i="40"/>
  <c r="N31" i="40"/>
  <c r="O31" i="40"/>
  <c r="N30" i="40"/>
  <c r="O30" i="40"/>
  <c r="N29" i="40"/>
  <c r="O29" i="40" s="1"/>
  <c r="N28" i="40"/>
  <c r="O28" i="40" s="1"/>
  <c r="N27" i="40"/>
  <c r="O27" i="40" s="1"/>
  <c r="N26" i="40"/>
  <c r="O26" i="40" s="1"/>
  <c r="N25" i="40"/>
  <c r="O25" i="40"/>
  <c r="N24" i="40"/>
  <c r="O24" i="40"/>
  <c r="N23" i="40"/>
  <c r="O23" i="40" s="1"/>
  <c r="N22" i="40"/>
  <c r="O22" i="40" s="1"/>
  <c r="N21" i="40"/>
  <c r="O21" i="40" s="1"/>
  <c r="N20" i="40"/>
  <c r="O20" i="40"/>
  <c r="M19" i="40"/>
  <c r="L19" i="40"/>
  <c r="K19" i="40"/>
  <c r="J19" i="40"/>
  <c r="I19" i="40"/>
  <c r="H19" i="40"/>
  <c r="G19" i="40"/>
  <c r="G93" i="40" s="1"/>
  <c r="F19" i="40"/>
  <c r="E19" i="40"/>
  <c r="D19" i="40"/>
  <c r="N18" i="40"/>
  <c r="O18" i="40"/>
  <c r="N17" i="40"/>
  <c r="O17" i="40"/>
  <c r="N16" i="40"/>
  <c r="O16" i="40" s="1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N11" i="40"/>
  <c r="O11" i="40" s="1"/>
  <c r="N10" i="40"/>
  <c r="O10" i="40"/>
  <c r="N9" i="40"/>
  <c r="O9" i="40"/>
  <c r="N8" i="40"/>
  <c r="O8" i="40" s="1"/>
  <c r="N7" i="40"/>
  <c r="O7" i="40" s="1"/>
  <c r="N6" i="40"/>
  <c r="O6" i="40" s="1"/>
  <c r="M5" i="40"/>
  <c r="M93" i="40" s="1"/>
  <c r="L5" i="40"/>
  <c r="K5" i="40"/>
  <c r="J5" i="40"/>
  <c r="I5" i="40"/>
  <c r="H5" i="40"/>
  <c r="G5" i="40"/>
  <c r="F5" i="40"/>
  <c r="E5" i="40"/>
  <c r="E93" i="40" s="1"/>
  <c r="D5" i="40"/>
  <c r="D93" i="40" s="1"/>
  <c r="N93" i="39"/>
  <c r="O93" i="39" s="1"/>
  <c r="M92" i="39"/>
  <c r="L92" i="39"/>
  <c r="K92" i="39"/>
  <c r="J92" i="39"/>
  <c r="I92" i="39"/>
  <c r="H92" i="39"/>
  <c r="G92" i="39"/>
  <c r="F92" i="39"/>
  <c r="E92" i="39"/>
  <c r="D92" i="39"/>
  <c r="N91" i="39"/>
  <c r="O91" i="39" s="1"/>
  <c r="N90" i="39"/>
  <c r="O90" i="39" s="1"/>
  <c r="N89" i="39"/>
  <c r="O89" i="39" s="1"/>
  <c r="N88" i="39"/>
  <c r="O88" i="39" s="1"/>
  <c r="N87" i="39"/>
  <c r="O87" i="39"/>
  <c r="N86" i="39"/>
  <c r="O86" i="39" s="1"/>
  <c r="N85" i="39"/>
  <c r="O85" i="39" s="1"/>
  <c r="M84" i="39"/>
  <c r="L84" i="39"/>
  <c r="K84" i="39"/>
  <c r="J84" i="39"/>
  <c r="I84" i="39"/>
  <c r="H84" i="39"/>
  <c r="G84" i="39"/>
  <c r="F84" i="39"/>
  <c r="E84" i="39"/>
  <c r="D84" i="39"/>
  <c r="N83" i="39"/>
  <c r="O83" i="39" s="1"/>
  <c r="N82" i="39"/>
  <c r="O82" i="39" s="1"/>
  <c r="N81" i="39"/>
  <c r="O81" i="39" s="1"/>
  <c r="N80" i="39"/>
  <c r="O80" i="39" s="1"/>
  <c r="N79" i="39"/>
  <c r="O79" i="39"/>
  <c r="N78" i="39"/>
  <c r="O78" i="39" s="1"/>
  <c r="N77" i="39"/>
  <c r="O77" i="39" s="1"/>
  <c r="N76" i="39"/>
  <c r="O76" i="39" s="1"/>
  <c r="M75" i="39"/>
  <c r="L75" i="39"/>
  <c r="K75" i="39"/>
  <c r="J75" i="39"/>
  <c r="I75" i="39"/>
  <c r="H75" i="39"/>
  <c r="G75" i="39"/>
  <c r="F75" i="39"/>
  <c r="E75" i="39"/>
  <c r="D75" i="39"/>
  <c r="N74" i="39"/>
  <c r="O74" i="39" s="1"/>
  <c r="N73" i="39"/>
  <c r="O73" i="39" s="1"/>
  <c r="N72" i="39"/>
  <c r="O72" i="39" s="1"/>
  <c r="N71" i="39"/>
  <c r="O71" i="39"/>
  <c r="N70" i="39"/>
  <c r="O70" i="39" s="1"/>
  <c r="N69" i="39"/>
  <c r="O69" i="39" s="1"/>
  <c r="N68" i="39"/>
  <c r="O68" i="39" s="1"/>
  <c r="N67" i="39"/>
  <c r="O67" i="39"/>
  <c r="N66" i="39"/>
  <c r="O66" i="39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/>
  <c r="N54" i="39"/>
  <c r="O54" i="39"/>
  <c r="N53" i="39"/>
  <c r="O53" i="39"/>
  <c r="M52" i="39"/>
  <c r="L52" i="39"/>
  <c r="K52" i="39"/>
  <c r="J52" i="39"/>
  <c r="I52" i="39"/>
  <c r="H52" i="39"/>
  <c r="G52" i="39"/>
  <c r="F52" i="39"/>
  <c r="E52" i="39"/>
  <c r="D52" i="39"/>
  <c r="N51" i="39"/>
  <c r="O51" i="39"/>
  <c r="N50" i="39"/>
  <c r="O50" i="39" s="1"/>
  <c r="N49" i="39"/>
  <c r="O49" i="39" s="1"/>
  <c r="N48" i="39"/>
  <c r="O48" i="39" s="1"/>
  <c r="N47" i="39"/>
  <c r="O47" i="39" s="1"/>
  <c r="N46" i="39"/>
  <c r="O46" i="39"/>
  <c r="N45" i="39"/>
  <c r="O45" i="39"/>
  <c r="N44" i="39"/>
  <c r="O44" i="39" s="1"/>
  <c r="N43" i="39"/>
  <c r="O43" i="39" s="1"/>
  <c r="N42" i="39"/>
  <c r="O42" i="39" s="1"/>
  <c r="N41" i="39"/>
  <c r="O41" i="39"/>
  <c r="N40" i="39"/>
  <c r="O40" i="39"/>
  <c r="N39" i="39"/>
  <c r="O39" i="39"/>
  <c r="N38" i="39"/>
  <c r="O38" i="39" s="1"/>
  <c r="N37" i="39"/>
  <c r="O37" i="39" s="1"/>
  <c r="N36" i="39"/>
  <c r="O36" i="39" s="1"/>
  <c r="N35" i="39"/>
  <c r="O35" i="39"/>
  <c r="N34" i="39"/>
  <c r="O34" i="39" s="1"/>
  <c r="N33" i="39"/>
  <c r="O33" i="39"/>
  <c r="N32" i="39"/>
  <c r="O32" i="39" s="1"/>
  <c r="N31" i="39"/>
  <c r="O31" i="39" s="1"/>
  <c r="N30" i="39"/>
  <c r="O30" i="39" s="1"/>
  <c r="N29" i="39"/>
  <c r="O29" i="39" s="1"/>
  <c r="N28" i="39"/>
  <c r="O28" i="39"/>
  <c r="N27" i="39"/>
  <c r="O27" i="39"/>
  <c r="N26" i="39"/>
  <c r="O26" i="39" s="1"/>
  <c r="N25" i="39"/>
  <c r="O25" i="39" s="1"/>
  <c r="N24" i="39"/>
  <c r="O24" i="39" s="1"/>
  <c r="N23" i="39"/>
  <c r="O23" i="39"/>
  <c r="N22" i="39"/>
  <c r="O22" i="39"/>
  <c r="N21" i="39"/>
  <c r="O21" i="39" s="1"/>
  <c r="M20" i="39"/>
  <c r="L20" i="39"/>
  <c r="K20" i="39"/>
  <c r="J20" i="39"/>
  <c r="I20" i="39"/>
  <c r="H20" i="39"/>
  <c r="G20" i="39"/>
  <c r="F20" i="39"/>
  <c r="E20" i="39"/>
  <c r="D20" i="39"/>
  <c r="N19" i="39"/>
  <c r="O19" i="39" s="1"/>
  <c r="N18" i="39"/>
  <c r="O18" i="39" s="1"/>
  <c r="N17" i="39"/>
  <c r="O17" i="39" s="1"/>
  <c r="N16" i="39"/>
  <c r="O16" i="39" s="1"/>
  <c r="N15" i="39"/>
  <c r="O15" i="39"/>
  <c r="N14" i="39"/>
  <c r="O14" i="39"/>
  <c r="M13" i="39"/>
  <c r="L13" i="39"/>
  <c r="K13" i="39"/>
  <c r="J13" i="39"/>
  <c r="I13" i="39"/>
  <c r="I94" i="39" s="1"/>
  <c r="H13" i="39"/>
  <c r="G13" i="39"/>
  <c r="F13" i="39"/>
  <c r="E13" i="39"/>
  <c r="D13" i="39"/>
  <c r="N12" i="39"/>
  <c r="O12" i="39" s="1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 s="1"/>
  <c r="M5" i="39"/>
  <c r="M94" i="39" s="1"/>
  <c r="L5" i="39"/>
  <c r="L94" i="39" s="1"/>
  <c r="K5" i="39"/>
  <c r="J5" i="39"/>
  <c r="I5" i="39"/>
  <c r="H5" i="39"/>
  <c r="G5" i="39"/>
  <c r="G94" i="39" s="1"/>
  <c r="F5" i="39"/>
  <c r="N5" i="39" s="1"/>
  <c r="O5" i="39" s="1"/>
  <c r="E5" i="39"/>
  <c r="D5" i="39"/>
  <c r="N90" i="38"/>
  <c r="O90" i="38" s="1"/>
  <c r="N89" i="38"/>
  <c r="O89" i="38" s="1"/>
  <c r="M88" i="38"/>
  <c r="L88" i="38"/>
  <c r="K88" i="38"/>
  <c r="J88" i="38"/>
  <c r="I88" i="38"/>
  <c r="H88" i="38"/>
  <c r="G88" i="38"/>
  <c r="F88" i="38"/>
  <c r="E88" i="38"/>
  <c r="E91" i="38" s="1"/>
  <c r="D88" i="38"/>
  <c r="N87" i="38"/>
  <c r="O87" i="38" s="1"/>
  <c r="N86" i="38"/>
  <c r="O86" i="38" s="1"/>
  <c r="N85" i="38"/>
  <c r="O85" i="38" s="1"/>
  <c r="N84" i="38"/>
  <c r="O84" i="38" s="1"/>
  <c r="N83" i="38"/>
  <c r="O83" i="38" s="1"/>
  <c r="N82" i="38"/>
  <c r="O82" i="38" s="1"/>
  <c r="N81" i="38"/>
  <c r="O81" i="38" s="1"/>
  <c r="M80" i="38"/>
  <c r="L80" i="38"/>
  <c r="K80" i="38"/>
  <c r="J80" i="38"/>
  <c r="I80" i="38"/>
  <c r="H80" i="38"/>
  <c r="G80" i="38"/>
  <c r="F80" i="38"/>
  <c r="E80" i="38"/>
  <c r="D80" i="38"/>
  <c r="N79" i="38"/>
  <c r="O79" i="38" s="1"/>
  <c r="N78" i="38"/>
  <c r="O78" i="38" s="1"/>
  <c r="N77" i="38"/>
  <c r="O77" i="38" s="1"/>
  <c r="N76" i="38"/>
  <c r="O76" i="38" s="1"/>
  <c r="N75" i="38"/>
  <c r="O75" i="38" s="1"/>
  <c r="N74" i="38"/>
  <c r="O74" i="38" s="1"/>
  <c r="N73" i="38"/>
  <c r="O73" i="38" s="1"/>
  <c r="N72" i="38"/>
  <c r="O72" i="38" s="1"/>
  <c r="M71" i="38"/>
  <c r="N71" i="38" s="1"/>
  <c r="O71" i="38" s="1"/>
  <c r="L71" i="38"/>
  <c r="K71" i="38"/>
  <c r="J71" i="38"/>
  <c r="I71" i="38"/>
  <c r="H71" i="38"/>
  <c r="G71" i="38"/>
  <c r="F71" i="38"/>
  <c r="E71" i="38"/>
  <c r="D71" i="38"/>
  <c r="N70" i="38"/>
  <c r="O70" i="38" s="1"/>
  <c r="N69" i="38"/>
  <c r="O69" i="38" s="1"/>
  <c r="N68" i="38"/>
  <c r="O68" i="38" s="1"/>
  <c r="N67" i="38"/>
  <c r="O67" i="38" s="1"/>
  <c r="N66" i="38"/>
  <c r="O66" i="38" s="1"/>
  <c r="N65" i="38"/>
  <c r="O65" i="38" s="1"/>
  <c r="N64" i="38"/>
  <c r="O64" i="38" s="1"/>
  <c r="N63" i="38"/>
  <c r="O63" i="38" s="1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 s="1"/>
  <c r="N55" i="38"/>
  <c r="O55" i="38" s="1"/>
  <c r="N54" i="38"/>
  <c r="O54" i="38" s="1"/>
  <c r="N53" i="38"/>
  <c r="O53" i="38" s="1"/>
  <c r="N52" i="38"/>
  <c r="O52" i="38" s="1"/>
  <c r="N51" i="38"/>
  <c r="O51" i="38" s="1"/>
  <c r="N50" i="38"/>
  <c r="O50" i="38" s="1"/>
  <c r="N49" i="38"/>
  <c r="O49" i="38" s="1"/>
  <c r="N48" i="38"/>
  <c r="O48" i="38" s="1"/>
  <c r="M47" i="38"/>
  <c r="L47" i="38"/>
  <c r="K47" i="38"/>
  <c r="J47" i="38"/>
  <c r="I47" i="38"/>
  <c r="H47" i="38"/>
  <c r="G47" i="38"/>
  <c r="G91" i="38" s="1"/>
  <c r="F47" i="38"/>
  <c r="E47" i="38"/>
  <c r="D47" i="38"/>
  <c r="N46" i="38"/>
  <c r="O46" i="38" s="1"/>
  <c r="N45" i="38"/>
  <c r="O45" i="38" s="1"/>
  <c r="N44" i="38"/>
  <c r="O44" i="38" s="1"/>
  <c r="N43" i="38"/>
  <c r="O43" i="38" s="1"/>
  <c r="N42" i="38"/>
  <c r="O42" i="38" s="1"/>
  <c r="N41" i="38"/>
  <c r="O41" i="38" s="1"/>
  <c r="N40" i="38"/>
  <c r="O40" i="38" s="1"/>
  <c r="N39" i="38"/>
  <c r="O39" i="38" s="1"/>
  <c r="N38" i="38"/>
  <c r="O38" i="38" s="1"/>
  <c r="N37" i="38"/>
  <c r="O37" i="38" s="1"/>
  <c r="N36" i="38"/>
  <c r="O36" i="38" s="1"/>
  <c r="N35" i="38"/>
  <c r="O35" i="38" s="1"/>
  <c r="N34" i="38"/>
  <c r="O34" i="38" s="1"/>
  <c r="N33" i="38"/>
  <c r="O33" i="38" s="1"/>
  <c r="N32" i="38"/>
  <c r="O32" i="38" s="1"/>
  <c r="N31" i="38"/>
  <c r="O31" i="38" s="1"/>
  <c r="N30" i="38"/>
  <c r="O30" i="38" s="1"/>
  <c r="N29" i="38"/>
  <c r="O29" i="38" s="1"/>
  <c r="N28" i="38"/>
  <c r="O28" i="38" s="1"/>
  <c r="N27" i="38"/>
  <c r="O27" i="38" s="1"/>
  <c r="N26" i="38"/>
  <c r="O26" i="38" s="1"/>
  <c r="N25" i="38"/>
  <c r="O25" i="38" s="1"/>
  <c r="N24" i="38"/>
  <c r="O24" i="38" s="1"/>
  <c r="N23" i="38"/>
  <c r="O23" i="38" s="1"/>
  <c r="N22" i="38"/>
  <c r="O22" i="38" s="1"/>
  <c r="N21" i="38"/>
  <c r="O21" i="38" s="1"/>
  <c r="M20" i="38"/>
  <c r="L20" i="38"/>
  <c r="K20" i="38"/>
  <c r="J20" i="38"/>
  <c r="J91" i="38" s="1"/>
  <c r="I20" i="38"/>
  <c r="H20" i="38"/>
  <c r="G20" i="38"/>
  <c r="F20" i="38"/>
  <c r="F91" i="38" s="1"/>
  <c r="E20" i="38"/>
  <c r="D20" i="38"/>
  <c r="N19" i="38"/>
  <c r="O19" i="38" s="1"/>
  <c r="N18" i="38"/>
  <c r="O18" i="38" s="1"/>
  <c r="N17" i="38"/>
  <c r="O17" i="38" s="1"/>
  <c r="N16" i="38"/>
  <c r="O16" i="38" s="1"/>
  <c r="N15" i="38"/>
  <c r="O15" i="38" s="1"/>
  <c r="M14" i="38"/>
  <c r="M91" i="38" s="1"/>
  <c r="L14" i="38"/>
  <c r="K14" i="38"/>
  <c r="J14" i="38"/>
  <c r="I14" i="38"/>
  <c r="H14" i="38"/>
  <c r="G14" i="38"/>
  <c r="F14" i="38"/>
  <c r="E14" i="38"/>
  <c r="D14" i="38"/>
  <c r="D91" i="38" s="1"/>
  <c r="N13" i="38"/>
  <c r="O13" i="38" s="1"/>
  <c r="N12" i="38"/>
  <c r="O12" i="38" s="1"/>
  <c r="N11" i="38"/>
  <c r="O11" i="38" s="1"/>
  <c r="N10" i="38"/>
  <c r="O10" i="38" s="1"/>
  <c r="N9" i="38"/>
  <c r="O9" i="38" s="1"/>
  <c r="N8" i="38"/>
  <c r="O8" i="38" s="1"/>
  <c r="N7" i="38"/>
  <c r="O7" i="38" s="1"/>
  <c r="N6" i="38"/>
  <c r="O6" i="38" s="1"/>
  <c r="M5" i="38"/>
  <c r="L5" i="38"/>
  <c r="L91" i="38" s="1"/>
  <c r="K5" i="38"/>
  <c r="J5" i="38"/>
  <c r="I5" i="38"/>
  <c r="H5" i="38"/>
  <c r="G5" i="38"/>
  <c r="F5" i="38"/>
  <c r="E5" i="38"/>
  <c r="D5" i="38"/>
  <c r="N92" i="37"/>
  <c r="O92" i="37" s="1"/>
  <c r="N91" i="37"/>
  <c r="O91" i="37" s="1"/>
  <c r="N90" i="37"/>
  <c r="O90" i="37" s="1"/>
  <c r="M89" i="37"/>
  <c r="L89" i="37"/>
  <c r="K89" i="37"/>
  <c r="J89" i="37"/>
  <c r="I89" i="37"/>
  <c r="H89" i="37"/>
  <c r="G89" i="37"/>
  <c r="F89" i="37"/>
  <c r="E89" i="37"/>
  <c r="D89" i="37"/>
  <c r="N89" i="37" s="1"/>
  <c r="O89" i="37" s="1"/>
  <c r="N88" i="37"/>
  <c r="O88" i="37" s="1"/>
  <c r="N87" i="37"/>
  <c r="O87" i="37" s="1"/>
  <c r="N86" i="37"/>
  <c r="O86" i="37" s="1"/>
  <c r="N85" i="37"/>
  <c r="O85" i="37" s="1"/>
  <c r="N84" i="37"/>
  <c r="O84" i="37" s="1"/>
  <c r="N83" i="37"/>
  <c r="O83" i="37" s="1"/>
  <c r="N82" i="37"/>
  <c r="O82" i="37" s="1"/>
  <c r="M81" i="37"/>
  <c r="L81" i="37"/>
  <c r="K81" i="37"/>
  <c r="J81" i="37"/>
  <c r="I81" i="37"/>
  <c r="H81" i="37"/>
  <c r="G81" i="37"/>
  <c r="F81" i="37"/>
  <c r="E81" i="37"/>
  <c r="N81" i="37" s="1"/>
  <c r="O81" i="37" s="1"/>
  <c r="D81" i="37"/>
  <c r="N80" i="37"/>
  <c r="O80" i="37" s="1"/>
  <c r="N79" i="37"/>
  <c r="O79" i="37" s="1"/>
  <c r="N78" i="37"/>
  <c r="O78" i="37" s="1"/>
  <c r="N77" i="37"/>
  <c r="O77" i="37" s="1"/>
  <c r="N76" i="37"/>
  <c r="O76" i="37" s="1"/>
  <c r="N75" i="37"/>
  <c r="O75" i="37" s="1"/>
  <c r="N74" i="37"/>
  <c r="O74" i="37" s="1"/>
  <c r="N73" i="37"/>
  <c r="O73" i="37" s="1"/>
  <c r="M72" i="37"/>
  <c r="L72" i="37"/>
  <c r="K72" i="37"/>
  <c r="J72" i="37"/>
  <c r="I72" i="37"/>
  <c r="H72" i="37"/>
  <c r="G72" i="37"/>
  <c r="F72" i="37"/>
  <c r="E72" i="37"/>
  <c r="D72" i="37"/>
  <c r="N72" i="37" s="1"/>
  <c r="O72" i="37" s="1"/>
  <c r="N71" i="37"/>
  <c r="O71" i="37" s="1"/>
  <c r="N70" i="37"/>
  <c r="O70" i="37" s="1"/>
  <c r="N69" i="37"/>
  <c r="O69" i="37" s="1"/>
  <c r="N68" i="37"/>
  <c r="O68" i="37" s="1"/>
  <c r="N67" i="37"/>
  <c r="O67" i="37" s="1"/>
  <c r="N66" i="37"/>
  <c r="O66" i="37" s="1"/>
  <c r="N65" i="37"/>
  <c r="O65" i="37" s="1"/>
  <c r="N64" i="37"/>
  <c r="O64" i="37" s="1"/>
  <c r="N63" i="37"/>
  <c r="O63" i="37" s="1"/>
  <c r="N62" i="37"/>
  <c r="O62" i="37" s="1"/>
  <c r="N61" i="37"/>
  <c r="O61" i="37" s="1"/>
  <c r="N60" i="37"/>
  <c r="O60" i="37" s="1"/>
  <c r="N59" i="37"/>
  <c r="O59" i="37" s="1"/>
  <c r="N58" i="37"/>
  <c r="O58" i="37" s="1"/>
  <c r="N57" i="37"/>
  <c r="O57" i="37" s="1"/>
  <c r="N56" i="37"/>
  <c r="O56" i="37" s="1"/>
  <c r="N55" i="37"/>
  <c r="O55" i="37" s="1"/>
  <c r="N54" i="37"/>
  <c r="O54" i="37" s="1"/>
  <c r="N53" i="37"/>
  <c r="O53" i="37" s="1"/>
  <c r="N52" i="37"/>
  <c r="O52" i="37" s="1"/>
  <c r="N51" i="37"/>
  <c r="O51" i="37" s="1"/>
  <c r="N50" i="37"/>
  <c r="O50" i="37" s="1"/>
  <c r="N49" i="37"/>
  <c r="O49" i="37" s="1"/>
  <c r="M48" i="37"/>
  <c r="L48" i="37"/>
  <c r="K48" i="37"/>
  <c r="J48" i="37"/>
  <c r="I48" i="37"/>
  <c r="H48" i="37"/>
  <c r="G48" i="37"/>
  <c r="F48" i="37"/>
  <c r="E48" i="37"/>
  <c r="D48" i="37"/>
  <c r="N47" i="37"/>
  <c r="O47" i="37" s="1"/>
  <c r="N46" i="37"/>
  <c r="O46" i="37" s="1"/>
  <c r="N45" i="37"/>
  <c r="O45" i="37" s="1"/>
  <c r="N44" i="37"/>
  <c r="O44" i="37" s="1"/>
  <c r="N43" i="37"/>
  <c r="O43" i="37" s="1"/>
  <c r="N42" i="37"/>
  <c r="O42" i="37" s="1"/>
  <c r="N41" i="37"/>
  <c r="O41" i="37" s="1"/>
  <c r="N40" i="37"/>
  <c r="O40" i="37" s="1"/>
  <c r="N39" i="37"/>
  <c r="O39" i="37" s="1"/>
  <c r="N38" i="37"/>
  <c r="O38" i="37" s="1"/>
  <c r="N37" i="37"/>
  <c r="O37" i="37" s="1"/>
  <c r="N36" i="37"/>
  <c r="O36" i="37" s="1"/>
  <c r="N35" i="37"/>
  <c r="O35" i="37" s="1"/>
  <c r="N34" i="37"/>
  <c r="O34" i="37" s="1"/>
  <c r="N33" i="37"/>
  <c r="O33" i="37" s="1"/>
  <c r="N32" i="37"/>
  <c r="O32" i="37" s="1"/>
  <c r="N31" i="37"/>
  <c r="O31" i="37" s="1"/>
  <c r="N30" i="37"/>
  <c r="O30" i="37" s="1"/>
  <c r="N29" i="37"/>
  <c r="O29" i="37" s="1"/>
  <c r="N28" i="37"/>
  <c r="O28" i="37" s="1"/>
  <c r="N27" i="37"/>
  <c r="O27" i="37" s="1"/>
  <c r="N26" i="37"/>
  <c r="O26" i="37" s="1"/>
  <c r="N25" i="37"/>
  <c r="O25" i="37" s="1"/>
  <c r="N24" i="37"/>
  <c r="O24" i="37" s="1"/>
  <c r="N23" i="37"/>
  <c r="O23" i="37" s="1"/>
  <c r="N22" i="37"/>
  <c r="O22" i="37" s="1"/>
  <c r="N21" i="37"/>
  <c r="O21" i="37" s="1"/>
  <c r="N20" i="37"/>
  <c r="O20" i="37" s="1"/>
  <c r="M19" i="37"/>
  <c r="L19" i="37"/>
  <c r="K19" i="37"/>
  <c r="J19" i="37"/>
  <c r="I19" i="37"/>
  <c r="H19" i="37"/>
  <c r="G19" i="37"/>
  <c r="F19" i="37"/>
  <c r="F93" i="37" s="1"/>
  <c r="E19" i="37"/>
  <c r="D19" i="37"/>
  <c r="N18" i="37"/>
  <c r="O18" i="37" s="1"/>
  <c r="N17" i="37"/>
  <c r="O17" i="37" s="1"/>
  <c r="N16" i="37"/>
  <c r="O16" i="37" s="1"/>
  <c r="N15" i="37"/>
  <c r="O15" i="37" s="1"/>
  <c r="M14" i="37"/>
  <c r="L14" i="37"/>
  <c r="K14" i="37"/>
  <c r="J14" i="37"/>
  <c r="I14" i="37"/>
  <c r="I93" i="37" s="1"/>
  <c r="H14" i="37"/>
  <c r="G14" i="37"/>
  <c r="F14" i="37"/>
  <c r="E14" i="37"/>
  <c r="D14" i="37"/>
  <c r="N13" i="37"/>
  <c r="O13" i="37" s="1"/>
  <c r="N12" i="37"/>
  <c r="O12" i="37" s="1"/>
  <c r="N11" i="37"/>
  <c r="O11" i="37" s="1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L93" i="37" s="1"/>
  <c r="K5" i="37"/>
  <c r="J5" i="37"/>
  <c r="I5" i="37"/>
  <c r="H5" i="37"/>
  <c r="G5" i="37"/>
  <c r="F5" i="37"/>
  <c r="E5" i="37"/>
  <c r="D5" i="37"/>
  <c r="D93" i="37" s="1"/>
  <c r="N87" i="36"/>
  <c r="O87" i="36" s="1"/>
  <c r="N86" i="36"/>
  <c r="O86" i="36" s="1"/>
  <c r="N85" i="36"/>
  <c r="O85" i="36" s="1"/>
  <c r="N84" i="36"/>
  <c r="O84" i="36" s="1"/>
  <c r="N83" i="36"/>
  <c r="O83" i="36" s="1"/>
  <c r="N82" i="36"/>
  <c r="O82" i="36" s="1"/>
  <c r="N81" i="36"/>
  <c r="O81" i="36" s="1"/>
  <c r="N80" i="36"/>
  <c r="O80" i="36" s="1"/>
  <c r="M79" i="36"/>
  <c r="L79" i="36"/>
  <c r="K79" i="36"/>
  <c r="J79" i="36"/>
  <c r="I79" i="36"/>
  <c r="H79" i="36"/>
  <c r="G79" i="36"/>
  <c r="F79" i="36"/>
  <c r="E79" i="36"/>
  <c r="D79" i="36"/>
  <c r="N78" i="36"/>
  <c r="O78" i="36" s="1"/>
  <c r="N77" i="36"/>
  <c r="O77" i="36" s="1"/>
  <c r="N76" i="36"/>
  <c r="O76" i="36" s="1"/>
  <c r="N75" i="36"/>
  <c r="O75" i="36" s="1"/>
  <c r="N74" i="36"/>
  <c r="O74" i="36" s="1"/>
  <c r="N73" i="36"/>
  <c r="O73" i="36" s="1"/>
  <c r="N72" i="36"/>
  <c r="O72" i="36" s="1"/>
  <c r="N71" i="36"/>
  <c r="O71" i="36" s="1"/>
  <c r="N70" i="36"/>
  <c r="O70" i="36" s="1"/>
  <c r="N69" i="36"/>
  <c r="O69" i="36" s="1"/>
  <c r="N68" i="36"/>
  <c r="O68" i="36" s="1"/>
  <c r="N67" i="36"/>
  <c r="O67" i="36" s="1"/>
  <c r="N66" i="36"/>
  <c r="O66" i="36" s="1"/>
  <c r="M65" i="36"/>
  <c r="L65" i="36"/>
  <c r="K65" i="36"/>
  <c r="J65" i="36"/>
  <c r="J88" i="36" s="1"/>
  <c r="I65" i="36"/>
  <c r="H65" i="36"/>
  <c r="G65" i="36"/>
  <c r="F65" i="36"/>
  <c r="E65" i="36"/>
  <c r="D65" i="36"/>
  <c r="N64" i="36"/>
  <c r="O64" i="36"/>
  <c r="N63" i="36"/>
  <c r="O63" i="36"/>
  <c r="N62" i="36"/>
  <c r="O62" i="36"/>
  <c r="N61" i="36"/>
  <c r="O61" i="36"/>
  <c r="N60" i="36"/>
  <c r="O60" i="36" s="1"/>
  <c r="N59" i="36"/>
  <c r="O59" i="36" s="1"/>
  <c r="N58" i="36"/>
  <c r="O58" i="36"/>
  <c r="M57" i="36"/>
  <c r="L57" i="36"/>
  <c r="L88" i="36" s="1"/>
  <c r="K57" i="36"/>
  <c r="J57" i="36"/>
  <c r="I57" i="36"/>
  <c r="H57" i="36"/>
  <c r="G57" i="36"/>
  <c r="F57" i="36"/>
  <c r="E57" i="36"/>
  <c r="D57" i="36"/>
  <c r="N56" i="36"/>
  <c r="O56" i="36" s="1"/>
  <c r="N55" i="36"/>
  <c r="O55" i="36"/>
  <c r="N54" i="36"/>
  <c r="O54" i="36"/>
  <c r="N53" i="36"/>
  <c r="O53" i="36" s="1"/>
  <c r="N52" i="36"/>
  <c r="O52" i="36"/>
  <c r="N51" i="36"/>
  <c r="O51" i="36"/>
  <c r="N50" i="36"/>
  <c r="O50" i="36" s="1"/>
  <c r="N49" i="36"/>
  <c r="O49" i="36" s="1"/>
  <c r="N48" i="36"/>
  <c r="O48" i="36"/>
  <c r="N47" i="36"/>
  <c r="O47" i="36" s="1"/>
  <c r="N46" i="36"/>
  <c r="O46" i="36" s="1"/>
  <c r="N45" i="36"/>
  <c r="O45" i="36" s="1"/>
  <c r="N44" i="36"/>
  <c r="O44" i="36"/>
  <c r="N43" i="36"/>
  <c r="O43" i="36"/>
  <c r="N42" i="36"/>
  <c r="O42" i="36" s="1"/>
  <c r="N41" i="36"/>
  <c r="O41" i="36" s="1"/>
  <c r="N40" i="36"/>
  <c r="O40" i="36"/>
  <c r="M39" i="36"/>
  <c r="L39" i="36"/>
  <c r="K39" i="36"/>
  <c r="J39" i="36"/>
  <c r="I39" i="36"/>
  <c r="H39" i="36"/>
  <c r="G39" i="36"/>
  <c r="F39" i="36"/>
  <c r="E39" i="36"/>
  <c r="D39" i="36"/>
  <c r="N38" i="36"/>
  <c r="O38" i="36" s="1"/>
  <c r="N37" i="36"/>
  <c r="O37" i="36" s="1"/>
  <c r="N36" i="36"/>
  <c r="O36" i="36" s="1"/>
  <c r="N35" i="36"/>
  <c r="O35" i="36" s="1"/>
  <c r="N34" i="36"/>
  <c r="O34" i="36" s="1"/>
  <c r="N33" i="36"/>
  <c r="O33" i="36" s="1"/>
  <c r="N32" i="36"/>
  <c r="O32" i="36" s="1"/>
  <c r="N31" i="36"/>
  <c r="O31" i="36" s="1"/>
  <c r="N30" i="36"/>
  <c r="O30" i="36" s="1"/>
  <c r="N29" i="36"/>
  <c r="O29" i="36" s="1"/>
  <c r="N28" i="36"/>
  <c r="O28" i="36" s="1"/>
  <c r="N27" i="36"/>
  <c r="O27" i="36" s="1"/>
  <c r="N26" i="36"/>
  <c r="O26" i="36" s="1"/>
  <c r="N25" i="36"/>
  <c r="O25" i="36" s="1"/>
  <c r="N24" i="36"/>
  <c r="O24" i="36" s="1"/>
  <c r="N23" i="36"/>
  <c r="O23" i="36" s="1"/>
  <c r="N22" i="36"/>
  <c r="O22" i="36" s="1"/>
  <c r="N21" i="36"/>
  <c r="O21" i="36" s="1"/>
  <c r="N20" i="36"/>
  <c r="O20" i="36" s="1"/>
  <c r="N19" i="36"/>
  <c r="O19" i="36" s="1"/>
  <c r="N18" i="36"/>
  <c r="O18" i="36" s="1"/>
  <c r="N17" i="36"/>
  <c r="O17" i="36" s="1"/>
  <c r="N16" i="36"/>
  <c r="O16" i="36" s="1"/>
  <c r="M15" i="36"/>
  <c r="L15" i="36"/>
  <c r="K15" i="36"/>
  <c r="J15" i="36"/>
  <c r="I15" i="36"/>
  <c r="H15" i="36"/>
  <c r="G15" i="36"/>
  <c r="F15" i="36"/>
  <c r="E15" i="36"/>
  <c r="D15" i="36"/>
  <c r="N14" i="36"/>
  <c r="O14" i="36" s="1"/>
  <c r="N13" i="36"/>
  <c r="O13" i="36" s="1"/>
  <c r="M12" i="36"/>
  <c r="L12" i="36"/>
  <c r="K12" i="36"/>
  <c r="J12" i="36"/>
  <c r="I12" i="36"/>
  <c r="H12" i="36"/>
  <c r="G12" i="36"/>
  <c r="F12" i="36"/>
  <c r="E12" i="36"/>
  <c r="D12" i="36"/>
  <c r="D88" i="36" s="1"/>
  <c r="N11" i="36"/>
  <c r="O11" i="36"/>
  <c r="N10" i="36"/>
  <c r="O10" i="36"/>
  <c r="N9" i="36"/>
  <c r="O9" i="36" s="1"/>
  <c r="N8" i="36"/>
  <c r="O8" i="36" s="1"/>
  <c r="N7" i="36"/>
  <c r="O7" i="36"/>
  <c r="N6" i="36"/>
  <c r="O6" i="36" s="1"/>
  <c r="M5" i="36"/>
  <c r="L5" i="36"/>
  <c r="K5" i="36"/>
  <c r="J5" i="36"/>
  <c r="I5" i="36"/>
  <c r="H5" i="36"/>
  <c r="G5" i="36"/>
  <c r="G88" i="36" s="1"/>
  <c r="F5" i="36"/>
  <c r="F88" i="36" s="1"/>
  <c r="E5" i="36"/>
  <c r="E88" i="36" s="1"/>
  <c r="D5" i="36"/>
  <c r="N93" i="35"/>
  <c r="O93" i="35"/>
  <c r="N92" i="35"/>
  <c r="O92" i="35"/>
  <c r="N91" i="35"/>
  <c r="O91" i="35" s="1"/>
  <c r="N90" i="35"/>
  <c r="O90" i="35" s="1"/>
  <c r="M89" i="35"/>
  <c r="L89" i="35"/>
  <c r="K89" i="35"/>
  <c r="J89" i="35"/>
  <c r="I89" i="35"/>
  <c r="H89" i="35"/>
  <c r="G89" i="35"/>
  <c r="F89" i="35"/>
  <c r="E89" i="35"/>
  <c r="D89" i="35"/>
  <c r="N89" i="35" s="1"/>
  <c r="O89" i="35" s="1"/>
  <c r="N88" i="35"/>
  <c r="O88" i="35" s="1"/>
  <c r="N87" i="35"/>
  <c r="O87" i="35" s="1"/>
  <c r="N86" i="35"/>
  <c r="O86" i="35"/>
  <c r="N85" i="35"/>
  <c r="O85" i="35"/>
  <c r="N84" i="35"/>
  <c r="O84" i="35" s="1"/>
  <c r="N83" i="35"/>
  <c r="O83" i="35" s="1"/>
  <c r="M82" i="35"/>
  <c r="L82" i="35"/>
  <c r="K82" i="35"/>
  <c r="J82" i="35"/>
  <c r="I82" i="35"/>
  <c r="H82" i="35"/>
  <c r="G82" i="35"/>
  <c r="F82" i="35"/>
  <c r="E82" i="35"/>
  <c r="D82" i="35"/>
  <c r="N81" i="35"/>
  <c r="O81" i="35" s="1"/>
  <c r="N80" i="35"/>
  <c r="O80" i="35" s="1"/>
  <c r="N79" i="35"/>
  <c r="O79" i="35"/>
  <c r="N78" i="35"/>
  <c r="O78" i="35"/>
  <c r="N77" i="35"/>
  <c r="O77" i="35" s="1"/>
  <c r="N76" i="35"/>
  <c r="O76" i="35" s="1"/>
  <c r="N75" i="35"/>
  <c r="O75" i="35" s="1"/>
  <c r="N74" i="35"/>
  <c r="O74" i="35" s="1"/>
  <c r="M73" i="35"/>
  <c r="L73" i="35"/>
  <c r="K73" i="35"/>
  <c r="J73" i="35"/>
  <c r="I73" i="35"/>
  <c r="H73" i="35"/>
  <c r="G73" i="35"/>
  <c r="F73" i="35"/>
  <c r="E73" i="35"/>
  <c r="D73" i="35"/>
  <c r="N72" i="35"/>
  <c r="O72" i="35" s="1"/>
  <c r="N71" i="35"/>
  <c r="O71" i="35"/>
  <c r="N70" i="35"/>
  <c r="O70" i="35" s="1"/>
  <c r="N69" i="35"/>
  <c r="O69" i="35" s="1"/>
  <c r="N68" i="35"/>
  <c r="O68" i="35" s="1"/>
  <c r="N67" i="35"/>
  <c r="O67" i="35" s="1"/>
  <c r="N66" i="35"/>
  <c r="O66" i="35"/>
  <c r="N65" i="35"/>
  <c r="O65" i="35"/>
  <c r="N64" i="35"/>
  <c r="O64" i="35" s="1"/>
  <c r="N63" i="35"/>
  <c r="O63" i="35" s="1"/>
  <c r="N62" i="35"/>
  <c r="O62" i="35" s="1"/>
  <c r="N61" i="35"/>
  <c r="O61" i="35"/>
  <c r="N60" i="35"/>
  <c r="O60" i="35"/>
  <c r="N59" i="35"/>
  <c r="O59" i="35" s="1"/>
  <c r="N58" i="35"/>
  <c r="O58" i="35" s="1"/>
  <c r="N57" i="35"/>
  <c r="O57" i="35" s="1"/>
  <c r="N56" i="35"/>
  <c r="O56" i="35" s="1"/>
  <c r="N55" i="35"/>
  <c r="O55" i="35" s="1"/>
  <c r="N54" i="35"/>
  <c r="O54" i="35" s="1"/>
  <c r="N53" i="35"/>
  <c r="O53" i="35"/>
  <c r="N52" i="35"/>
  <c r="O52" i="35" s="1"/>
  <c r="N51" i="35"/>
  <c r="O51" i="35" s="1"/>
  <c r="N50" i="35"/>
  <c r="O50" i="35" s="1"/>
  <c r="M49" i="35"/>
  <c r="L49" i="35"/>
  <c r="K49" i="35"/>
  <c r="J49" i="35"/>
  <c r="I49" i="35"/>
  <c r="H49" i="35"/>
  <c r="G49" i="35"/>
  <c r="F49" i="35"/>
  <c r="E49" i="35"/>
  <c r="D49" i="35"/>
  <c r="N48" i="35"/>
  <c r="O48" i="35" s="1"/>
  <c r="N47" i="35"/>
  <c r="O47" i="35" s="1"/>
  <c r="N46" i="35"/>
  <c r="O46" i="35" s="1"/>
  <c r="N45" i="35"/>
  <c r="O45" i="35"/>
  <c r="N44" i="35"/>
  <c r="O44" i="35" s="1"/>
  <c r="N43" i="35"/>
  <c r="O43" i="35" s="1"/>
  <c r="N42" i="35"/>
  <c r="O42" i="35" s="1"/>
  <c r="N41" i="35"/>
  <c r="O41" i="35" s="1"/>
  <c r="N40" i="35"/>
  <c r="O40" i="35"/>
  <c r="N39" i="35"/>
  <c r="O39" i="35"/>
  <c r="N38" i="35"/>
  <c r="O38" i="35" s="1"/>
  <c r="N37" i="35"/>
  <c r="O37" i="35" s="1"/>
  <c r="N36" i="35"/>
  <c r="O36" i="35" s="1"/>
  <c r="N35" i="35"/>
  <c r="O35" i="35"/>
  <c r="N34" i="35"/>
  <c r="O34" i="35" s="1"/>
  <c r="N33" i="35"/>
  <c r="O33" i="35" s="1"/>
  <c r="N32" i="35"/>
  <c r="O32" i="35" s="1"/>
  <c r="N31" i="35"/>
  <c r="O31" i="35" s="1"/>
  <c r="N30" i="35"/>
  <c r="O30" i="35" s="1"/>
  <c r="N29" i="35"/>
  <c r="O29" i="35" s="1"/>
  <c r="N28" i="35"/>
  <c r="O28" i="35" s="1"/>
  <c r="N27" i="35"/>
  <c r="O27" i="35"/>
  <c r="N26" i="35"/>
  <c r="O26" i="35" s="1"/>
  <c r="N25" i="35"/>
  <c r="O25" i="35" s="1"/>
  <c r="N24" i="35"/>
  <c r="O24" i="35" s="1"/>
  <c r="N23" i="35"/>
  <c r="O23" i="35"/>
  <c r="N22" i="35"/>
  <c r="O22" i="35"/>
  <c r="N21" i="35"/>
  <c r="O21" i="35" s="1"/>
  <c r="N20" i="35"/>
  <c r="O20" i="35" s="1"/>
  <c r="N19" i="35"/>
  <c r="O19" i="35" s="1"/>
  <c r="N18" i="35"/>
  <c r="O18" i="35" s="1"/>
  <c r="M17" i="35"/>
  <c r="L17" i="35"/>
  <c r="K17" i="35"/>
  <c r="J17" i="35"/>
  <c r="I17" i="35"/>
  <c r="H17" i="35"/>
  <c r="G17" i="35"/>
  <c r="F17" i="35"/>
  <c r="E17" i="35"/>
  <c r="D17" i="35"/>
  <c r="N16" i="35"/>
  <c r="O16" i="35" s="1"/>
  <c r="N15" i="35"/>
  <c r="O15" i="35" s="1"/>
  <c r="M14" i="35"/>
  <c r="L14" i="35"/>
  <c r="K14" i="35"/>
  <c r="J14" i="35"/>
  <c r="I14" i="35"/>
  <c r="H14" i="35"/>
  <c r="G14" i="35"/>
  <c r="F14" i="35"/>
  <c r="E14" i="35"/>
  <c r="D14" i="35"/>
  <c r="N13" i="35"/>
  <c r="O13" i="35" s="1"/>
  <c r="N12" i="35"/>
  <c r="O12" i="35" s="1"/>
  <c r="N11" i="35"/>
  <c r="O11" i="35" s="1"/>
  <c r="N10" i="35"/>
  <c r="O10" i="35"/>
  <c r="N9" i="35"/>
  <c r="O9" i="35"/>
  <c r="N8" i="35"/>
  <c r="O8" i="35" s="1"/>
  <c r="N7" i="35"/>
  <c r="O7" i="35" s="1"/>
  <c r="N6" i="35"/>
  <c r="O6" i="35" s="1"/>
  <c r="M5" i="35"/>
  <c r="L5" i="35"/>
  <c r="L94" i="35" s="1"/>
  <c r="K5" i="35"/>
  <c r="J5" i="35"/>
  <c r="I5" i="35"/>
  <c r="H5" i="35"/>
  <c r="G5" i="35"/>
  <c r="F5" i="35"/>
  <c r="F94" i="35" s="1"/>
  <c r="E5" i="35"/>
  <c r="D5" i="35"/>
  <c r="N91" i="34"/>
  <c r="O91" i="34"/>
  <c r="N90" i="34"/>
  <c r="O90" i="34"/>
  <c r="N89" i="34"/>
  <c r="O89" i="34" s="1"/>
  <c r="M88" i="34"/>
  <c r="L88" i="34"/>
  <c r="K88" i="34"/>
  <c r="J88" i="34"/>
  <c r="I88" i="34"/>
  <c r="H88" i="34"/>
  <c r="G88" i="34"/>
  <c r="F88" i="34"/>
  <c r="E88" i="34"/>
  <c r="D88" i="34"/>
  <c r="N87" i="34"/>
  <c r="O87" i="34" s="1"/>
  <c r="N86" i="34"/>
  <c r="O86" i="34" s="1"/>
  <c r="N85" i="34"/>
  <c r="O85" i="34" s="1"/>
  <c r="N84" i="34"/>
  <c r="O84" i="34"/>
  <c r="N83" i="34"/>
  <c r="O83" i="34"/>
  <c r="N82" i="34"/>
  <c r="O82" i="34" s="1"/>
  <c r="M81" i="34"/>
  <c r="L81" i="34"/>
  <c r="K81" i="34"/>
  <c r="J81" i="34"/>
  <c r="I81" i="34"/>
  <c r="H81" i="34"/>
  <c r="G81" i="34"/>
  <c r="F81" i="34"/>
  <c r="E81" i="34"/>
  <c r="D81" i="34"/>
  <c r="N80" i="34"/>
  <c r="O80" i="34" s="1"/>
  <c r="N79" i="34"/>
  <c r="O79" i="34" s="1"/>
  <c r="N78" i="34"/>
  <c r="O78" i="34" s="1"/>
  <c r="N77" i="34"/>
  <c r="O77" i="34"/>
  <c r="N76" i="34"/>
  <c r="O76" i="34"/>
  <c r="N75" i="34"/>
  <c r="O75" i="34" s="1"/>
  <c r="N74" i="34"/>
  <c r="O74" i="34" s="1"/>
  <c r="N73" i="34"/>
  <c r="O73" i="34" s="1"/>
  <c r="M72" i="34"/>
  <c r="L72" i="34"/>
  <c r="K72" i="34"/>
  <c r="J72" i="34"/>
  <c r="I72" i="34"/>
  <c r="H72" i="34"/>
  <c r="G72" i="34"/>
  <c r="F72" i="34"/>
  <c r="E72" i="34"/>
  <c r="D72" i="34"/>
  <c r="N71" i="34"/>
  <c r="O71" i="34" s="1"/>
  <c r="N70" i="34"/>
  <c r="O70" i="34" s="1"/>
  <c r="N69" i="34"/>
  <c r="O69" i="34"/>
  <c r="N68" i="34"/>
  <c r="O68" i="34" s="1"/>
  <c r="N67" i="34"/>
  <c r="O67" i="34" s="1"/>
  <c r="N66" i="34"/>
  <c r="O66" i="34" s="1"/>
  <c r="N65" i="34"/>
  <c r="O65" i="34" s="1"/>
  <c r="N64" i="34"/>
  <c r="O64" i="34"/>
  <c r="N63" i="34"/>
  <c r="O63" i="34" s="1"/>
  <c r="N62" i="34"/>
  <c r="O62" i="34" s="1"/>
  <c r="N61" i="34"/>
  <c r="O61" i="34" s="1"/>
  <c r="N60" i="34"/>
  <c r="O60" i="34" s="1"/>
  <c r="N59" i="34"/>
  <c r="O59" i="34" s="1"/>
  <c r="N58" i="34"/>
  <c r="O58" i="34"/>
  <c r="N57" i="34"/>
  <c r="O57" i="34" s="1"/>
  <c r="N56" i="34"/>
  <c r="O56" i="34" s="1"/>
  <c r="N55" i="34"/>
  <c r="O55" i="34" s="1"/>
  <c r="N54" i="34"/>
  <c r="O54" i="34" s="1"/>
  <c r="N53" i="34"/>
  <c r="O53" i="34" s="1"/>
  <c r="N52" i="34"/>
  <c r="O52" i="34"/>
  <c r="N51" i="34"/>
  <c r="O51" i="34" s="1"/>
  <c r="N50" i="34"/>
  <c r="O50" i="34" s="1"/>
  <c r="M49" i="34"/>
  <c r="L49" i="34"/>
  <c r="K49" i="34"/>
  <c r="J49" i="34"/>
  <c r="I49" i="34"/>
  <c r="H49" i="34"/>
  <c r="G49" i="34"/>
  <c r="F49" i="34"/>
  <c r="N49" i="34" s="1"/>
  <c r="O49" i="34" s="1"/>
  <c r="E49" i="34"/>
  <c r="D49" i="34"/>
  <c r="N48" i="34"/>
  <c r="O48" i="34" s="1"/>
  <c r="N47" i="34"/>
  <c r="O47" i="34" s="1"/>
  <c r="N46" i="34"/>
  <c r="O46" i="34" s="1"/>
  <c r="N45" i="34"/>
  <c r="O45" i="34" s="1"/>
  <c r="N44" i="34"/>
  <c r="O44" i="34" s="1"/>
  <c r="N43" i="34"/>
  <c r="O43" i="34" s="1"/>
  <c r="N42" i="34"/>
  <c r="O42" i="34" s="1"/>
  <c r="N41" i="34"/>
  <c r="O41" i="34" s="1"/>
  <c r="N40" i="34"/>
  <c r="O40" i="34" s="1"/>
  <c r="N39" i="34"/>
  <c r="O39" i="34" s="1"/>
  <c r="N38" i="34"/>
  <c r="O38" i="34" s="1"/>
  <c r="N37" i="34"/>
  <c r="O37" i="34" s="1"/>
  <c r="N36" i="34"/>
  <c r="O36" i="34" s="1"/>
  <c r="N35" i="34"/>
  <c r="O35" i="34" s="1"/>
  <c r="N34" i="34"/>
  <c r="O34" i="34" s="1"/>
  <c r="N33" i="34"/>
  <c r="O33" i="34"/>
  <c r="N32" i="34"/>
  <c r="O32" i="34" s="1"/>
  <c r="N31" i="34"/>
  <c r="O31" i="34" s="1"/>
  <c r="N30" i="34"/>
  <c r="O30" i="34" s="1"/>
  <c r="N29" i="34"/>
  <c r="O29" i="34" s="1"/>
  <c r="N28" i="34"/>
  <c r="O28" i="34" s="1"/>
  <c r="N27" i="34"/>
  <c r="O27" i="34"/>
  <c r="N26" i="34"/>
  <c r="O26" i="34" s="1"/>
  <c r="N25" i="34"/>
  <c r="O25" i="34" s="1"/>
  <c r="N24" i="34"/>
  <c r="O24" i="34" s="1"/>
  <c r="N23" i="34"/>
  <c r="O23" i="34" s="1"/>
  <c r="N22" i="34"/>
  <c r="O22" i="34" s="1"/>
  <c r="N21" i="34"/>
  <c r="O21" i="34"/>
  <c r="N20" i="34"/>
  <c r="O20" i="34" s="1"/>
  <c r="N19" i="34"/>
  <c r="O19" i="34" s="1"/>
  <c r="N18" i="34"/>
  <c r="O18" i="34" s="1"/>
  <c r="M17" i="34"/>
  <c r="L17" i="34"/>
  <c r="K17" i="34"/>
  <c r="J17" i="34"/>
  <c r="I17" i="34"/>
  <c r="H17" i="34"/>
  <c r="G17" i="34"/>
  <c r="F17" i="34"/>
  <c r="E17" i="34"/>
  <c r="D17" i="34"/>
  <c r="N16" i="34"/>
  <c r="O16" i="34" s="1"/>
  <c r="N15" i="34"/>
  <c r="O15" i="34" s="1"/>
  <c r="N14" i="34"/>
  <c r="O14" i="34" s="1"/>
  <c r="M13" i="34"/>
  <c r="L13" i="34"/>
  <c r="K13" i="34"/>
  <c r="J13" i="34"/>
  <c r="I13" i="34"/>
  <c r="H13" i="34"/>
  <c r="H92" i="34" s="1"/>
  <c r="G13" i="34"/>
  <c r="F13" i="34"/>
  <c r="E13" i="34"/>
  <c r="D13" i="34"/>
  <c r="N12" i="34"/>
  <c r="O12" i="34" s="1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 s="1"/>
  <c r="M5" i="34"/>
  <c r="L5" i="34"/>
  <c r="L92" i="34" s="1"/>
  <c r="K5" i="34"/>
  <c r="K92" i="34" s="1"/>
  <c r="J5" i="34"/>
  <c r="I5" i="34"/>
  <c r="H5" i="34"/>
  <c r="G5" i="34"/>
  <c r="F5" i="34"/>
  <c r="F92" i="34" s="1"/>
  <c r="E5" i="34"/>
  <c r="D5" i="34"/>
  <c r="E53" i="33"/>
  <c r="F53" i="33"/>
  <c r="G53" i="33"/>
  <c r="H53" i="33"/>
  <c r="I53" i="33"/>
  <c r="J53" i="33"/>
  <c r="K53" i="33"/>
  <c r="L53" i="33"/>
  <c r="M53" i="33"/>
  <c r="D53" i="33"/>
  <c r="D102" i="33" s="1"/>
  <c r="E22" i="33"/>
  <c r="F22" i="33"/>
  <c r="G22" i="33"/>
  <c r="H22" i="33"/>
  <c r="I22" i="33"/>
  <c r="J22" i="33"/>
  <c r="K22" i="33"/>
  <c r="L22" i="33"/>
  <c r="M22" i="33"/>
  <c r="D22" i="33"/>
  <c r="E12" i="33"/>
  <c r="F12" i="33"/>
  <c r="G12" i="33"/>
  <c r="G102" i="33" s="1"/>
  <c r="H12" i="33"/>
  <c r="I12" i="33"/>
  <c r="J12" i="33"/>
  <c r="K12" i="33"/>
  <c r="L12" i="33"/>
  <c r="M12" i="33"/>
  <c r="D12" i="33"/>
  <c r="E5" i="33"/>
  <c r="F5" i="33"/>
  <c r="G5" i="33"/>
  <c r="H5" i="33"/>
  <c r="I5" i="33"/>
  <c r="J5" i="33"/>
  <c r="K5" i="33"/>
  <c r="L5" i="33"/>
  <c r="L102" i="33" s="1"/>
  <c r="M5" i="33"/>
  <c r="M102" i="33" s="1"/>
  <c r="D5" i="33"/>
  <c r="E93" i="33"/>
  <c r="F93" i="33"/>
  <c r="G93" i="33"/>
  <c r="H93" i="33"/>
  <c r="I93" i="33"/>
  <c r="J93" i="33"/>
  <c r="K93" i="33"/>
  <c r="L93" i="33"/>
  <c r="M93" i="33"/>
  <c r="D93" i="33"/>
  <c r="N93" i="33" s="1"/>
  <c r="O93" i="33" s="1"/>
  <c r="N101" i="33"/>
  <c r="O101" i="33"/>
  <c r="N95" i="33"/>
  <c r="O95" i="33"/>
  <c r="N96" i="33"/>
  <c r="O96" i="33"/>
  <c r="N97" i="33"/>
  <c r="O97" i="33"/>
  <c r="N98" i="33"/>
  <c r="O98" i="33"/>
  <c r="N99" i="33"/>
  <c r="O99" i="33" s="1"/>
  <c r="N100" i="33"/>
  <c r="O100" i="33"/>
  <c r="N94" i="33"/>
  <c r="O94" i="33" s="1"/>
  <c r="N87" i="33"/>
  <c r="O87" i="33"/>
  <c r="N88" i="33"/>
  <c r="O88" i="33" s="1"/>
  <c r="N89" i="33"/>
  <c r="N90" i="33"/>
  <c r="O90" i="33" s="1"/>
  <c r="N91" i="33"/>
  <c r="O91" i="33" s="1"/>
  <c r="N92" i="33"/>
  <c r="N86" i="33"/>
  <c r="O86" i="33"/>
  <c r="E85" i="33"/>
  <c r="F85" i="33"/>
  <c r="G85" i="33"/>
  <c r="H85" i="33"/>
  <c r="I85" i="33"/>
  <c r="J85" i="33"/>
  <c r="K85" i="33"/>
  <c r="L85" i="33"/>
  <c r="M85" i="33"/>
  <c r="D85" i="33"/>
  <c r="N85" i="33" s="1"/>
  <c r="O85" i="33" s="1"/>
  <c r="E77" i="33"/>
  <c r="F77" i="33"/>
  <c r="G77" i="33"/>
  <c r="H77" i="33"/>
  <c r="I77" i="33"/>
  <c r="J77" i="33"/>
  <c r="K77" i="33"/>
  <c r="L77" i="33"/>
  <c r="M77" i="33"/>
  <c r="D77" i="33"/>
  <c r="N79" i="33"/>
  <c r="O79" i="33" s="1"/>
  <c r="N80" i="33"/>
  <c r="O80" i="33" s="1"/>
  <c r="N81" i="33"/>
  <c r="O81" i="33" s="1"/>
  <c r="N82" i="33"/>
  <c r="O82" i="33" s="1"/>
  <c r="N83" i="33"/>
  <c r="O83" i="33" s="1"/>
  <c r="N84" i="33"/>
  <c r="O84" i="33" s="1"/>
  <c r="N78" i="33"/>
  <c r="O78" i="33" s="1"/>
  <c r="N72" i="33"/>
  <c r="O72" i="33" s="1"/>
  <c r="N73" i="33"/>
  <c r="O73" i="33" s="1"/>
  <c r="N74" i="33"/>
  <c r="O74" i="33" s="1"/>
  <c r="N71" i="33"/>
  <c r="O71" i="33" s="1"/>
  <c r="N70" i="33"/>
  <c r="O70" i="33" s="1"/>
  <c r="N75" i="33"/>
  <c r="O75" i="33" s="1"/>
  <c r="N55" i="33"/>
  <c r="O55" i="33" s="1"/>
  <c r="N56" i="33"/>
  <c r="O56" i="33" s="1"/>
  <c r="N57" i="33"/>
  <c r="O57" i="33" s="1"/>
  <c r="N58" i="33"/>
  <c r="O58" i="33" s="1"/>
  <c r="N59" i="33"/>
  <c r="O59" i="33" s="1"/>
  <c r="N60" i="33"/>
  <c r="O60" i="33" s="1"/>
  <c r="N61" i="33"/>
  <c r="O61" i="33" s="1"/>
  <c r="N62" i="33"/>
  <c r="O62" i="33" s="1"/>
  <c r="N63" i="33"/>
  <c r="O63" i="33" s="1"/>
  <c r="N64" i="33"/>
  <c r="N65" i="33"/>
  <c r="O65" i="33"/>
  <c r="N66" i="33"/>
  <c r="O66" i="33" s="1"/>
  <c r="N67" i="33"/>
  <c r="O67" i="33" s="1"/>
  <c r="N68" i="33"/>
  <c r="O68" i="33" s="1"/>
  <c r="N69" i="33"/>
  <c r="O69" i="33" s="1"/>
  <c r="N76" i="33"/>
  <c r="O76" i="33" s="1"/>
  <c r="N54" i="33"/>
  <c r="O54" i="33" s="1"/>
  <c r="O64" i="33"/>
  <c r="O89" i="33"/>
  <c r="O92" i="33"/>
  <c r="N14" i="33"/>
  <c r="O14" i="33" s="1"/>
  <c r="N15" i="33"/>
  <c r="O15" i="33" s="1"/>
  <c r="N16" i="33"/>
  <c r="O16" i="33" s="1"/>
  <c r="N17" i="33"/>
  <c r="O17" i="33" s="1"/>
  <c r="N18" i="33"/>
  <c r="O18" i="33" s="1"/>
  <c r="N19" i="33"/>
  <c r="O19" i="33" s="1"/>
  <c r="N20" i="33"/>
  <c r="O20" i="33" s="1"/>
  <c r="N21" i="33"/>
  <c r="O21" i="33" s="1"/>
  <c r="N7" i="33"/>
  <c r="O7" i="33" s="1"/>
  <c r="N8" i="33"/>
  <c r="O8" i="33" s="1"/>
  <c r="N9" i="33"/>
  <c r="O9" i="33" s="1"/>
  <c r="N10" i="33"/>
  <c r="O10" i="33" s="1"/>
  <c r="N11" i="33"/>
  <c r="O11" i="33" s="1"/>
  <c r="N6" i="33"/>
  <c r="O6" i="33" s="1"/>
  <c r="N52" i="33"/>
  <c r="O52" i="33" s="1"/>
  <c r="N50" i="33"/>
  <c r="O50" i="33" s="1"/>
  <c r="N51" i="33"/>
  <c r="O51" i="33" s="1"/>
  <c r="N44" i="33"/>
  <c r="O44" i="33" s="1"/>
  <c r="N45" i="33"/>
  <c r="O45" i="33" s="1"/>
  <c r="N46" i="33"/>
  <c r="O46" i="33" s="1"/>
  <c r="N47" i="33"/>
  <c r="O47" i="33" s="1"/>
  <c r="N48" i="33"/>
  <c r="O48" i="33" s="1"/>
  <c r="N49" i="33"/>
  <c r="O49" i="33" s="1"/>
  <c r="N33" i="33"/>
  <c r="O33" i="33" s="1"/>
  <c r="N34" i="33"/>
  <c r="O34" i="33" s="1"/>
  <c r="N35" i="33"/>
  <c r="O35" i="33" s="1"/>
  <c r="N36" i="33"/>
  <c r="O36" i="33" s="1"/>
  <c r="N37" i="33"/>
  <c r="O37" i="33" s="1"/>
  <c r="N38" i="33"/>
  <c r="O38" i="33" s="1"/>
  <c r="N39" i="33"/>
  <c r="O39" i="33" s="1"/>
  <c r="N40" i="33"/>
  <c r="O40" i="33" s="1"/>
  <c r="N41" i="33"/>
  <c r="O41" i="33" s="1"/>
  <c r="N42" i="33"/>
  <c r="O42" i="33" s="1"/>
  <c r="N43" i="33"/>
  <c r="O43" i="33" s="1"/>
  <c r="N25" i="33"/>
  <c r="O25" i="33" s="1"/>
  <c r="N26" i="33"/>
  <c r="O26" i="33" s="1"/>
  <c r="N27" i="33"/>
  <c r="O27" i="33" s="1"/>
  <c r="N28" i="33"/>
  <c r="O28" i="33" s="1"/>
  <c r="N29" i="33"/>
  <c r="O29" i="33" s="1"/>
  <c r="N30" i="33"/>
  <c r="O30" i="33" s="1"/>
  <c r="N31" i="33"/>
  <c r="O31" i="33" s="1"/>
  <c r="N32" i="33"/>
  <c r="O32" i="33" s="1"/>
  <c r="N24" i="33"/>
  <c r="O24" i="33" s="1"/>
  <c r="N23" i="33"/>
  <c r="O23" i="33" s="1"/>
  <c r="N13" i="33"/>
  <c r="O13" i="33" s="1"/>
  <c r="H93" i="37"/>
  <c r="J93" i="37"/>
  <c r="K94" i="39"/>
  <c r="F94" i="39"/>
  <c r="H93" i="40"/>
  <c r="K93" i="40"/>
  <c r="N73" i="40"/>
  <c r="O73" i="40" s="1"/>
  <c r="L93" i="40"/>
  <c r="N77" i="33"/>
  <c r="O77" i="33" s="1"/>
  <c r="I102" i="33"/>
  <c r="N5" i="40"/>
  <c r="O5" i="40" s="1"/>
  <c r="E94" i="35"/>
  <c r="J99" i="41"/>
  <c r="K99" i="41"/>
  <c r="N43" i="41"/>
  <c r="O43" i="41" s="1"/>
  <c r="K99" i="42"/>
  <c r="F99" i="42"/>
  <c r="N15" i="42"/>
  <c r="O15" i="42" s="1"/>
  <c r="D99" i="42"/>
  <c r="H98" i="43"/>
  <c r="N94" i="43"/>
  <c r="O94" i="43"/>
  <c r="J98" i="43"/>
  <c r="N86" i="43"/>
  <c r="O86" i="43" s="1"/>
  <c r="N77" i="43"/>
  <c r="O77" i="43" s="1"/>
  <c r="I98" i="43"/>
  <c r="F98" i="43"/>
  <c r="D98" i="43"/>
  <c r="E98" i="43"/>
  <c r="G98" i="43"/>
  <c r="N5" i="43"/>
  <c r="O5" i="43" s="1"/>
  <c r="N83" i="44"/>
  <c r="O83" i="44" s="1"/>
  <c r="I94" i="44"/>
  <c r="N50" i="44"/>
  <c r="O50" i="44" s="1"/>
  <c r="D94" i="44"/>
  <c r="L92" i="45"/>
  <c r="M92" i="45"/>
  <c r="N82" i="45"/>
  <c r="O82" i="45" s="1"/>
  <c r="N48" i="45"/>
  <c r="O48" i="45" s="1"/>
  <c r="E92" i="45"/>
  <c r="F92" i="45"/>
  <c r="N89" i="46"/>
  <c r="O89" i="46"/>
  <c r="J91" i="46"/>
  <c r="N81" i="46"/>
  <c r="O81" i="46" s="1"/>
  <c r="K91" i="46"/>
  <c r="L91" i="46"/>
  <c r="N73" i="46"/>
  <c r="O73" i="46" s="1"/>
  <c r="H91" i="46"/>
  <c r="N48" i="46"/>
  <c r="O48" i="46" s="1"/>
  <c r="F91" i="46"/>
  <c r="G91" i="46"/>
  <c r="M92" i="47"/>
  <c r="N89" i="47"/>
  <c r="O89" i="47" s="1"/>
  <c r="N73" i="47"/>
  <c r="O73" i="47" s="1"/>
  <c r="D92" i="47"/>
  <c r="N81" i="47"/>
  <c r="O81" i="47"/>
  <c r="F92" i="47"/>
  <c r="H92" i="47"/>
  <c r="N48" i="47"/>
  <c r="O48" i="47" s="1"/>
  <c r="G92" i="47"/>
  <c r="D92" i="49"/>
  <c r="P115" i="53" l="1"/>
  <c r="Q115" i="53" s="1"/>
  <c r="E92" i="49"/>
  <c r="P5" i="49"/>
  <c r="Q5" i="49" s="1"/>
  <c r="P81" i="49"/>
  <c r="Q81" i="49" s="1"/>
  <c r="P113" i="52"/>
  <c r="Q113" i="52" s="1"/>
  <c r="P108" i="51"/>
  <c r="Q108" i="51" s="1"/>
  <c r="N99" i="42"/>
  <c r="O99" i="42" s="1"/>
  <c r="N91" i="46"/>
  <c r="O91" i="46" s="1"/>
  <c r="N94" i="44"/>
  <c r="O94" i="44" s="1"/>
  <c r="H94" i="39"/>
  <c r="F99" i="41"/>
  <c r="N75" i="41"/>
  <c r="O75" i="41" s="1"/>
  <c r="K93" i="37"/>
  <c r="J94" i="39"/>
  <c r="N53" i="33"/>
  <c r="O53" i="33" s="1"/>
  <c r="N72" i="34"/>
  <c r="O72" i="34" s="1"/>
  <c r="N74" i="44"/>
  <c r="O74" i="44" s="1"/>
  <c r="M94" i="35"/>
  <c r="N47" i="38"/>
  <c r="O47" i="38" s="1"/>
  <c r="N82" i="40"/>
  <c r="O82" i="40" s="1"/>
  <c r="N79" i="36"/>
  <c r="O79" i="36" s="1"/>
  <c r="N88" i="38"/>
  <c r="O88" i="38" s="1"/>
  <c r="N92" i="45"/>
  <c r="O92" i="45" s="1"/>
  <c r="N49" i="35"/>
  <c r="O49" i="35" s="1"/>
  <c r="I92" i="34"/>
  <c r="N81" i="34"/>
  <c r="O81" i="34" s="1"/>
  <c r="N82" i="35"/>
  <c r="O82" i="35" s="1"/>
  <c r="N14" i="38"/>
  <c r="O14" i="38" s="1"/>
  <c r="D92" i="45"/>
  <c r="K102" i="33"/>
  <c r="J92" i="34"/>
  <c r="N12" i="36"/>
  <c r="O12" i="36" s="1"/>
  <c r="H92" i="49"/>
  <c r="P92" i="49" s="1"/>
  <c r="Q92" i="49" s="1"/>
  <c r="N90" i="40"/>
  <c r="O90" i="40" s="1"/>
  <c r="N5" i="35"/>
  <c r="O5" i="35" s="1"/>
  <c r="J102" i="33"/>
  <c r="N52" i="39"/>
  <c r="O52" i="39" s="1"/>
  <c r="E92" i="47"/>
  <c r="N92" i="47" s="1"/>
  <c r="O92" i="47" s="1"/>
  <c r="N19" i="37"/>
  <c r="O19" i="37" s="1"/>
  <c r="H91" i="38"/>
  <c r="N13" i="46"/>
  <c r="O13" i="46" s="1"/>
  <c r="K98" i="43"/>
  <c r="N98" i="43" s="1"/>
  <c r="O98" i="43" s="1"/>
  <c r="K94" i="35"/>
  <c r="N5" i="38"/>
  <c r="O5" i="38" s="1"/>
  <c r="M92" i="34"/>
  <c r="M88" i="36"/>
  <c r="N48" i="37"/>
  <c r="O48" i="37" s="1"/>
  <c r="N81" i="41"/>
  <c r="O81" i="41" s="1"/>
  <c r="N39" i="36"/>
  <c r="O39" i="36" s="1"/>
  <c r="G94" i="35"/>
  <c r="H88" i="36"/>
  <c r="E102" i="33"/>
  <c r="N17" i="34"/>
  <c r="O17" i="34" s="1"/>
  <c r="H94" i="35"/>
  <c r="N15" i="36"/>
  <c r="O15" i="36" s="1"/>
  <c r="E93" i="37"/>
  <c r="E94" i="39"/>
  <c r="N90" i="41"/>
  <c r="O90" i="41" s="1"/>
  <c r="O92" i="49"/>
  <c r="P93" i="50"/>
  <c r="Q93" i="50" s="1"/>
  <c r="N93" i="37"/>
  <c r="O93" i="37" s="1"/>
  <c r="P89" i="49"/>
  <c r="Q89" i="49" s="1"/>
  <c r="D99" i="41"/>
  <c r="F93" i="40"/>
  <c r="N93" i="40" s="1"/>
  <c r="O93" i="40" s="1"/>
  <c r="N13" i="34"/>
  <c r="O13" i="34" s="1"/>
  <c r="I94" i="35"/>
  <c r="N13" i="40"/>
  <c r="O13" i="40" s="1"/>
  <c r="H102" i="33"/>
  <c r="N12" i="33"/>
  <c r="O12" i="33" s="1"/>
  <c r="E92" i="34"/>
  <c r="K88" i="36"/>
  <c r="N5" i="41"/>
  <c r="O5" i="41" s="1"/>
  <c r="N17" i="35"/>
  <c r="O17" i="35" s="1"/>
  <c r="G93" i="37"/>
  <c r="K91" i="38"/>
  <c r="N5" i="37"/>
  <c r="O5" i="37" s="1"/>
  <c r="F102" i="33"/>
  <c r="N102" i="33" s="1"/>
  <c r="O102" i="33" s="1"/>
  <c r="N5" i="33"/>
  <c r="O5" i="33" s="1"/>
  <c r="G92" i="34"/>
  <c r="N14" i="35"/>
  <c r="O14" i="35" s="1"/>
  <c r="M93" i="37"/>
  <c r="N20" i="39"/>
  <c r="O20" i="39" s="1"/>
  <c r="D94" i="39"/>
  <c r="N92" i="39"/>
  <c r="O92" i="39" s="1"/>
  <c r="P20" i="49"/>
  <c r="Q20" i="49" s="1"/>
  <c r="N22" i="33"/>
  <c r="O22" i="33" s="1"/>
  <c r="N20" i="38"/>
  <c r="O20" i="38" s="1"/>
  <c r="N75" i="39"/>
  <c r="O75" i="39" s="1"/>
  <c r="D92" i="34"/>
  <c r="N5" i="34"/>
  <c r="O5" i="34" s="1"/>
  <c r="N84" i="39"/>
  <c r="O84" i="39" s="1"/>
  <c r="N73" i="35"/>
  <c r="O73" i="35" s="1"/>
  <c r="D94" i="35"/>
  <c r="N65" i="36"/>
  <c r="O65" i="36" s="1"/>
  <c r="N88" i="36"/>
  <c r="O88" i="36" s="1"/>
  <c r="N57" i="36"/>
  <c r="O57" i="36" s="1"/>
  <c r="N14" i="37"/>
  <c r="O14" i="37" s="1"/>
  <c r="N80" i="38"/>
  <c r="O80" i="38" s="1"/>
  <c r="I91" i="38"/>
  <c r="N91" i="38" s="1"/>
  <c r="O91" i="38" s="1"/>
  <c r="J94" i="35"/>
  <c r="N13" i="39"/>
  <c r="O13" i="39" s="1"/>
  <c r="N19" i="40"/>
  <c r="O19" i="40" s="1"/>
  <c r="I88" i="36"/>
  <c r="N5" i="36"/>
  <c r="O5" i="36" s="1"/>
  <c r="N88" i="34"/>
  <c r="O88" i="34" s="1"/>
  <c r="N94" i="35" l="1"/>
  <c r="O94" i="35" s="1"/>
  <c r="N94" i="39"/>
  <c r="O94" i="39" s="1"/>
  <c r="N99" i="41"/>
  <c r="O99" i="41" s="1"/>
  <c r="N92" i="34"/>
  <c r="O92" i="34" s="1"/>
</calcChain>
</file>

<file path=xl/sharedStrings.xml><?xml version="1.0" encoding="utf-8"?>
<sst xmlns="http://schemas.openxmlformats.org/spreadsheetml/2006/main" count="2263" uniqueCount="297">
  <si>
    <t>Building Permits</t>
  </si>
  <si>
    <t>Other Charges for Services</t>
  </si>
  <si>
    <t>Taxes</t>
  </si>
  <si>
    <t>Ad Valorem Taxes</t>
  </si>
  <si>
    <t>State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</si>
  <si>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</si>
  <si>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</si>
  <si>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</si>
  <si>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</si>
  <si>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</si>
  <si>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</si>
  <si>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</si>
  <si>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</si>
  <si>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</si>
  <si>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Discretionary Sales Surtaxes</t>
  </si>
  <si>
    <t>Communications Services Taxes</t>
  </si>
  <si>
    <t>Local Business Tax</t>
  </si>
  <si>
    <t>Permits, Fees, and Special Assessments</t>
  </si>
  <si>
    <t>Impact Fees - Residential - Public Safety</t>
  </si>
  <si>
    <t>Impact Fees - Commercial - Public Safety</t>
  </si>
  <si>
    <t>Impact Fees - Residential - Transportation</t>
  </si>
  <si>
    <t>Impact Fees - Commercial - Transportation</t>
  </si>
  <si>
    <t>Impact Fees - Residential - Human Services</t>
  </si>
  <si>
    <t>Impact Fees - Residential - Culture / Recreation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</si>
  <si>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</si>
  <si>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</si>
  <si>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</si>
  <si>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</si>
  <si>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</si>
  <si>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</si>
  <si>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Federal Grant - Other Federal Grants</t>
  </si>
  <si>
    <t>State Grant - Public Safety</t>
  </si>
  <si>
    <t>Federal Grant - Physical Environment - Water Supply System</t>
  </si>
  <si>
    <t>Federal Grant - Physical Environment - Other Physical Environment</t>
  </si>
  <si>
    <t>Federal Grant - Transportation - Mass Transit</t>
  </si>
  <si>
    <t>Federal Grant - Transportation - Other Transportation</t>
  </si>
  <si>
    <t>State Grant - Physical Environment - Water Supply System</t>
  </si>
  <si>
    <t>State Grant - Physical Environment - Stormwater Management</t>
  </si>
  <si>
    <t>State Grant - Physical Environment - Other Physical Environment</t>
  </si>
  <si>
    <t>State Grant - Transportation - Other Transportation</t>
  </si>
  <si>
    <t>State Grant - Culture / Recreation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</si>
  <si>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</si>
  <si>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</si>
  <si>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</si>
  <si>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</si>
  <si>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</si>
  <si>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</si>
  <si>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</si>
  <si>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Enhanced 911 Fee</t>
  </si>
  <si>
    <t>State Shared Revenues - Public Safety - Other Public Safety</t>
  </si>
  <si>
    <t>State Shared Revenues - Transportation - Mass Transit</t>
  </si>
  <si>
    <t>State Shared Revenues - Transportation - Other Transportation</t>
  </si>
  <si>
    <t>State Shared Revenues - Economic Environment</t>
  </si>
  <si>
    <t>Grants from Other Local Units - Public Safety</t>
  </si>
  <si>
    <t>Grants from Other Local Units - Physical Environment</t>
  </si>
  <si>
    <t>Payments from Other Local Units in Lieu of Taxes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</si>
  <si>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</si>
  <si>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</si>
  <si>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</si>
  <si>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</si>
  <si>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</si>
  <si>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</si>
  <si>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</si>
  <si>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</si>
  <si>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County Portion of $4 Additional Service Charge</t>
  </si>
  <si>
    <t>General Gov't (Not Court-Related) - Internal Service Fund Fees and Charges</t>
  </si>
  <si>
    <t>General Gov't (Not Court-Related) - County Officer Commission and Fees</t>
  </si>
  <si>
    <t>General Gov't (Not Court-Related) - Other General Gov't Charges and Fees</t>
  </si>
  <si>
    <t>Public Safety - Housing for Prisoners</t>
  </si>
  <si>
    <t>Public Safety - Emergency Management Service Fees / Charges</t>
  </si>
  <si>
    <t>Public Safety - Ambulance Fees</t>
  </si>
  <si>
    <t>Public Safety - Other Public Safety Charges and Fees</t>
  </si>
  <si>
    <t>Physical Environment - Water Utility</t>
  </si>
  <si>
    <t>Physical Environment - Garbage / Solid Waste</t>
  </si>
  <si>
    <t>Physical Environment - Sewer / Wastewater Utility</t>
  </si>
  <si>
    <t>Transportation (User Fees) - Water Ports and Terminals</t>
  </si>
  <si>
    <t>Human Services - Animal Control and Shelter Fees</t>
  </si>
  <si>
    <t>Culture / Recreation - Libraries</t>
  </si>
  <si>
    <t>Culture / Recreation - Parks and Recreation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</si>
  <si>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</si>
  <si>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</si>
  <si>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</si>
  <si>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</si>
  <si>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Total - All Account Codes</t>
  </si>
  <si>
    <t>County Court Criminal - Court Costs</t>
  </si>
  <si>
    <t>Traffic Court - Court Costs</t>
  </si>
  <si>
    <t>Local Fiscal Year Ended September 30, 2009</t>
  </si>
  <si>
    <t>Court-Ordered Judgments and Fines - As Decided by County Court Criminal</t>
  </si>
  <si>
    <t>Court-Ordered Judgments and Fines - As Decided by Circuit Court Criminal</t>
  </si>
  <si>
    <t>Court-Ordered Judgments and Fines - As Decided by Circuit Court Civil</t>
  </si>
  <si>
    <t>Fines - Library</t>
  </si>
  <si>
    <t>Fines - Local Ordinance Violations</t>
  </si>
  <si>
    <t>Federal Fines and Forfeits</t>
  </si>
  <si>
    <t>Other Judgments, Fines, and Forfeits</t>
  </si>
  <si>
    <t>Interest and Other Earnings - Interest</t>
  </si>
  <si>
    <t>Interest and Other Earnings - Dividends</t>
  </si>
  <si>
    <t>Disposition of Fixed Assets</t>
  </si>
  <si>
    <t>Sale of Surplus Materials and Scrap</t>
  </si>
  <si>
    <t>Contributions and Donations from Private Sources</t>
  </si>
  <si>
    <t>Other Miscellaneous Revenues - Settlements</t>
  </si>
  <si>
    <t>Other Miscellaneous Revenues - Other</t>
  </si>
  <si>
    <t>Non-Operating - Inter-Fund Group Transfers In</t>
  </si>
  <si>
    <t>Proceeds - Debt Proceeds</t>
  </si>
  <si>
    <t>Intragovernmental Transfers from Constitutional Fee Officers - Clerk of Circuit Court</t>
  </si>
  <si>
    <t>Intragovernmental Transfers from Constitutional Fee Officers - Sheriff</t>
  </si>
  <si>
    <t>Intragovernmental Transfers from Constitutional Fee Officers - Property Appraiser</t>
  </si>
  <si>
    <t>Intragovernmental Transfers from Constitutional Fee Officers - Tax Collector</t>
  </si>
  <si>
    <t>Intragovernmental Transfers from Constitutional Fee Officers - Supervisor of Elections</t>
  </si>
  <si>
    <t>Proprietary Non-Operating Sources - Capital Contributions from Other Public Source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</si>
  <si>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</si>
  <si>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</si>
  <si>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</si>
  <si>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</si>
  <si>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</si>
  <si>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</si>
  <si>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</si>
  <si>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Putnam County Government Revenues Reported by Account Code and Fund Type</t>
  </si>
  <si>
    <t>Local Fiscal Year Ended September 30, 2010</t>
  </si>
  <si>
    <t>Second Local Option Fuel Tax (1 to 5 Cents)</t>
  </si>
  <si>
    <t>Federal Grant - Human Services - Other Human Services</t>
  </si>
  <si>
    <t>Federal Grant - Culture / Recreation</t>
  </si>
  <si>
    <t>Federal Payments in Lieu of Taxes</t>
  </si>
  <si>
    <t>State Grant - General Government</t>
  </si>
  <si>
    <t>State Shared Revenues - Public Safety - Firefighter Supplemental Compensation</t>
  </si>
  <si>
    <t>State Shared Revenues - Clerk Allotment from Justice Administrative Commission</t>
  </si>
  <si>
    <t>General Gov't (Not Court-Related) - Public Records Modernization Trust Fund</t>
  </si>
  <si>
    <t>General Gov't (Not Court-Related) - Administrative Service Fees</t>
  </si>
  <si>
    <t>Restricted Local Ordinance Court-Related Board Revenue - State Court Facility Surcharge</t>
  </si>
  <si>
    <t>Court-Ordered Judgments and Fines - As Decided by County Court Civil</t>
  </si>
  <si>
    <t>Judgments and Fines - Intergovernmental Radio Communication Program</t>
  </si>
  <si>
    <t>Judgments and Fines - Other Court-Ordered</t>
  </si>
  <si>
    <t>Rents and Royalties</t>
  </si>
  <si>
    <t>2010 Countywide Census Population:</t>
  </si>
  <si>
    <t>Local Fiscal Year Ended September 30, 2011</t>
  </si>
  <si>
    <t>First Local Option Fuel Tax (1 to 6 Cents)</t>
  </si>
  <si>
    <t>Federal Grant - Physical Environment - Garbage / Solid Waste</t>
  </si>
  <si>
    <t>Federal Grant - Human Services - Child Support Reimbursement</t>
  </si>
  <si>
    <t>State Grant - Physical Environment - Sewer / Wastewater</t>
  </si>
  <si>
    <t>State Grant - Economic Environment</t>
  </si>
  <si>
    <t>Public Safety - Protective Inspection Fees</t>
  </si>
  <si>
    <t>Transportation (User Fees) - Other Transportation Charges</t>
  </si>
  <si>
    <t>Restricted Local Ordinance Court-Related Board Revenue - Traffic Surcharge</t>
  </si>
  <si>
    <t>Court-Ordered Judgments and Fines - As Decided by Traffic Court</t>
  </si>
  <si>
    <t>Proceeds - Installment Purchases and Capital Lease Proceeds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</si>
  <si>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</si>
  <si>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</si>
  <si>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</si>
  <si>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Permits and Franchise Fees</t>
  </si>
  <si>
    <t>Other Permits and Fees</t>
  </si>
  <si>
    <t>Interest and Other Earnings - Net Increase (Decrease) in Fair Value of Investments</t>
  </si>
  <si>
    <t>Special Assessments - Capital Improvement</t>
  </si>
  <si>
    <t>Special Assessments - Service Charges</t>
  </si>
  <si>
    <t>Impact Fees - Public Safety</t>
  </si>
  <si>
    <t>Impact Fees - Transportation</t>
  </si>
  <si>
    <t>Impact Fees - Culture / Recreation</t>
  </si>
  <si>
    <t>Impact Fees - Other</t>
  </si>
  <si>
    <t>Intragovernmental Transfers from Constitutional Fee Officers - Clerk to the BOCC</t>
  </si>
  <si>
    <t>Proprietary Non-Operating Sources - Other Non-Operating Sources</t>
  </si>
  <si>
    <t>2008 Countywide Population:</t>
  </si>
  <si>
    <t>Local Fiscal Year Ended September 30, 2012</t>
  </si>
  <si>
    <t>Impact Fees - Residential - Economic Environment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</si>
  <si>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</si>
  <si>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</si>
  <si>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</si>
  <si>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</si>
  <si>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</si>
  <si>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</si>
  <si>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</si>
  <si>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</si>
  <si>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</si>
  <si>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</si>
  <si>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General Government - Recording Fees</t>
  </si>
  <si>
    <t>General Government - County Portion ($2) of $4 Additional Service Charge</t>
  </si>
  <si>
    <t>General Government - Internal Service Fund Fees and Charges</t>
  </si>
  <si>
    <t>General Government - Administrative Service Fees</t>
  </si>
  <si>
    <t>General Government - County Officer Commission and Fees</t>
  </si>
  <si>
    <t>General Government - Other General Government Charges and Fees</t>
  </si>
  <si>
    <t>Transportation - Water Ports and Terminals</t>
  </si>
  <si>
    <t>Transportation - Other Transportation Charges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</si>
  <si>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</si>
  <si>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</si>
  <si>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</si>
  <si>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</si>
  <si>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Traffic Surcharge</t>
  </si>
  <si>
    <t>Sales - Disposition of Fixed Assets</t>
  </si>
  <si>
    <t>Sales - Sale of Surplus Materials and Scrap</t>
  </si>
  <si>
    <t>Proprietary Non-Operating - Other Non-Operating Sources</t>
  </si>
  <si>
    <t>2013 Countywide Population:</t>
  </si>
  <si>
    <t>Local Fiscal Year Ended September 30, 2014</t>
  </si>
  <si>
    <t>Federal Grant - Physical Environment - Sewer / Wastewater</t>
  </si>
  <si>
    <t>State Grant - Court-Related Grants - Article V Clerk of Court Trust Fund</t>
  </si>
  <si>
    <t>State Grant - Court-Related Grants - Other Court-Related</t>
  </si>
  <si>
    <t>2014 Countywide Population:</t>
  </si>
  <si>
    <t>Local Fiscal Year Ended September 30, 2015</t>
  </si>
  <si>
    <t>State Shared Revenues - Other</t>
  </si>
  <si>
    <t>2015 Countywide Population:</t>
  </si>
  <si>
    <t>Local Fiscal Year Ended September 30, 2007</t>
  </si>
  <si>
    <t>Franchise Fees, Licenses, and Permits</t>
  </si>
  <si>
    <t>Occupational Licenses</t>
  </si>
  <si>
    <t>Other Permits, Fees and Licenses</t>
  </si>
  <si>
    <t>State Grant - Physical Environment - Garbage / Solid Waste</t>
  </si>
  <si>
    <t>State Grant - Human Services - Health or Hospitals</t>
  </si>
  <si>
    <t>State Shared Revenues - Culture / Recreation</t>
  </si>
  <si>
    <t>General Gov't (Not Court-Related) - Fees Remitted to County from Tax Collector</t>
  </si>
  <si>
    <t>Economic Environment - Other Economic Environment Charges</t>
  </si>
  <si>
    <t>County Court Criminal - Filing Fees</t>
  </si>
  <si>
    <t>County Court Criminal - Service Charges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</si>
  <si>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</si>
  <si>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</si>
  <si>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</si>
  <si>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</si>
  <si>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</si>
  <si>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</si>
  <si>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Traffic Court - Service Charges</t>
  </si>
  <si>
    <t>Probate Court - Filing Fees</t>
  </si>
  <si>
    <t>Probate Court - Service Charges</t>
  </si>
  <si>
    <t>Special Assessments - Other</t>
  </si>
  <si>
    <t>2007 Countywide Population:</t>
  </si>
  <si>
    <t>Local Fiscal Year Ended September 30, 2006</t>
  </si>
  <si>
    <t>Utility Service Tax - Telecommunications</t>
  </si>
  <si>
    <t>Permits, Fees, and Licenses</t>
  </si>
  <si>
    <t>General Gov't (Not Court-Related) - Fees Remitted to County from Sheriff</t>
  </si>
  <si>
    <t>General Gov't (Not Court-Related) - Fees Remitted to County from Property Appraiser</t>
  </si>
  <si>
    <t>Public Safety - Law Enforcement Services</t>
  </si>
  <si>
    <t>Circuit Court Civil - Child Support</t>
  </si>
  <si>
    <t>Court-Ordered Judgments and Fines</t>
  </si>
  <si>
    <t>Impact Fees - Economic Environment</t>
  </si>
  <si>
    <t>2006 Countywide Population:</t>
  </si>
  <si>
    <t>Local Fiscal Year Ended September 30, 2016</t>
  </si>
  <si>
    <t>Federal Grant - Physical Environment - Electric Supply System</t>
  </si>
  <si>
    <t>2016 Countywide Population:</t>
  </si>
  <si>
    <t>Local Fiscal Year Ended September 30, 2017</t>
  </si>
  <si>
    <t>2017 Countywide Population:</t>
  </si>
  <si>
    <t>Local Fiscal Year Ended September 30, 2018</t>
  </si>
  <si>
    <t>Court-Related Revenues - Circuit Court Civil - Service Charges</t>
  </si>
  <si>
    <t>2018 Countywide Population:</t>
  </si>
  <si>
    <t>Local Fiscal Year Ended September 30, 2019</t>
  </si>
  <si>
    <t>2019 Countywide Population:</t>
  </si>
  <si>
    <t>Local Fiscal Year Ended September 30, 2020</t>
  </si>
  <si>
    <t>Federal Grant - Human Services - Health or Hospitals</t>
  </si>
  <si>
    <t>2020 Countywide Population:</t>
  </si>
  <si>
    <t>Local Fiscal Year Ended September 30, 2021</t>
  </si>
  <si>
    <t>State Shared Revenues - General Government - Other General Government</t>
  </si>
  <si>
    <t>General Government - Public Records Modernization Trust Fund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</si>
  <si>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</si>
  <si>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</si>
  <si>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</si>
  <si>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</si>
  <si>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</si>
  <si>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</si>
  <si>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</si>
  <si>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</si>
  <si>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Local Government Infrastructure Surtax</t>
  </si>
  <si>
    <t>State Communications Services Taxes</t>
  </si>
  <si>
    <t>Building Permits (Buildling Permit Fees)</t>
  </si>
  <si>
    <t>Inspection Fee</t>
  </si>
  <si>
    <t>Vessel Registration Fee</t>
  </si>
  <si>
    <t>Other Fees and Special Assessments</t>
  </si>
  <si>
    <t>Intergovernmental Revenues</t>
  </si>
  <si>
    <t>State Shared Revenues - General Government - Distribution of Sales and Use Taxes to Counties</t>
  </si>
  <si>
    <t>State Shared Revenues - General Government - Local Government Half-Cent Sales Tax Program</t>
  </si>
  <si>
    <t>Other Charges for Services (Not Court-Related)</t>
  </si>
  <si>
    <t>Local Fiscal Year Ended September 30, 2022</t>
  </si>
  <si>
    <t>School Capital Outlay Surtax</t>
  </si>
  <si>
    <t>Grants from Other Local Units - Other</t>
  </si>
  <si>
    <t>2022 Countywide Population:</t>
  </si>
  <si>
    <t>Proceeds - Leases - Financial Agreements</t>
  </si>
  <si>
    <t>Local Fiscal Year Ended September 30, 2023</t>
  </si>
  <si>
    <t>State Shared Revenues - Transportation - County Fuel Tax (1 Cent Fuel Tax)</t>
  </si>
  <si>
    <t>Court-Related Revenues - County Court Criminal - Service Charges</t>
  </si>
  <si>
    <t>Court-Related Revenues - County Court Criminal - Court Costs</t>
  </si>
  <si>
    <t>Court-Related Revenues - Circuit Court Criminal - Filing Fees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</si>
  <si>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</si>
  <si>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</si>
  <si>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</si>
  <si>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</si>
  <si>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</si>
  <si>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Fees and Service Charges</t>
  </si>
  <si>
    <t>Court-Related Revenues - Traffic Court - Service Charges</t>
  </si>
  <si>
    <t>Court-Related Revenues - Traffic Court - Court Costs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</si>
  <si>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</si>
  <si>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</si>
  <si>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</si>
  <si>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Court-Ordered Judgments and Fines - Other</t>
  </si>
  <si>
    <t>2023 Countywide Population:</t>
  </si>
  <si>
    <t>Local Fiscal Year Ended September 30, 2024</t>
  </si>
  <si>
    <t>State Grant - Human Services - Other Human Services</t>
  </si>
  <si>
    <t>State Shared Revenues - Transportation - Fuel Tax Refunds and Credits</t>
  </si>
  <si>
    <t>Grants from Other Local Units - Transportation</t>
  </si>
  <si>
    <t>Culture / Recreation - Other Culture / Recreation Charges</t>
  </si>
  <si>
    <t>Proceeds - Leases</t>
  </si>
  <si>
    <t>2024 Countywide Population:</t>
  </si>
  <si>
    <t>Private Purpose</t>
  </si>
  <si>
    <t>Local Fiscal Year Ended September 30, 2025</t>
  </si>
  <si>
    <t>Impact Fees - Residential - Other</t>
  </si>
  <si>
    <t>Court-Related Revenues - Court Service Reimbursement - State Reimbursement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</si>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</sst>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4" fontId="6" fillId="0" borderId="0" xfId="0" applyNumberFormat="1" applyFont="1"/>
    <xf numFmtId="43" fontId="3" fillId="0" borderId="0" xfId="0" applyNumberFormat="1" applyFont="1"/>
    <xf numFmtId="43" fontId="6" fillId="0" borderId="0" xfId="0" applyNumberFormat="1" applyFont="1"/>
    <xf numFmtId="0" fontId="2" fillId="0" borderId="0" xfId="0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7C946-B37F-46FE-A84E-F4AE1CD9D056}">
  <sheetPr>
    <pageSetUpPr fitToPage="1"/>
  </sheetPr>
  <dimension ref="A1:EE119"/>
  <sheetViews>
    <sheetView tabSelected="1" workbookViewId="0">
      <selection sqref="A1:Q1"/>
    </sheetView>
  </sheetViews>
  <sheetFormatPr defaultColWidth="9.77734375" defaultRowHeight="15"/>
  <cols>
    <col min="1" max="1" width="2.77734375" style="60" customWidth="1"/>
    <col min="2" max="2" width="6.77734375" style="60" customWidth="1"/>
    <col min="3" max="3" width="65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2" t="s">
        <v>116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89"/>
      <c r="S1"/>
    </row>
    <row r="2" spans="1:135" ht="24" thickBot="1">
      <c r="A2" s="105" t="s">
        <v>293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89"/>
      <c r="S2"/>
    </row>
    <row r="3" spans="1:135" ht="18" customHeight="1">
      <c r="A3" s="108" t="s">
        <v>109</v>
      </c>
      <c r="B3" s="109"/>
      <c r="C3" s="110"/>
      <c r="D3" s="114" t="s">
        <v>56</v>
      </c>
      <c r="E3" s="115"/>
      <c r="F3" s="115"/>
      <c r="G3" s="115"/>
      <c r="H3" s="116"/>
      <c r="I3" s="114" t="s">
        <v>57</v>
      </c>
      <c r="J3" s="116"/>
      <c r="K3" s="114" t="s">
        <v>59</v>
      </c>
      <c r="L3" s="115"/>
      <c r="M3" s="115"/>
      <c r="N3" s="116"/>
      <c r="O3" s="49"/>
      <c r="P3" s="50"/>
      <c r="Q3" s="117" t="s">
        <v>245</v>
      </c>
      <c r="R3" s="51"/>
      <c r="S3"/>
    </row>
    <row r="4" spans="1:135" ht="32.25" customHeight="1" thickBot="1">
      <c r="A4" s="111"/>
      <c r="B4" s="112"/>
      <c r="C4" s="113"/>
      <c r="D4" s="52" t="s">
        <v>6</v>
      </c>
      <c r="E4" s="52" t="s">
        <v>110</v>
      </c>
      <c r="F4" s="52" t="s">
        <v>111</v>
      </c>
      <c r="G4" s="52" t="s">
        <v>112</v>
      </c>
      <c r="H4" s="52" t="s">
        <v>7</v>
      </c>
      <c r="I4" s="52" t="s">
        <v>8</v>
      </c>
      <c r="J4" s="53" t="s">
        <v>113</v>
      </c>
      <c r="K4" s="53" t="s">
        <v>246</v>
      </c>
      <c r="L4" s="53" t="s">
        <v>9</v>
      </c>
      <c r="M4" s="53" t="s">
        <v>10</v>
      </c>
      <c r="N4" s="53" t="s">
        <v>292</v>
      </c>
      <c r="O4" s="53" t="s">
        <v>11</v>
      </c>
      <c r="P4" s="53" t="s">
        <v>247</v>
      </c>
      <c r="Q4" s="118"/>
      <c r="R4" s="90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248</v>
      </c>
      <c r="B5" s="56"/>
      <c r="C5" s="56"/>
      <c r="D5" s="57">
        <f>SUM(D6:D12)</f>
        <v>65051730</v>
      </c>
      <c r="E5" s="57">
        <f>SUM(E6:E12)</f>
        <v>10200323</v>
      </c>
      <c r="F5" s="57">
        <f>SUM(F6:F12)</f>
        <v>0</v>
      </c>
      <c r="G5" s="57">
        <f>SUM(G6:G12)</f>
        <v>10891020</v>
      </c>
      <c r="H5" s="57">
        <f>SUM(H6:H12)</f>
        <v>0</v>
      </c>
      <c r="I5" s="57">
        <f>SUM(I6:I12)</f>
        <v>0</v>
      </c>
      <c r="J5" s="57">
        <f>SUM(J6:J12)</f>
        <v>0</v>
      </c>
      <c r="K5" s="57">
        <f>SUM(K6:K12)</f>
        <v>0</v>
      </c>
      <c r="L5" s="57">
        <f>SUM(L6:L12)</f>
        <v>0</v>
      </c>
      <c r="M5" s="57">
        <f>SUM(M6:M12)</f>
        <v>0</v>
      </c>
      <c r="N5" s="57">
        <f>SUM(N6:N12)</f>
        <v>0</v>
      </c>
      <c r="O5" s="57">
        <f>SUM(O6:O12)</f>
        <v>0</v>
      </c>
      <c r="P5" s="58">
        <f>SUM(D5:O5)</f>
        <v>86143073</v>
      </c>
      <c r="Q5" s="59">
        <f>(P5/Q$117)</f>
        <v>1124.5831984334204</v>
      </c>
      <c r="R5" s="91"/>
    </row>
    <row r="6" spans="1:135">
      <c r="A6" s="61"/>
      <c r="B6" s="62">
        <v>311</v>
      </c>
      <c r="C6" s="63" t="s">
        <v>3</v>
      </c>
      <c r="D6" s="64">
        <v>64672926</v>
      </c>
      <c r="E6" s="64">
        <v>7099860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71772786</v>
      </c>
      <c r="Q6" s="65">
        <f>(P6/Q$117)</f>
        <v>936.98154046997388</v>
      </c>
      <c r="R6" s="92"/>
    </row>
    <row r="7" spans="1:135">
      <c r="A7" s="61"/>
      <c r="B7" s="62">
        <v>312.13</v>
      </c>
      <c r="C7" s="63" t="s">
        <v>249</v>
      </c>
      <c r="D7" s="64">
        <v>0</v>
      </c>
      <c r="E7" s="64">
        <v>812917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2" si="0">SUM(D7:O7)</f>
        <v>812917</v>
      </c>
      <c r="Q7" s="65">
        <f>(P7/Q$117)</f>
        <v>10.612493472584857</v>
      </c>
      <c r="R7" s="92"/>
    </row>
    <row r="8" spans="1:135">
      <c r="A8" s="61"/>
      <c r="B8" s="62">
        <v>312.3</v>
      </c>
      <c r="C8" s="63" t="s">
        <v>13</v>
      </c>
      <c r="D8" s="64">
        <v>0</v>
      </c>
      <c r="E8" s="64">
        <v>420205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0"/>
        <v>420205</v>
      </c>
      <c r="Q8" s="65">
        <f>(P8/Q$117)</f>
        <v>5.4857049608355091</v>
      </c>
      <c r="R8" s="92"/>
    </row>
    <row r="9" spans="1:135">
      <c r="A9" s="61"/>
      <c r="B9" s="62">
        <v>312.41000000000003</v>
      </c>
      <c r="C9" s="63" t="s">
        <v>250</v>
      </c>
      <c r="D9" s="64">
        <v>0</v>
      </c>
      <c r="E9" s="64">
        <v>1867341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0"/>
        <v>1867341</v>
      </c>
      <c r="Q9" s="65">
        <f>(P9/Q$117)</f>
        <v>24.377819843342035</v>
      </c>
      <c r="R9" s="92"/>
    </row>
    <row r="10" spans="1:135">
      <c r="A10" s="61"/>
      <c r="B10" s="62">
        <v>312.42</v>
      </c>
      <c r="C10" s="63" t="s">
        <v>251</v>
      </c>
      <c r="D10" s="64">
        <v>0</v>
      </c>
      <c r="E10" s="64">
        <v>0</v>
      </c>
      <c r="F10" s="64">
        <v>0</v>
      </c>
      <c r="G10" s="64">
        <v>1253427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0"/>
        <v>1253427</v>
      </c>
      <c r="Q10" s="65">
        <f>(P10/Q$117)</f>
        <v>16.363276762402087</v>
      </c>
      <c r="R10" s="92"/>
    </row>
    <row r="11" spans="1:135">
      <c r="A11" s="61"/>
      <c r="B11" s="62">
        <v>312.63</v>
      </c>
      <c r="C11" s="63" t="s">
        <v>252</v>
      </c>
      <c r="D11" s="64">
        <v>0</v>
      </c>
      <c r="E11" s="64">
        <v>0</v>
      </c>
      <c r="F11" s="64">
        <v>0</v>
      </c>
      <c r="G11" s="64">
        <v>9637593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0"/>
        <v>9637593</v>
      </c>
      <c r="Q11" s="65">
        <f>(P11/Q$117)</f>
        <v>125.8171409921671</v>
      </c>
      <c r="R11" s="92"/>
    </row>
    <row r="12" spans="1:135">
      <c r="A12" s="61"/>
      <c r="B12" s="62">
        <v>315.10000000000002</v>
      </c>
      <c r="C12" s="63" t="s">
        <v>253</v>
      </c>
      <c r="D12" s="64">
        <v>378804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si="0"/>
        <v>378804</v>
      </c>
      <c r="Q12" s="65">
        <f>(P12/Q$117)</f>
        <v>4.9452219321148823</v>
      </c>
      <c r="R12" s="92"/>
    </row>
    <row r="13" spans="1:135" ht="15.75">
      <c r="A13" s="66" t="s">
        <v>17</v>
      </c>
      <c r="B13" s="67"/>
      <c r="C13" s="68"/>
      <c r="D13" s="69">
        <f>SUM(D14:D20)</f>
        <v>307717</v>
      </c>
      <c r="E13" s="69">
        <f>SUM(E14:E20)</f>
        <v>1610758</v>
      </c>
      <c r="F13" s="69">
        <f>SUM(F14:F20)</f>
        <v>0</v>
      </c>
      <c r="G13" s="69">
        <f>SUM(G14:G20)</f>
        <v>0</v>
      </c>
      <c r="H13" s="69">
        <f>SUM(H14:H20)</f>
        <v>0</v>
      </c>
      <c r="I13" s="69">
        <f>SUM(I14:I20)</f>
        <v>8484719</v>
      </c>
      <c r="J13" s="69">
        <f>SUM(J14:J20)</f>
        <v>0</v>
      </c>
      <c r="K13" s="69">
        <f>SUM(K14:K20)</f>
        <v>0</v>
      </c>
      <c r="L13" s="69">
        <f>SUM(L14:L20)</f>
        <v>0</v>
      </c>
      <c r="M13" s="69">
        <f>SUM(M14:M20)</f>
        <v>0</v>
      </c>
      <c r="N13" s="69">
        <f>SUM(N14:N20)</f>
        <v>0</v>
      </c>
      <c r="O13" s="69">
        <f>SUM(O14:O20)</f>
        <v>0</v>
      </c>
      <c r="P13" s="70">
        <f>SUM(D13:O13)</f>
        <v>10403194</v>
      </c>
      <c r="Q13" s="71">
        <f>(P13/Q$117)</f>
        <v>135.8119321148825</v>
      </c>
      <c r="R13" s="93"/>
    </row>
    <row r="14" spans="1:135">
      <c r="A14" s="61"/>
      <c r="B14" s="62">
        <v>322</v>
      </c>
      <c r="C14" s="63" t="s">
        <v>254</v>
      </c>
      <c r="D14" s="64">
        <v>272293</v>
      </c>
      <c r="E14" s="64">
        <v>15475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>SUM(D14:O14)</f>
        <v>287768</v>
      </c>
      <c r="Q14" s="65">
        <f>(P14/Q$117)</f>
        <v>3.7567624020887727</v>
      </c>
      <c r="R14" s="92"/>
    </row>
    <row r="15" spans="1:135">
      <c r="A15" s="61"/>
      <c r="B15" s="62">
        <v>324.11</v>
      </c>
      <c r="C15" s="63" t="s">
        <v>18</v>
      </c>
      <c r="D15" s="64">
        <v>0</v>
      </c>
      <c r="E15" s="64">
        <v>7483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ref="P15:P20" si="1">SUM(D15:O15)</f>
        <v>7483</v>
      </c>
      <c r="Q15" s="65">
        <f>(P15/Q$117)</f>
        <v>9.7689295039164487E-2</v>
      </c>
      <c r="R15" s="92"/>
    </row>
    <row r="16" spans="1:135">
      <c r="A16" s="61"/>
      <c r="B16" s="62">
        <v>324.31</v>
      </c>
      <c r="C16" s="63" t="s">
        <v>20</v>
      </c>
      <c r="D16" s="64">
        <v>0</v>
      </c>
      <c r="E16" s="64">
        <v>34489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si="1"/>
        <v>34489</v>
      </c>
      <c r="Q16" s="65">
        <f>(P16/Q$117)</f>
        <v>0.45024804177545691</v>
      </c>
      <c r="R16" s="92"/>
    </row>
    <row r="17" spans="1:18">
      <c r="A17" s="61"/>
      <c r="B17" s="62">
        <v>324.61</v>
      </c>
      <c r="C17" s="63" t="s">
        <v>23</v>
      </c>
      <c r="D17" s="64">
        <v>0</v>
      </c>
      <c r="E17" s="64">
        <v>3115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f t="shared" si="1"/>
        <v>3115</v>
      </c>
      <c r="Q17" s="65">
        <f>(P17/Q$117)</f>
        <v>4.0665796344647523E-2</v>
      </c>
      <c r="R17" s="92"/>
    </row>
    <row r="18" spans="1:18">
      <c r="A18" s="61"/>
      <c r="B18" s="62">
        <v>324.91000000000003</v>
      </c>
      <c r="C18" s="63" t="s">
        <v>294</v>
      </c>
      <c r="D18" s="64">
        <v>0</v>
      </c>
      <c r="E18" s="64">
        <v>58420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 t="shared" si="1"/>
        <v>58420</v>
      </c>
      <c r="Q18" s="65">
        <f>(P18/Q$117)</f>
        <v>0.76266318537859012</v>
      </c>
      <c r="R18" s="92"/>
    </row>
    <row r="19" spans="1:18">
      <c r="A19" s="61"/>
      <c r="B19" s="62">
        <v>325.2</v>
      </c>
      <c r="C19" s="63" t="s">
        <v>24</v>
      </c>
      <c r="D19" s="64">
        <v>0</v>
      </c>
      <c r="E19" s="64">
        <v>1461237</v>
      </c>
      <c r="F19" s="64">
        <v>0</v>
      </c>
      <c r="G19" s="64">
        <v>0</v>
      </c>
      <c r="H19" s="64">
        <v>0</v>
      </c>
      <c r="I19" s="64">
        <v>8484719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si="1"/>
        <v>9945956</v>
      </c>
      <c r="Q19" s="65">
        <f>(P19/Q$117)</f>
        <v>129.84276762402089</v>
      </c>
      <c r="R19" s="92"/>
    </row>
    <row r="20" spans="1:18">
      <c r="A20" s="61"/>
      <c r="B20" s="62">
        <v>329.5</v>
      </c>
      <c r="C20" s="63" t="s">
        <v>257</v>
      </c>
      <c r="D20" s="64">
        <v>35424</v>
      </c>
      <c r="E20" s="64">
        <v>30539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si="1"/>
        <v>65963</v>
      </c>
      <c r="Q20" s="65">
        <f>(P20/Q$117)</f>
        <v>0.861135770234987</v>
      </c>
      <c r="R20" s="92"/>
    </row>
    <row r="21" spans="1:18" ht="15.75">
      <c r="A21" s="66" t="s">
        <v>258</v>
      </c>
      <c r="B21" s="67"/>
      <c r="C21" s="68"/>
      <c r="D21" s="69">
        <f>SUM(D22:D53)</f>
        <v>18575498</v>
      </c>
      <c r="E21" s="69">
        <f>SUM(E22:E53)</f>
        <v>11992416</v>
      </c>
      <c r="F21" s="69">
        <f>SUM(F22:F53)</f>
        <v>0</v>
      </c>
      <c r="G21" s="69">
        <f>SUM(G22:G53)</f>
        <v>4003710</v>
      </c>
      <c r="H21" s="69">
        <f>SUM(H22:H53)</f>
        <v>0</v>
      </c>
      <c r="I21" s="69">
        <f>SUM(I22:I53)</f>
        <v>685052</v>
      </c>
      <c r="J21" s="69">
        <f>SUM(J22:J53)</f>
        <v>0</v>
      </c>
      <c r="K21" s="69">
        <f>SUM(K22:K53)</f>
        <v>0</v>
      </c>
      <c r="L21" s="69">
        <f>SUM(L22:L53)</f>
        <v>0</v>
      </c>
      <c r="M21" s="69">
        <f>SUM(M22:M53)</f>
        <v>0</v>
      </c>
      <c r="N21" s="69">
        <f>SUM(N22:N53)</f>
        <v>0</v>
      </c>
      <c r="O21" s="69">
        <f>SUM(O22:O53)</f>
        <v>0</v>
      </c>
      <c r="P21" s="70">
        <f>SUM(D21:O21)</f>
        <v>35256676</v>
      </c>
      <c r="Q21" s="71">
        <f>(P21/Q$117)</f>
        <v>460.26992167101827</v>
      </c>
      <c r="R21" s="93"/>
    </row>
    <row r="22" spans="1:18">
      <c r="A22" s="61"/>
      <c r="B22" s="62">
        <v>331.2</v>
      </c>
      <c r="C22" s="63" t="s">
        <v>27</v>
      </c>
      <c r="D22" s="64">
        <v>667049</v>
      </c>
      <c r="E22" s="64">
        <v>19256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>SUM(D22:O22)</f>
        <v>686305</v>
      </c>
      <c r="Q22" s="65">
        <f>(P22/Q$117)</f>
        <v>8.9595953002610962</v>
      </c>
      <c r="R22" s="92"/>
    </row>
    <row r="23" spans="1:18">
      <c r="A23" s="61"/>
      <c r="B23" s="62">
        <v>331.35</v>
      </c>
      <c r="C23" s="63" t="s">
        <v>189</v>
      </c>
      <c r="D23" s="64">
        <v>0</v>
      </c>
      <c r="E23" s="64">
        <v>0</v>
      </c>
      <c r="F23" s="64">
        <v>0</v>
      </c>
      <c r="G23" s="64">
        <v>0</v>
      </c>
      <c r="H23" s="64">
        <v>0</v>
      </c>
      <c r="I23" s="64">
        <v>50541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ref="P23:P46" si="2">SUM(D23:O23)</f>
        <v>50541</v>
      </c>
      <c r="Q23" s="65">
        <f>(P23/Q$117)</f>
        <v>0.65980417754569187</v>
      </c>
      <c r="R23" s="92"/>
    </row>
    <row r="24" spans="1:18">
      <c r="A24" s="61"/>
      <c r="B24" s="62">
        <v>331.39</v>
      </c>
      <c r="C24" s="63" t="s">
        <v>33</v>
      </c>
      <c r="D24" s="64">
        <v>0</v>
      </c>
      <c r="E24" s="64">
        <v>0</v>
      </c>
      <c r="F24" s="64">
        <v>0</v>
      </c>
      <c r="G24" s="64">
        <v>0</v>
      </c>
      <c r="H24" s="64">
        <v>0</v>
      </c>
      <c r="I24" s="64">
        <v>80061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2"/>
        <v>80061</v>
      </c>
      <c r="Q24" s="65">
        <f>(P24/Q$117)</f>
        <v>1.0451827676240208</v>
      </c>
      <c r="R24" s="92"/>
    </row>
    <row r="25" spans="1:18">
      <c r="A25" s="61"/>
      <c r="B25" s="62">
        <v>331.49</v>
      </c>
      <c r="C25" s="63" t="s">
        <v>35</v>
      </c>
      <c r="D25" s="64">
        <v>0</v>
      </c>
      <c r="E25" s="64">
        <v>0</v>
      </c>
      <c r="F25" s="64">
        <v>0</v>
      </c>
      <c r="G25" s="64">
        <v>0</v>
      </c>
      <c r="H25" s="64">
        <v>0</v>
      </c>
      <c r="I25" s="64">
        <v>144624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2"/>
        <v>144624</v>
      </c>
      <c r="Q25" s="65">
        <f>(P25/Q$117)</f>
        <v>1.888041775456919</v>
      </c>
      <c r="R25" s="92"/>
    </row>
    <row r="26" spans="1:18">
      <c r="A26" s="61"/>
      <c r="B26" s="62">
        <v>331.5</v>
      </c>
      <c r="C26" s="63" t="s">
        <v>29</v>
      </c>
      <c r="D26" s="64">
        <v>112426</v>
      </c>
      <c r="E26" s="64">
        <v>3543978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2"/>
        <v>3656404</v>
      </c>
      <c r="Q26" s="65">
        <f>(P26/Q$117)</f>
        <v>47.733733681462141</v>
      </c>
      <c r="R26" s="92"/>
    </row>
    <row r="27" spans="1:18">
      <c r="A27" s="61"/>
      <c r="B27" s="62">
        <v>331.65</v>
      </c>
      <c r="C27" s="63" t="s">
        <v>136</v>
      </c>
      <c r="D27" s="64">
        <v>131852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2"/>
        <v>131852</v>
      </c>
      <c r="Q27" s="65">
        <f>(P27/Q$117)</f>
        <v>1.7213054830287207</v>
      </c>
      <c r="R27" s="92"/>
    </row>
    <row r="28" spans="1:18">
      <c r="A28" s="61"/>
      <c r="B28" s="62">
        <v>331.9</v>
      </c>
      <c r="C28" s="63" t="s">
        <v>30</v>
      </c>
      <c r="D28" s="64">
        <v>0</v>
      </c>
      <c r="E28" s="64">
        <v>19088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2"/>
        <v>19088</v>
      </c>
      <c r="Q28" s="65">
        <f>(P28/Q$117)</f>
        <v>0.24919060052219322</v>
      </c>
      <c r="R28" s="92"/>
    </row>
    <row r="29" spans="1:18">
      <c r="A29" s="61"/>
      <c r="B29" s="62">
        <v>333</v>
      </c>
      <c r="C29" s="63" t="s">
        <v>121</v>
      </c>
      <c r="D29" s="64">
        <v>0</v>
      </c>
      <c r="E29" s="64">
        <v>44995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2"/>
        <v>44995</v>
      </c>
      <c r="Q29" s="65">
        <f>(P29/Q$117)</f>
        <v>0.58740208877284594</v>
      </c>
      <c r="R29" s="92"/>
    </row>
    <row r="30" spans="1:18">
      <c r="A30" s="61"/>
      <c r="B30" s="62">
        <v>334.2</v>
      </c>
      <c r="C30" s="63" t="s">
        <v>31</v>
      </c>
      <c r="D30" s="64">
        <v>1666398</v>
      </c>
      <c r="E30" s="64">
        <v>2342630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2"/>
        <v>4009028</v>
      </c>
      <c r="Q30" s="65">
        <f>(P30/Q$117)</f>
        <v>52.337180156657965</v>
      </c>
      <c r="R30" s="92"/>
    </row>
    <row r="31" spans="1:18">
      <c r="A31" s="61"/>
      <c r="B31" s="62">
        <v>334.34</v>
      </c>
      <c r="C31" s="63" t="s">
        <v>200</v>
      </c>
      <c r="D31" s="64">
        <v>0</v>
      </c>
      <c r="E31" s="64">
        <v>0</v>
      </c>
      <c r="F31" s="64">
        <v>0</v>
      </c>
      <c r="G31" s="64">
        <v>0</v>
      </c>
      <c r="H31" s="64">
        <v>0</v>
      </c>
      <c r="I31" s="64">
        <v>93750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2"/>
        <v>93750</v>
      </c>
      <c r="Q31" s="65">
        <f>(P31/Q$117)</f>
        <v>1.2238903394255876</v>
      </c>
      <c r="R31" s="92"/>
    </row>
    <row r="32" spans="1:18">
      <c r="A32" s="61"/>
      <c r="B32" s="62">
        <v>334.35</v>
      </c>
      <c r="C32" s="63" t="s">
        <v>137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2"/>
        <v>0</v>
      </c>
      <c r="Q32" s="65">
        <f>(P32/Q$117)</f>
        <v>0</v>
      </c>
      <c r="R32" s="92"/>
    </row>
    <row r="33" spans="1:18">
      <c r="A33" s="61"/>
      <c r="B33" s="62">
        <v>334.36</v>
      </c>
      <c r="C33" s="63" t="s">
        <v>37</v>
      </c>
      <c r="D33" s="64">
        <v>0</v>
      </c>
      <c r="E33" s="64">
        <v>0</v>
      </c>
      <c r="F33" s="64">
        <v>0</v>
      </c>
      <c r="G33" s="64">
        <v>1354111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2"/>
        <v>1354111</v>
      </c>
      <c r="Q33" s="65">
        <f>(P33/Q$117)</f>
        <v>17.677689295039166</v>
      </c>
      <c r="R33" s="92"/>
    </row>
    <row r="34" spans="1:18">
      <c r="A34" s="61"/>
      <c r="B34" s="62">
        <v>334.39</v>
      </c>
      <c r="C34" s="63" t="s">
        <v>38</v>
      </c>
      <c r="D34" s="64">
        <v>355894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2"/>
        <v>355894</v>
      </c>
      <c r="Q34" s="65">
        <f>(P34/Q$117)</f>
        <v>4.646135770234987</v>
      </c>
      <c r="R34" s="92"/>
    </row>
    <row r="35" spans="1:18">
      <c r="A35" s="61"/>
      <c r="B35" s="62">
        <v>334.49</v>
      </c>
      <c r="C35" s="63" t="s">
        <v>39</v>
      </c>
      <c r="D35" s="64">
        <v>0</v>
      </c>
      <c r="E35" s="64">
        <v>0</v>
      </c>
      <c r="F35" s="64">
        <v>0</v>
      </c>
      <c r="G35" s="64">
        <v>2226205</v>
      </c>
      <c r="H35" s="64">
        <v>0</v>
      </c>
      <c r="I35" s="64">
        <v>301637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2"/>
        <v>2527842</v>
      </c>
      <c r="Q35" s="65">
        <f>(P35/Q$117)</f>
        <v>33.000548302872062</v>
      </c>
      <c r="R35" s="92"/>
    </row>
    <row r="36" spans="1:18">
      <c r="A36" s="61"/>
      <c r="B36" s="62">
        <v>334.5</v>
      </c>
      <c r="C36" s="63" t="s">
        <v>138</v>
      </c>
      <c r="D36" s="64">
        <v>16127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2"/>
        <v>16127</v>
      </c>
      <c r="Q36" s="65">
        <f>(P36/Q$117)</f>
        <v>0.21053524804177545</v>
      </c>
      <c r="R36" s="92"/>
    </row>
    <row r="37" spans="1:18">
      <c r="A37" s="61"/>
      <c r="B37" s="62">
        <v>334.69</v>
      </c>
      <c r="C37" s="63" t="s">
        <v>286</v>
      </c>
      <c r="D37" s="64">
        <v>714263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2"/>
        <v>714263</v>
      </c>
      <c r="Q37" s="65">
        <f>(P37/Q$117)</f>
        <v>9.3245822454308094</v>
      </c>
      <c r="R37" s="92"/>
    </row>
    <row r="38" spans="1:18">
      <c r="A38" s="61"/>
      <c r="B38" s="62">
        <v>334.7</v>
      </c>
      <c r="C38" s="63" t="s">
        <v>40</v>
      </c>
      <c r="D38" s="64">
        <v>0</v>
      </c>
      <c r="E38" s="64">
        <v>292148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2"/>
        <v>292148</v>
      </c>
      <c r="Q38" s="65">
        <f>(P38/Q$117)</f>
        <v>3.8139425587467364</v>
      </c>
      <c r="R38" s="92"/>
    </row>
    <row r="39" spans="1:18">
      <c r="A39" s="61"/>
      <c r="B39" s="62">
        <v>335.13</v>
      </c>
      <c r="C39" s="63" t="s">
        <v>166</v>
      </c>
      <c r="D39" s="64">
        <v>29217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2"/>
        <v>29217</v>
      </c>
      <c r="Q39" s="65">
        <f>(P39/Q$117)</f>
        <v>0.38142297650130547</v>
      </c>
      <c r="R39" s="92"/>
    </row>
    <row r="40" spans="1:18">
      <c r="A40" s="61"/>
      <c r="B40" s="62">
        <v>335.14</v>
      </c>
      <c r="C40" s="63" t="s">
        <v>167</v>
      </c>
      <c r="D40" s="64">
        <v>31554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2"/>
        <v>31554</v>
      </c>
      <c r="Q40" s="65">
        <f>(P40/Q$117)</f>
        <v>0.41193211488250653</v>
      </c>
      <c r="R40" s="92"/>
    </row>
    <row r="41" spans="1:18">
      <c r="A41" s="61"/>
      <c r="B41" s="62">
        <v>335.15</v>
      </c>
      <c r="C41" s="63" t="s">
        <v>168</v>
      </c>
      <c r="D41" s="64">
        <v>23126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2"/>
        <v>23126</v>
      </c>
      <c r="Q41" s="65">
        <f>(P41/Q$117)</f>
        <v>0.30190600522193212</v>
      </c>
      <c r="R41" s="92"/>
    </row>
    <row r="42" spans="1:18">
      <c r="A42" s="61"/>
      <c r="B42" s="62">
        <v>335.16</v>
      </c>
      <c r="C42" s="63" t="s">
        <v>259</v>
      </c>
      <c r="D42" s="64">
        <v>446500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2"/>
        <v>446500</v>
      </c>
      <c r="Q42" s="65">
        <f>(P42/Q$117)</f>
        <v>5.8289817232375976</v>
      </c>
      <c r="R42" s="92"/>
    </row>
    <row r="43" spans="1:18">
      <c r="A43" s="61"/>
      <c r="B43" s="62">
        <v>335.18</v>
      </c>
      <c r="C43" s="63" t="s">
        <v>260</v>
      </c>
      <c r="D43" s="64">
        <v>3980467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2"/>
        <v>3980467</v>
      </c>
      <c r="Q43" s="65">
        <f>(P43/Q$117)</f>
        <v>51.964321148825064</v>
      </c>
      <c r="R43" s="92"/>
    </row>
    <row r="44" spans="1:18">
      <c r="A44" s="61"/>
      <c r="B44" s="62">
        <v>335.19</v>
      </c>
      <c r="C44" s="63" t="s">
        <v>242</v>
      </c>
      <c r="D44" s="64">
        <v>10346829</v>
      </c>
      <c r="E44" s="64">
        <v>797471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2"/>
        <v>11144300</v>
      </c>
      <c r="Q44" s="65">
        <f>(P44/Q$117)</f>
        <v>145.48694516971278</v>
      </c>
      <c r="R44" s="92"/>
    </row>
    <row r="45" spans="1:18">
      <c r="A45" s="61"/>
      <c r="B45" s="62">
        <v>335.21</v>
      </c>
      <c r="C45" s="63" t="s">
        <v>123</v>
      </c>
      <c r="D45" s="64">
        <v>0</v>
      </c>
      <c r="E45" s="64">
        <v>7048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2"/>
        <v>7048</v>
      </c>
      <c r="Q45" s="65">
        <f>(P45/Q$117)</f>
        <v>9.2010443864229768E-2</v>
      </c>
      <c r="R45" s="92"/>
    </row>
    <row r="46" spans="1:18">
      <c r="A46" s="61"/>
      <c r="B46" s="62">
        <v>335.22</v>
      </c>
      <c r="C46" s="63" t="s">
        <v>48</v>
      </c>
      <c r="D46" s="64">
        <v>0</v>
      </c>
      <c r="E46" s="64">
        <v>341255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2"/>
        <v>341255</v>
      </c>
      <c r="Q46" s="65">
        <f>(P46/Q$117)</f>
        <v>4.4550261096605741</v>
      </c>
      <c r="R46" s="92"/>
    </row>
    <row r="47" spans="1:18">
      <c r="A47" s="61"/>
      <c r="B47" s="62">
        <v>335.42</v>
      </c>
      <c r="C47" s="63" t="s">
        <v>50</v>
      </c>
      <c r="D47" s="64">
        <v>0</v>
      </c>
      <c r="E47" s="64">
        <v>1435661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ref="P47:P53" si="3">SUM(D47:O47)</f>
        <v>1435661</v>
      </c>
      <c r="Q47" s="65">
        <f>(P47/Q$117)</f>
        <v>18.742310704960836</v>
      </c>
      <c r="R47" s="92"/>
    </row>
    <row r="48" spans="1:18">
      <c r="A48" s="61"/>
      <c r="B48" s="62">
        <v>335.44</v>
      </c>
      <c r="C48" s="63" t="s">
        <v>268</v>
      </c>
      <c r="D48" s="64">
        <v>0</v>
      </c>
      <c r="E48" s="64">
        <v>624146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3"/>
        <v>624146</v>
      </c>
      <c r="Q48" s="65">
        <f>(P48/Q$117)</f>
        <v>8.1481201044386431</v>
      </c>
      <c r="R48" s="92"/>
    </row>
    <row r="49" spans="1:18">
      <c r="A49" s="61"/>
      <c r="B49" s="62">
        <v>335.5</v>
      </c>
      <c r="C49" s="63" t="s">
        <v>52</v>
      </c>
      <c r="D49" s="64">
        <v>0</v>
      </c>
      <c r="E49" s="64">
        <v>988740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3"/>
        <v>988740</v>
      </c>
      <c r="Q49" s="65">
        <f>(P49/Q$117)</f>
        <v>12.907832898172323</v>
      </c>
      <c r="R49" s="92"/>
    </row>
    <row r="50" spans="1:18">
      <c r="A50" s="61"/>
      <c r="B50" s="62">
        <v>335.9</v>
      </c>
      <c r="C50" s="63" t="s">
        <v>194</v>
      </c>
      <c r="D50" s="64">
        <v>0</v>
      </c>
      <c r="E50" s="64">
        <v>1536000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3"/>
        <v>1536000</v>
      </c>
      <c r="Q50" s="65">
        <f>(P50/Q$117)</f>
        <v>20.052219321148826</v>
      </c>
      <c r="R50" s="92"/>
    </row>
    <row r="51" spans="1:18">
      <c r="A51" s="61"/>
      <c r="B51" s="62">
        <v>336</v>
      </c>
      <c r="C51" s="63" t="s">
        <v>4</v>
      </c>
      <c r="D51" s="64">
        <v>53796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3"/>
        <v>53796</v>
      </c>
      <c r="Q51" s="65">
        <f>(P51/Q$117)</f>
        <v>0.70229765013054835</v>
      </c>
      <c r="R51" s="92"/>
    </row>
    <row r="52" spans="1:18">
      <c r="A52" s="61"/>
      <c r="B52" s="62">
        <v>337.3</v>
      </c>
      <c r="C52" s="63" t="s">
        <v>54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14439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3"/>
        <v>14439</v>
      </c>
      <c r="Q52" s="65">
        <f>(P52/Q$117)</f>
        <v>0.18849869451697127</v>
      </c>
      <c r="R52" s="92"/>
    </row>
    <row r="53" spans="1:18">
      <c r="A53" s="61"/>
      <c r="B53" s="62">
        <v>337.4</v>
      </c>
      <c r="C53" s="63" t="s">
        <v>288</v>
      </c>
      <c r="D53" s="64">
        <v>0</v>
      </c>
      <c r="E53" s="64">
        <v>0</v>
      </c>
      <c r="F53" s="64">
        <v>0</v>
      </c>
      <c r="G53" s="64">
        <v>423394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3"/>
        <v>423394</v>
      </c>
      <c r="Q53" s="65">
        <f>(P53/Q$117)</f>
        <v>5.5273368146214104</v>
      </c>
      <c r="R53" s="92"/>
    </row>
    <row r="54" spans="1:18" ht="15.75">
      <c r="A54" s="66" t="s">
        <v>60</v>
      </c>
      <c r="B54" s="67"/>
      <c r="C54" s="68"/>
      <c r="D54" s="69">
        <f>SUM(D55:D92)</f>
        <v>11463612</v>
      </c>
      <c r="E54" s="69">
        <f>SUM(E55:E92)</f>
        <v>1746750</v>
      </c>
      <c r="F54" s="69">
        <f>SUM(F55:F92)</f>
        <v>0</v>
      </c>
      <c r="G54" s="69">
        <f>SUM(G55:G92)</f>
        <v>0</v>
      </c>
      <c r="H54" s="69">
        <f>SUM(H55:H92)</f>
        <v>0</v>
      </c>
      <c r="I54" s="69">
        <f>SUM(I55:I92)</f>
        <v>4307432</v>
      </c>
      <c r="J54" s="69">
        <f>SUM(J55:J92)</f>
        <v>11127057</v>
      </c>
      <c r="K54" s="69">
        <f>SUM(K55:K92)</f>
        <v>0</v>
      </c>
      <c r="L54" s="69">
        <f>SUM(L55:L92)</f>
        <v>0</v>
      </c>
      <c r="M54" s="69">
        <f>SUM(M55:M92)</f>
        <v>0</v>
      </c>
      <c r="N54" s="69">
        <f>SUM(N55:N92)</f>
        <v>0</v>
      </c>
      <c r="O54" s="69">
        <f>SUM(O55:O92)</f>
        <v>15470</v>
      </c>
      <c r="P54" s="69">
        <f>SUM(D54:O54)</f>
        <v>28660321</v>
      </c>
      <c r="Q54" s="71">
        <f>(P54/Q$117)</f>
        <v>374.15562663185381</v>
      </c>
      <c r="R54" s="93"/>
    </row>
    <row r="55" spans="1:18">
      <c r="A55" s="61"/>
      <c r="B55" s="62">
        <v>341.1</v>
      </c>
      <c r="C55" s="63" t="s">
        <v>171</v>
      </c>
      <c r="D55" s="64">
        <v>792481</v>
      </c>
      <c r="E55" s="64">
        <v>243152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>SUM(D55:O55)</f>
        <v>1035633</v>
      </c>
      <c r="Q55" s="65">
        <f>(P55/Q$117)</f>
        <v>13.520013054830287</v>
      </c>
      <c r="R55" s="92"/>
    </row>
    <row r="56" spans="1:18">
      <c r="A56" s="61"/>
      <c r="B56" s="62">
        <v>341.16</v>
      </c>
      <c r="C56" s="63" t="s">
        <v>172</v>
      </c>
      <c r="D56" s="64">
        <v>0</v>
      </c>
      <c r="E56" s="64">
        <v>160664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ref="P56:P92" si="4">SUM(D56:O56)</f>
        <v>160664</v>
      </c>
      <c r="Q56" s="65">
        <f>(P56/Q$117)</f>
        <v>2.0974412532637077</v>
      </c>
      <c r="R56" s="92"/>
    </row>
    <row r="57" spans="1:18">
      <c r="A57" s="61"/>
      <c r="B57" s="62">
        <v>341.2</v>
      </c>
      <c r="C57" s="63" t="s">
        <v>173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11127057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4"/>
        <v>11127057</v>
      </c>
      <c r="Q57" s="65">
        <f>(P57/Q$117)</f>
        <v>145.26184073107049</v>
      </c>
      <c r="R57" s="92"/>
    </row>
    <row r="58" spans="1:18">
      <c r="A58" s="61"/>
      <c r="B58" s="62">
        <v>341.8</v>
      </c>
      <c r="C58" s="63" t="s">
        <v>175</v>
      </c>
      <c r="D58" s="64">
        <v>2371966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4"/>
        <v>2371966</v>
      </c>
      <c r="Q58" s="65">
        <f>(P58/Q$117)</f>
        <v>30.9656135770235</v>
      </c>
      <c r="R58" s="92"/>
    </row>
    <row r="59" spans="1:18">
      <c r="A59" s="61"/>
      <c r="B59" s="62">
        <v>341.9</v>
      </c>
      <c r="C59" s="63" t="s">
        <v>176</v>
      </c>
      <c r="D59" s="64">
        <v>898647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4"/>
        <v>898647</v>
      </c>
      <c r="Q59" s="65">
        <f>(P59/Q$117)</f>
        <v>11.731684073107049</v>
      </c>
      <c r="R59" s="92"/>
    </row>
    <row r="60" spans="1:18">
      <c r="A60" s="61"/>
      <c r="B60" s="62">
        <v>342.1</v>
      </c>
      <c r="C60" s="63" t="s">
        <v>223</v>
      </c>
      <c r="D60" s="64">
        <v>1893488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4"/>
        <v>1893488</v>
      </c>
      <c r="Q60" s="65">
        <f>(P60/Q$117)</f>
        <v>24.719164490861619</v>
      </c>
      <c r="R60" s="92"/>
    </row>
    <row r="61" spans="1:18">
      <c r="A61" s="61"/>
      <c r="B61" s="62">
        <v>342.3</v>
      </c>
      <c r="C61" s="63" t="s">
        <v>68</v>
      </c>
      <c r="D61" s="64">
        <v>212430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4"/>
        <v>212430</v>
      </c>
      <c r="Q61" s="65">
        <f>(P61/Q$117)</f>
        <v>2.7732375979112271</v>
      </c>
      <c r="R61" s="92"/>
    </row>
    <row r="62" spans="1:18">
      <c r="A62" s="61"/>
      <c r="B62" s="62">
        <v>342.5</v>
      </c>
      <c r="C62" s="63" t="s">
        <v>139</v>
      </c>
      <c r="D62" s="64">
        <v>528173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4"/>
        <v>528173</v>
      </c>
      <c r="Q62" s="65">
        <f>(P62/Q$117)</f>
        <v>6.8952088772845954</v>
      </c>
      <c r="R62" s="92"/>
    </row>
    <row r="63" spans="1:18">
      <c r="A63" s="61"/>
      <c r="B63" s="62">
        <v>342.6</v>
      </c>
      <c r="C63" s="63" t="s">
        <v>70</v>
      </c>
      <c r="D63" s="64">
        <v>3765031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4"/>
        <v>3765031</v>
      </c>
      <c r="Q63" s="65">
        <f>(P63/Q$117)</f>
        <v>49.151840731070493</v>
      </c>
      <c r="R63" s="92"/>
    </row>
    <row r="64" spans="1:18">
      <c r="A64" s="61"/>
      <c r="B64" s="62">
        <v>342.9</v>
      </c>
      <c r="C64" s="63" t="s">
        <v>71</v>
      </c>
      <c r="D64" s="64">
        <v>0</v>
      </c>
      <c r="E64" s="64">
        <v>437301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4"/>
        <v>437301</v>
      </c>
      <c r="Q64" s="65">
        <f>(P64/Q$117)</f>
        <v>5.7088903394255874</v>
      </c>
      <c r="R64" s="92"/>
    </row>
    <row r="65" spans="1:18">
      <c r="A65" s="61"/>
      <c r="B65" s="62">
        <v>343.3</v>
      </c>
      <c r="C65" s="63" t="s">
        <v>72</v>
      </c>
      <c r="D65" s="64">
        <v>0</v>
      </c>
      <c r="E65" s="64">
        <v>41053</v>
      </c>
      <c r="F65" s="64">
        <v>0</v>
      </c>
      <c r="G65" s="64">
        <v>0</v>
      </c>
      <c r="H65" s="64">
        <v>0</v>
      </c>
      <c r="I65" s="64">
        <v>1215550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4"/>
        <v>1256603</v>
      </c>
      <c r="Q65" s="65">
        <f>(P65/Q$117)</f>
        <v>16.404738903394257</v>
      </c>
      <c r="R65" s="92"/>
    </row>
    <row r="66" spans="1:18">
      <c r="A66" s="61"/>
      <c r="B66" s="62">
        <v>343.4</v>
      </c>
      <c r="C66" s="63" t="s">
        <v>73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2364181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4"/>
        <v>2364181</v>
      </c>
      <c r="Q66" s="65">
        <f>(P66/Q$117)</f>
        <v>30.863981723237597</v>
      </c>
      <c r="R66" s="92"/>
    </row>
    <row r="67" spans="1:18">
      <c r="A67" s="61"/>
      <c r="B67" s="62">
        <v>343.5</v>
      </c>
      <c r="C67" s="63" t="s">
        <v>74</v>
      </c>
      <c r="D67" s="64">
        <v>0</v>
      </c>
      <c r="E67" s="64">
        <v>0</v>
      </c>
      <c r="F67" s="64">
        <v>0</v>
      </c>
      <c r="G67" s="64">
        <v>0</v>
      </c>
      <c r="H67" s="64">
        <v>0</v>
      </c>
      <c r="I67" s="64">
        <v>706276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4"/>
        <v>706276</v>
      </c>
      <c r="Q67" s="65">
        <f>(P67/Q$117)</f>
        <v>9.2203133159268926</v>
      </c>
      <c r="R67" s="92"/>
    </row>
    <row r="68" spans="1:18">
      <c r="A68" s="61"/>
      <c r="B68" s="62">
        <v>344.9</v>
      </c>
      <c r="C68" s="63" t="s">
        <v>178</v>
      </c>
      <c r="D68" s="64">
        <v>0</v>
      </c>
      <c r="E68" s="64">
        <v>149136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4"/>
        <v>149136</v>
      </c>
      <c r="Q68" s="65">
        <f>(P68/Q$117)</f>
        <v>1.9469451697127937</v>
      </c>
      <c r="R68" s="92"/>
    </row>
    <row r="69" spans="1:18">
      <c r="A69" s="61"/>
      <c r="B69" s="62">
        <v>346.4</v>
      </c>
      <c r="C69" s="63" t="s">
        <v>76</v>
      </c>
      <c r="D69" s="64">
        <v>28063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4"/>
        <v>28063</v>
      </c>
      <c r="Q69" s="65">
        <f>(P69/Q$117)</f>
        <v>0.36635770234986947</v>
      </c>
      <c r="R69" s="92"/>
    </row>
    <row r="70" spans="1:18">
      <c r="A70" s="61"/>
      <c r="B70" s="62">
        <v>347.2</v>
      </c>
      <c r="C70" s="63" t="s">
        <v>78</v>
      </c>
      <c r="D70" s="64">
        <v>87557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4"/>
        <v>87557</v>
      </c>
      <c r="Q70" s="65">
        <f>(P70/Q$117)</f>
        <v>1.1430417754569191</v>
      </c>
      <c r="R70" s="92"/>
    </row>
    <row r="71" spans="1:18">
      <c r="A71" s="61"/>
      <c r="B71" s="62">
        <v>347.9</v>
      </c>
      <c r="C71" s="63" t="s">
        <v>289</v>
      </c>
      <c r="D71" s="64">
        <v>13</v>
      </c>
      <c r="E71" s="64">
        <v>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4"/>
        <v>13</v>
      </c>
      <c r="Q71" s="65">
        <f>(P71/Q$117)</f>
        <v>1.6971279373368146E-4</v>
      </c>
      <c r="R71" s="92"/>
    </row>
    <row r="72" spans="1:18">
      <c r="A72" s="61"/>
      <c r="B72" s="62">
        <v>348.12</v>
      </c>
      <c r="C72" s="63" t="s">
        <v>269</v>
      </c>
      <c r="D72" s="64">
        <v>0</v>
      </c>
      <c r="E72" s="64">
        <v>47716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ref="P72:P86" si="5">SUM(D72:O72)</f>
        <v>47716</v>
      </c>
      <c r="Q72" s="65">
        <f>(P72/Q$117)</f>
        <v>0.62292428198433425</v>
      </c>
      <c r="R72" s="92"/>
    </row>
    <row r="73" spans="1:18">
      <c r="A73" s="61"/>
      <c r="B73" s="62">
        <v>348.13</v>
      </c>
      <c r="C73" s="63" t="s">
        <v>270</v>
      </c>
      <c r="D73" s="64">
        <v>3526</v>
      </c>
      <c r="E73" s="64">
        <v>15307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5"/>
        <v>18833</v>
      </c>
      <c r="Q73" s="65">
        <f>(P73/Q$117)</f>
        <v>0.2458616187989556</v>
      </c>
      <c r="R73" s="92"/>
    </row>
    <row r="74" spans="1:18">
      <c r="A74" s="61"/>
      <c r="B74" s="62">
        <v>348.21</v>
      </c>
      <c r="C74" s="63" t="s">
        <v>271</v>
      </c>
      <c r="D74" s="64">
        <v>0</v>
      </c>
      <c r="E74" s="64">
        <v>622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5"/>
        <v>622</v>
      </c>
      <c r="Q74" s="65">
        <f>(P74/Q$117)</f>
        <v>8.1201044386422973E-3</v>
      </c>
      <c r="R74" s="92"/>
    </row>
    <row r="75" spans="1:18">
      <c r="A75" s="61"/>
      <c r="B75" s="62">
        <v>348.22</v>
      </c>
      <c r="C75" s="63" t="s">
        <v>272</v>
      </c>
      <c r="D75" s="64">
        <v>0</v>
      </c>
      <c r="E75" s="64">
        <v>2223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5"/>
        <v>2223</v>
      </c>
      <c r="Q75" s="65">
        <f>(P75/Q$117)</f>
        <v>2.9020887728459531E-2</v>
      </c>
      <c r="R75" s="92"/>
    </row>
    <row r="76" spans="1:18">
      <c r="A76" s="61"/>
      <c r="B76" s="62">
        <v>348.23</v>
      </c>
      <c r="C76" s="63" t="s">
        <v>273</v>
      </c>
      <c r="D76" s="64">
        <v>0</v>
      </c>
      <c r="E76" s="64">
        <v>72515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5"/>
        <v>72515</v>
      </c>
      <c r="Q76" s="65">
        <f>(P76/Q$117)</f>
        <v>0.94667101827676237</v>
      </c>
      <c r="R76" s="92"/>
    </row>
    <row r="77" spans="1:18">
      <c r="A77" s="61"/>
      <c r="B77" s="62">
        <v>348.31</v>
      </c>
      <c r="C77" s="63" t="s">
        <v>274</v>
      </c>
      <c r="D77" s="64">
        <v>0</v>
      </c>
      <c r="E77" s="64">
        <v>450067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5"/>
        <v>450067</v>
      </c>
      <c r="Q77" s="65">
        <f>(P77/Q$117)</f>
        <v>5.8755483028720628</v>
      </c>
      <c r="R77" s="92"/>
    </row>
    <row r="78" spans="1:18">
      <c r="A78" s="61"/>
      <c r="B78" s="62">
        <v>348.32</v>
      </c>
      <c r="C78" s="63" t="s">
        <v>275</v>
      </c>
      <c r="D78" s="64">
        <v>0</v>
      </c>
      <c r="E78" s="64">
        <v>2809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5"/>
        <v>2809</v>
      </c>
      <c r="Q78" s="65">
        <f>(P78/Q$117)</f>
        <v>3.6671018276762404E-2</v>
      </c>
      <c r="R78" s="92"/>
    </row>
    <row r="79" spans="1:18">
      <c r="A79" s="61"/>
      <c r="B79" s="62">
        <v>348.41</v>
      </c>
      <c r="C79" s="63" t="s">
        <v>276</v>
      </c>
      <c r="D79" s="64">
        <v>0</v>
      </c>
      <c r="E79" s="64">
        <v>154463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5"/>
        <v>154463</v>
      </c>
      <c r="Q79" s="65">
        <f>(P79/Q$117)</f>
        <v>2.0164882506527415</v>
      </c>
      <c r="R79" s="92"/>
    </row>
    <row r="80" spans="1:18">
      <c r="A80" s="61"/>
      <c r="B80" s="62">
        <v>348.42</v>
      </c>
      <c r="C80" s="63" t="s">
        <v>234</v>
      </c>
      <c r="D80" s="64">
        <v>0</v>
      </c>
      <c r="E80" s="64">
        <v>56285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si="5"/>
        <v>56285</v>
      </c>
      <c r="Q80" s="65">
        <f>(P80/Q$117)</f>
        <v>0.7347911227154047</v>
      </c>
      <c r="R80" s="92"/>
    </row>
    <row r="81" spans="1:18">
      <c r="A81" s="61"/>
      <c r="B81" s="62">
        <v>348.48</v>
      </c>
      <c r="C81" s="63" t="s">
        <v>277</v>
      </c>
      <c r="D81" s="64">
        <v>0</v>
      </c>
      <c r="E81" s="64">
        <v>9983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5"/>
        <v>9983</v>
      </c>
      <c r="Q81" s="65">
        <f>(P81/Q$117)</f>
        <v>0.13032637075718015</v>
      </c>
      <c r="R81" s="92"/>
    </row>
    <row r="82" spans="1:18">
      <c r="A82" s="61"/>
      <c r="B82" s="62">
        <v>348.52</v>
      </c>
      <c r="C82" s="63" t="s">
        <v>278</v>
      </c>
      <c r="D82" s="64">
        <v>0</v>
      </c>
      <c r="E82" s="64">
        <v>38908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si="5"/>
        <v>38908</v>
      </c>
      <c r="Q82" s="65">
        <f>(P82/Q$117)</f>
        <v>0.50793733681462139</v>
      </c>
      <c r="R82" s="92"/>
    </row>
    <row r="83" spans="1:18">
      <c r="A83" s="61"/>
      <c r="B83" s="62">
        <v>348.53</v>
      </c>
      <c r="C83" s="63" t="s">
        <v>279</v>
      </c>
      <c r="D83" s="64">
        <v>989</v>
      </c>
      <c r="E83" s="64">
        <v>179598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 t="shared" si="5"/>
        <v>180587</v>
      </c>
      <c r="Q83" s="65">
        <f>(P83/Q$117)</f>
        <v>2.3575326370757179</v>
      </c>
      <c r="R83" s="92"/>
    </row>
    <row r="84" spans="1:18">
      <c r="A84" s="61"/>
      <c r="B84" s="62">
        <v>348.62</v>
      </c>
      <c r="C84" s="63" t="s">
        <v>280</v>
      </c>
      <c r="D84" s="64">
        <v>0</v>
      </c>
      <c r="E84" s="64">
        <v>29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 t="shared" si="5"/>
        <v>29</v>
      </c>
      <c r="Q84" s="65">
        <f>(P84/Q$117)</f>
        <v>3.7859007832898175E-4</v>
      </c>
      <c r="R84" s="92"/>
    </row>
    <row r="85" spans="1:18">
      <c r="A85" s="61"/>
      <c r="B85" s="62">
        <v>348.71</v>
      </c>
      <c r="C85" s="63" t="s">
        <v>281</v>
      </c>
      <c r="D85" s="64">
        <v>0</v>
      </c>
      <c r="E85" s="64">
        <v>88985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 t="shared" si="5"/>
        <v>88985</v>
      </c>
      <c r="Q85" s="65">
        <f>(P85/Q$117)</f>
        <v>1.1616840731070497</v>
      </c>
      <c r="R85" s="92"/>
    </row>
    <row r="86" spans="1:18">
      <c r="A86" s="61"/>
      <c r="B86" s="62">
        <v>348.72</v>
      </c>
      <c r="C86" s="63" t="s">
        <v>282</v>
      </c>
      <c r="D86" s="64">
        <v>0</v>
      </c>
      <c r="E86" s="64">
        <v>11332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 t="shared" si="5"/>
        <v>11332</v>
      </c>
      <c r="Q86" s="65">
        <f>(P86/Q$117)</f>
        <v>0.1479373368146214</v>
      </c>
      <c r="R86" s="92"/>
    </row>
    <row r="87" spans="1:18">
      <c r="A87" s="61"/>
      <c r="B87" s="62">
        <v>348.85</v>
      </c>
      <c r="C87" s="63" t="s">
        <v>295</v>
      </c>
      <c r="D87" s="64">
        <v>0</v>
      </c>
      <c r="E87" s="64">
        <v>-654689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4"/>
        <v>-654689</v>
      </c>
      <c r="Q87" s="65">
        <f>(P87/Q$117)</f>
        <v>-8.5468537859007832</v>
      </c>
      <c r="R87" s="92"/>
    </row>
    <row r="88" spans="1:18">
      <c r="A88" s="61"/>
      <c r="B88" s="62">
        <v>348.92099999999999</v>
      </c>
      <c r="C88" s="63" t="s">
        <v>179</v>
      </c>
      <c r="D88" s="64">
        <v>0</v>
      </c>
      <c r="E88" s="64">
        <v>14813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f t="shared" si="4"/>
        <v>14813</v>
      </c>
      <c r="Q88" s="65">
        <f>(P88/Q$117)</f>
        <v>0.19338120104438641</v>
      </c>
      <c r="R88" s="92"/>
    </row>
    <row r="89" spans="1:18">
      <c r="A89" s="61"/>
      <c r="B89" s="62">
        <v>348.92200000000003</v>
      </c>
      <c r="C89" s="63" t="s">
        <v>180</v>
      </c>
      <c r="D89" s="64">
        <v>0</v>
      </c>
      <c r="E89" s="64">
        <v>14813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f t="shared" si="4"/>
        <v>14813</v>
      </c>
      <c r="Q89" s="65">
        <f>(P89/Q$117)</f>
        <v>0.19338120104438641</v>
      </c>
      <c r="R89" s="92"/>
    </row>
    <row r="90" spans="1:18">
      <c r="A90" s="61"/>
      <c r="B90" s="62">
        <v>348.923</v>
      </c>
      <c r="C90" s="63" t="s">
        <v>181</v>
      </c>
      <c r="D90" s="64">
        <v>0</v>
      </c>
      <c r="E90" s="64">
        <v>14813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0</v>
      </c>
      <c r="P90" s="64">
        <f t="shared" si="4"/>
        <v>14813</v>
      </c>
      <c r="Q90" s="65">
        <f>(P90/Q$117)</f>
        <v>0.19338120104438641</v>
      </c>
      <c r="R90" s="92"/>
    </row>
    <row r="91" spans="1:18">
      <c r="A91" s="61"/>
      <c r="B91" s="62">
        <v>348.92399999999998</v>
      </c>
      <c r="C91" s="63" t="s">
        <v>182</v>
      </c>
      <c r="D91" s="64">
        <v>0</v>
      </c>
      <c r="E91" s="64">
        <v>14813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f t="shared" si="4"/>
        <v>14813</v>
      </c>
      <c r="Q91" s="65">
        <f>(P91/Q$117)</f>
        <v>0.19338120104438641</v>
      </c>
      <c r="R91" s="92"/>
    </row>
    <row r="92" spans="1:18">
      <c r="A92" s="61"/>
      <c r="B92" s="62">
        <v>349</v>
      </c>
      <c r="C92" s="63" t="s">
        <v>261</v>
      </c>
      <c r="D92" s="64">
        <v>881248</v>
      </c>
      <c r="E92" s="64">
        <v>180039</v>
      </c>
      <c r="F92" s="64">
        <v>0</v>
      </c>
      <c r="G92" s="64">
        <v>0</v>
      </c>
      <c r="H92" s="64">
        <v>0</v>
      </c>
      <c r="I92" s="64">
        <v>21425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15470</v>
      </c>
      <c r="P92" s="64">
        <f t="shared" si="4"/>
        <v>1098182</v>
      </c>
      <c r="Q92" s="65">
        <f>(P92/Q$117)</f>
        <v>14.336579634464751</v>
      </c>
      <c r="R92" s="92"/>
    </row>
    <row r="93" spans="1:18" ht="15.75">
      <c r="A93" s="66" t="s">
        <v>61</v>
      </c>
      <c r="B93" s="67"/>
      <c r="C93" s="68"/>
      <c r="D93" s="69">
        <f>SUM(D94:D103)</f>
        <v>23438</v>
      </c>
      <c r="E93" s="69">
        <f>SUM(E94:E103)</f>
        <v>810934</v>
      </c>
      <c r="F93" s="69">
        <f>SUM(F94:F103)</f>
        <v>0</v>
      </c>
      <c r="G93" s="69">
        <f>SUM(G94:G103)</f>
        <v>0</v>
      </c>
      <c r="H93" s="69">
        <f>SUM(H94:H103)</f>
        <v>0</v>
      </c>
      <c r="I93" s="69">
        <f>SUM(I94:I103)</f>
        <v>0</v>
      </c>
      <c r="J93" s="69">
        <f>SUM(J94:J103)</f>
        <v>0</v>
      </c>
      <c r="K93" s="69">
        <f>SUM(K94:K103)</f>
        <v>0</v>
      </c>
      <c r="L93" s="69">
        <f>SUM(L94:L103)</f>
        <v>0</v>
      </c>
      <c r="M93" s="69">
        <f>SUM(M94:M103)</f>
        <v>0</v>
      </c>
      <c r="N93" s="69">
        <f>SUM(N94:N103)</f>
        <v>0</v>
      </c>
      <c r="O93" s="69">
        <f>SUM(O94:O103)</f>
        <v>0</v>
      </c>
      <c r="P93" s="69">
        <f>SUM(D93:O93)</f>
        <v>834372</v>
      </c>
      <c r="Q93" s="71">
        <f>(P93/Q$117)</f>
        <v>10.892584856396867</v>
      </c>
      <c r="R93" s="93"/>
    </row>
    <row r="94" spans="1:18">
      <c r="A94" s="72"/>
      <c r="B94" s="73">
        <v>351.1</v>
      </c>
      <c r="C94" s="74" t="s">
        <v>87</v>
      </c>
      <c r="D94" s="64">
        <v>0</v>
      </c>
      <c r="E94" s="64">
        <v>45259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64">
        <v>0</v>
      </c>
      <c r="O94" s="64">
        <v>0</v>
      </c>
      <c r="P94" s="64">
        <f>SUM(D94:O94)</f>
        <v>45259</v>
      </c>
      <c r="Q94" s="65">
        <f>(P94/Q$117)</f>
        <v>0.59084856396866836</v>
      </c>
      <c r="R94" s="92"/>
    </row>
    <row r="95" spans="1:18">
      <c r="A95" s="72"/>
      <c r="B95" s="73">
        <v>351.2</v>
      </c>
      <c r="C95" s="74" t="s">
        <v>88</v>
      </c>
      <c r="D95" s="64">
        <v>0</v>
      </c>
      <c r="E95" s="64">
        <v>100450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64">
        <v>0</v>
      </c>
      <c r="P95" s="64">
        <f t="shared" ref="P95:P103" si="6">SUM(D95:O95)</f>
        <v>100450</v>
      </c>
      <c r="Q95" s="65">
        <f>(P95/Q$117)</f>
        <v>1.3113577023498695</v>
      </c>
      <c r="R95" s="92"/>
    </row>
    <row r="96" spans="1:18">
      <c r="A96" s="72"/>
      <c r="B96" s="73">
        <v>351.3</v>
      </c>
      <c r="C96" s="74" t="s">
        <v>128</v>
      </c>
      <c r="D96" s="64">
        <v>0</v>
      </c>
      <c r="E96" s="64">
        <v>23959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f t="shared" si="6"/>
        <v>23959</v>
      </c>
      <c r="Q96" s="65">
        <f>(P96/Q$117)</f>
        <v>0.31278067885117494</v>
      </c>
      <c r="R96" s="92"/>
    </row>
    <row r="97" spans="1:18">
      <c r="A97" s="72"/>
      <c r="B97" s="73">
        <v>351.4</v>
      </c>
      <c r="C97" s="74" t="s">
        <v>89</v>
      </c>
      <c r="D97" s="64">
        <v>0</v>
      </c>
      <c r="E97" s="64">
        <v>32240</v>
      </c>
      <c r="F97" s="64">
        <v>0</v>
      </c>
      <c r="G97" s="64">
        <v>0</v>
      </c>
      <c r="H97" s="64">
        <v>0</v>
      </c>
      <c r="I97" s="64">
        <v>0</v>
      </c>
      <c r="J97" s="64">
        <v>0</v>
      </c>
      <c r="K97" s="64">
        <v>0</v>
      </c>
      <c r="L97" s="64">
        <v>0</v>
      </c>
      <c r="M97" s="64">
        <v>0</v>
      </c>
      <c r="N97" s="64">
        <v>0</v>
      </c>
      <c r="O97" s="64">
        <v>0</v>
      </c>
      <c r="P97" s="64">
        <f t="shared" si="6"/>
        <v>32240</v>
      </c>
      <c r="Q97" s="65">
        <f>(P97/Q$117)</f>
        <v>0.42088772845953004</v>
      </c>
      <c r="R97" s="92"/>
    </row>
    <row r="98" spans="1:18">
      <c r="A98" s="72"/>
      <c r="B98" s="73">
        <v>351.5</v>
      </c>
      <c r="C98" s="74" t="s">
        <v>142</v>
      </c>
      <c r="D98" s="64">
        <v>0</v>
      </c>
      <c r="E98" s="64">
        <v>262254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</v>
      </c>
      <c r="L98" s="64">
        <v>0</v>
      </c>
      <c r="M98" s="64">
        <v>0</v>
      </c>
      <c r="N98" s="64">
        <v>0</v>
      </c>
      <c r="O98" s="64">
        <v>0</v>
      </c>
      <c r="P98" s="64">
        <f t="shared" si="6"/>
        <v>262254</v>
      </c>
      <c r="Q98" s="65">
        <f>(P98/Q$117)</f>
        <v>3.4236814621409923</v>
      </c>
      <c r="R98" s="92"/>
    </row>
    <row r="99" spans="1:18">
      <c r="A99" s="72"/>
      <c r="B99" s="73">
        <v>351.9</v>
      </c>
      <c r="C99" s="74" t="s">
        <v>283</v>
      </c>
      <c r="D99" s="64">
        <v>0</v>
      </c>
      <c r="E99" s="64">
        <v>142644</v>
      </c>
      <c r="F99" s="64">
        <v>0</v>
      </c>
      <c r="G99" s="64">
        <v>0</v>
      </c>
      <c r="H99" s="64">
        <v>0</v>
      </c>
      <c r="I99" s="64">
        <v>0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f t="shared" si="6"/>
        <v>142644</v>
      </c>
      <c r="Q99" s="65">
        <f>(P99/Q$117)</f>
        <v>1.8621932114882507</v>
      </c>
      <c r="R99" s="92"/>
    </row>
    <row r="100" spans="1:18">
      <c r="A100" s="72"/>
      <c r="B100" s="73">
        <v>352</v>
      </c>
      <c r="C100" s="74" t="s">
        <v>90</v>
      </c>
      <c r="D100" s="64">
        <v>3201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f t="shared" si="6"/>
        <v>3201</v>
      </c>
      <c r="Q100" s="65">
        <f>(P100/Q$117)</f>
        <v>4.1788511749347258E-2</v>
      </c>
      <c r="R100" s="92"/>
    </row>
    <row r="101" spans="1:18">
      <c r="A101" s="72"/>
      <c r="B101" s="73">
        <v>354</v>
      </c>
      <c r="C101" s="74" t="s">
        <v>91</v>
      </c>
      <c r="D101" s="64">
        <v>391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0</v>
      </c>
      <c r="P101" s="64">
        <f t="shared" si="6"/>
        <v>391</v>
      </c>
      <c r="Q101" s="65">
        <f>(P101/Q$117)</f>
        <v>5.1044386422976502E-3</v>
      </c>
      <c r="R101" s="92"/>
    </row>
    <row r="102" spans="1:18">
      <c r="A102" s="72"/>
      <c r="B102" s="73">
        <v>355</v>
      </c>
      <c r="C102" s="74" t="s">
        <v>92</v>
      </c>
      <c r="D102" s="64">
        <v>0</v>
      </c>
      <c r="E102" s="64">
        <v>50213</v>
      </c>
      <c r="F102" s="64">
        <v>0</v>
      </c>
      <c r="G102" s="64">
        <v>0</v>
      </c>
      <c r="H102" s="64">
        <v>0</v>
      </c>
      <c r="I102" s="64">
        <v>0</v>
      </c>
      <c r="J102" s="64">
        <v>0</v>
      </c>
      <c r="K102" s="64">
        <v>0</v>
      </c>
      <c r="L102" s="64">
        <v>0</v>
      </c>
      <c r="M102" s="64">
        <v>0</v>
      </c>
      <c r="N102" s="64">
        <v>0</v>
      </c>
      <c r="O102" s="64">
        <v>0</v>
      </c>
      <c r="P102" s="64">
        <f t="shared" si="6"/>
        <v>50213</v>
      </c>
      <c r="Q102" s="65">
        <f>(P102/Q$117)</f>
        <v>0.6555221932114883</v>
      </c>
      <c r="R102" s="92"/>
    </row>
    <row r="103" spans="1:18">
      <c r="A103" s="72"/>
      <c r="B103" s="73">
        <v>359</v>
      </c>
      <c r="C103" s="74" t="s">
        <v>93</v>
      </c>
      <c r="D103" s="64">
        <v>19846</v>
      </c>
      <c r="E103" s="64">
        <v>153915</v>
      </c>
      <c r="F103" s="64">
        <v>0</v>
      </c>
      <c r="G103" s="64">
        <v>0</v>
      </c>
      <c r="H103" s="64">
        <v>0</v>
      </c>
      <c r="I103" s="64">
        <v>0</v>
      </c>
      <c r="J103" s="64">
        <v>0</v>
      </c>
      <c r="K103" s="64">
        <v>0</v>
      </c>
      <c r="L103" s="64">
        <v>0</v>
      </c>
      <c r="M103" s="64">
        <v>0</v>
      </c>
      <c r="N103" s="64">
        <v>0</v>
      </c>
      <c r="O103" s="64">
        <v>0</v>
      </c>
      <c r="P103" s="64">
        <f t="shared" si="6"/>
        <v>173761</v>
      </c>
      <c r="Q103" s="65">
        <f>(P103/Q$117)</f>
        <v>2.2684203655352482</v>
      </c>
      <c r="R103" s="92"/>
    </row>
    <row r="104" spans="1:18" ht="15.75">
      <c r="A104" s="66" t="s">
        <v>5</v>
      </c>
      <c r="B104" s="67"/>
      <c r="C104" s="68"/>
      <c r="D104" s="69">
        <f>SUM(D105:D111)</f>
        <v>2204197</v>
      </c>
      <c r="E104" s="69">
        <f>SUM(E105:E111)</f>
        <v>883648</v>
      </c>
      <c r="F104" s="69">
        <f>SUM(F105:F111)</f>
        <v>42129</v>
      </c>
      <c r="G104" s="69">
        <f>SUM(G105:G111)</f>
        <v>549235</v>
      </c>
      <c r="H104" s="69">
        <f>SUM(H105:H111)</f>
        <v>0</v>
      </c>
      <c r="I104" s="69">
        <f>SUM(I105:I111)</f>
        <v>1920404</v>
      </c>
      <c r="J104" s="69">
        <f>SUM(J105:J111)</f>
        <v>1423318</v>
      </c>
      <c r="K104" s="69">
        <f>SUM(K105:K111)</f>
        <v>188810486</v>
      </c>
      <c r="L104" s="69">
        <f>SUM(L105:L111)</f>
        <v>0</v>
      </c>
      <c r="M104" s="69">
        <f>SUM(M105:M111)</f>
        <v>0</v>
      </c>
      <c r="N104" s="69">
        <f>SUM(N105:N111)</f>
        <v>0</v>
      </c>
      <c r="O104" s="69">
        <f>SUM(O105:O111)</f>
        <v>4682</v>
      </c>
      <c r="P104" s="69">
        <f>SUM(D104:O104)</f>
        <v>195838099</v>
      </c>
      <c r="Q104" s="71">
        <f>(P104/Q$117)</f>
        <v>2556.6331462140993</v>
      </c>
      <c r="R104" s="93"/>
    </row>
    <row r="105" spans="1:18">
      <c r="A105" s="61"/>
      <c r="B105" s="62">
        <v>361.1</v>
      </c>
      <c r="C105" s="63" t="s">
        <v>94</v>
      </c>
      <c r="D105" s="64">
        <v>1535156</v>
      </c>
      <c r="E105" s="64">
        <v>871069</v>
      </c>
      <c r="F105" s="64">
        <v>42129</v>
      </c>
      <c r="G105" s="64">
        <v>549235</v>
      </c>
      <c r="H105" s="64">
        <v>0</v>
      </c>
      <c r="I105" s="64">
        <v>1472217</v>
      </c>
      <c r="J105" s="64">
        <v>166890</v>
      </c>
      <c r="K105" s="64">
        <v>0</v>
      </c>
      <c r="L105" s="64">
        <v>0</v>
      </c>
      <c r="M105" s="64">
        <v>0</v>
      </c>
      <c r="N105" s="64">
        <v>0</v>
      </c>
      <c r="O105" s="64">
        <v>4682</v>
      </c>
      <c r="P105" s="64">
        <f>SUM(D105:O105)</f>
        <v>4641378</v>
      </c>
      <c r="Q105" s="65">
        <f>(P105/Q$117)</f>
        <v>60.592402088772843</v>
      </c>
      <c r="R105" s="92"/>
    </row>
    <row r="106" spans="1:18">
      <c r="A106" s="61"/>
      <c r="B106" s="62">
        <v>361.3</v>
      </c>
      <c r="C106" s="63" t="s">
        <v>149</v>
      </c>
      <c r="D106" s="64">
        <v>-62472</v>
      </c>
      <c r="E106" s="64">
        <v>-13691</v>
      </c>
      <c r="F106" s="64">
        <v>0</v>
      </c>
      <c r="G106" s="64">
        <v>0</v>
      </c>
      <c r="H106" s="64">
        <v>0</v>
      </c>
      <c r="I106" s="64">
        <v>0</v>
      </c>
      <c r="J106" s="64">
        <v>0</v>
      </c>
      <c r="K106" s="64">
        <v>0</v>
      </c>
      <c r="L106" s="64">
        <v>0</v>
      </c>
      <c r="M106" s="64">
        <v>0</v>
      </c>
      <c r="N106" s="64">
        <v>0</v>
      </c>
      <c r="O106" s="64">
        <v>0</v>
      </c>
      <c r="P106" s="64">
        <f t="shared" ref="P106:P111" si="7">SUM(D106:O106)</f>
        <v>-76163</v>
      </c>
      <c r="Q106" s="65">
        <f>(P106/Q$117)</f>
        <v>-0.99429503916449091</v>
      </c>
      <c r="R106" s="92"/>
    </row>
    <row r="107" spans="1:18">
      <c r="A107" s="61"/>
      <c r="B107" s="62">
        <v>364</v>
      </c>
      <c r="C107" s="63" t="s">
        <v>184</v>
      </c>
      <c r="D107" s="64">
        <v>417867</v>
      </c>
      <c r="E107" s="64">
        <v>0</v>
      </c>
      <c r="F107" s="64">
        <v>0</v>
      </c>
      <c r="G107" s="64">
        <v>0</v>
      </c>
      <c r="H107" s="64">
        <v>0</v>
      </c>
      <c r="I107" s="64">
        <v>1034</v>
      </c>
      <c r="J107" s="64">
        <v>0</v>
      </c>
      <c r="K107" s="64">
        <v>0</v>
      </c>
      <c r="L107" s="64">
        <v>0</v>
      </c>
      <c r="M107" s="64">
        <v>0</v>
      </c>
      <c r="N107" s="64">
        <v>0</v>
      </c>
      <c r="O107" s="64">
        <v>0</v>
      </c>
      <c r="P107" s="64">
        <f t="shared" si="7"/>
        <v>418901</v>
      </c>
      <c r="Q107" s="65">
        <f>(P107/Q$117)</f>
        <v>5.4686814621409923</v>
      </c>
      <c r="R107" s="92"/>
    </row>
    <row r="108" spans="1:18">
      <c r="A108" s="61"/>
      <c r="B108" s="62">
        <v>365</v>
      </c>
      <c r="C108" s="63" t="s">
        <v>185</v>
      </c>
      <c r="D108" s="64">
        <v>0</v>
      </c>
      <c r="E108" s="64">
        <v>3725</v>
      </c>
      <c r="F108" s="64">
        <v>0</v>
      </c>
      <c r="G108" s="64">
        <v>0</v>
      </c>
      <c r="H108" s="64">
        <v>0</v>
      </c>
      <c r="I108" s="64">
        <v>84480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  <c r="O108" s="64">
        <v>0</v>
      </c>
      <c r="P108" s="64">
        <f t="shared" si="7"/>
        <v>88205</v>
      </c>
      <c r="Q108" s="65">
        <f>(P108/Q$117)</f>
        <v>1.1515013054830288</v>
      </c>
      <c r="R108" s="92"/>
    </row>
    <row r="109" spans="1:18">
      <c r="A109" s="61"/>
      <c r="B109" s="62">
        <v>366</v>
      </c>
      <c r="C109" s="63" t="s">
        <v>98</v>
      </c>
      <c r="D109" s="64">
        <v>18319</v>
      </c>
      <c r="E109" s="64">
        <v>500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64">
        <v>0</v>
      </c>
      <c r="O109" s="64">
        <v>0</v>
      </c>
      <c r="P109" s="64">
        <f t="shared" si="7"/>
        <v>18819</v>
      </c>
      <c r="Q109" s="65">
        <f>(P109/Q$117)</f>
        <v>0.24567885117493474</v>
      </c>
      <c r="R109" s="92"/>
    </row>
    <row r="110" spans="1:18">
      <c r="A110" s="61"/>
      <c r="B110" s="62">
        <v>369.3</v>
      </c>
      <c r="C110" s="63" t="s">
        <v>99</v>
      </c>
      <c r="D110" s="64">
        <v>0</v>
      </c>
      <c r="E110" s="64">
        <v>16</v>
      </c>
      <c r="F110" s="64">
        <v>0</v>
      </c>
      <c r="G110" s="64">
        <v>0</v>
      </c>
      <c r="H110" s="64">
        <v>0</v>
      </c>
      <c r="I110" s="64">
        <v>0</v>
      </c>
      <c r="J110" s="64">
        <v>696543</v>
      </c>
      <c r="K110" s="64">
        <v>0</v>
      </c>
      <c r="L110" s="64">
        <v>0</v>
      </c>
      <c r="M110" s="64">
        <v>0</v>
      </c>
      <c r="N110" s="64">
        <v>0</v>
      </c>
      <c r="O110" s="64">
        <v>0</v>
      </c>
      <c r="P110" s="64">
        <f t="shared" si="7"/>
        <v>696559</v>
      </c>
      <c r="Q110" s="65">
        <f>(P110/Q$117)</f>
        <v>9.0934595300261094</v>
      </c>
      <c r="R110" s="92"/>
    </row>
    <row r="111" spans="1:18">
      <c r="A111" s="61"/>
      <c r="B111" s="62">
        <v>369.9</v>
      </c>
      <c r="C111" s="63" t="s">
        <v>100</v>
      </c>
      <c r="D111" s="64">
        <v>295327</v>
      </c>
      <c r="E111" s="64">
        <v>22029</v>
      </c>
      <c r="F111" s="64">
        <v>0</v>
      </c>
      <c r="G111" s="64">
        <v>0</v>
      </c>
      <c r="H111" s="64">
        <v>0</v>
      </c>
      <c r="I111" s="64">
        <v>362673</v>
      </c>
      <c r="J111" s="64">
        <v>559885</v>
      </c>
      <c r="K111" s="64">
        <v>188810486</v>
      </c>
      <c r="L111" s="64">
        <v>0</v>
      </c>
      <c r="M111" s="64">
        <v>0</v>
      </c>
      <c r="N111" s="64">
        <v>0</v>
      </c>
      <c r="O111" s="64">
        <v>0</v>
      </c>
      <c r="P111" s="64">
        <f t="shared" si="7"/>
        <v>190050400</v>
      </c>
      <c r="Q111" s="65">
        <f>(P111/Q$117)</f>
        <v>2481.0757180156656</v>
      </c>
      <c r="R111" s="92"/>
    </row>
    <row r="112" spans="1:18" ht="15.75">
      <c r="A112" s="66" t="s">
        <v>62</v>
      </c>
      <c r="B112" s="67"/>
      <c r="C112" s="68"/>
      <c r="D112" s="69">
        <f>SUM(D113:D114)</f>
        <v>508377</v>
      </c>
      <c r="E112" s="69">
        <f>SUM(E113:E114)</f>
        <v>7090190</v>
      </c>
      <c r="F112" s="69">
        <f>SUM(F113:F114)</f>
        <v>872520</v>
      </c>
      <c r="G112" s="69">
        <f>SUM(G113:G114)</f>
        <v>0</v>
      </c>
      <c r="H112" s="69">
        <f>SUM(H113:H114)</f>
        <v>0</v>
      </c>
      <c r="I112" s="69">
        <f>SUM(I113:I114)</f>
        <v>2573652</v>
      </c>
      <c r="J112" s="69">
        <f>SUM(J113:J114)</f>
        <v>1706879</v>
      </c>
      <c r="K112" s="69">
        <f>SUM(K113:K114)</f>
        <v>0</v>
      </c>
      <c r="L112" s="69">
        <f>SUM(L113:L114)</f>
        <v>0</v>
      </c>
      <c r="M112" s="69">
        <f>SUM(M113:M114)</f>
        <v>0</v>
      </c>
      <c r="N112" s="69">
        <f>SUM(N113:N114)</f>
        <v>0</v>
      </c>
      <c r="O112" s="69">
        <f>SUM(O113:O114)</f>
        <v>0</v>
      </c>
      <c r="P112" s="69">
        <f>SUM(D112:O112)</f>
        <v>12751618</v>
      </c>
      <c r="Q112" s="71">
        <f>(P112/Q$117)</f>
        <v>166.47020887728459</v>
      </c>
      <c r="R112" s="92"/>
    </row>
    <row r="113" spans="1:121">
      <c r="A113" s="61"/>
      <c r="B113" s="62">
        <v>381</v>
      </c>
      <c r="C113" s="63" t="s">
        <v>101</v>
      </c>
      <c r="D113" s="64">
        <v>212961</v>
      </c>
      <c r="E113" s="64">
        <v>7048793</v>
      </c>
      <c r="F113" s="64">
        <v>872520</v>
      </c>
      <c r="G113" s="64">
        <v>0</v>
      </c>
      <c r="H113" s="64">
        <v>0</v>
      </c>
      <c r="I113" s="64">
        <v>2331945</v>
      </c>
      <c r="J113" s="64">
        <v>1706879</v>
      </c>
      <c r="K113" s="64">
        <v>0</v>
      </c>
      <c r="L113" s="64">
        <v>0</v>
      </c>
      <c r="M113" s="64">
        <v>0</v>
      </c>
      <c r="N113" s="64">
        <v>0</v>
      </c>
      <c r="O113" s="64">
        <v>0</v>
      </c>
      <c r="P113" s="64">
        <f>SUM(D113:O113)</f>
        <v>12173098</v>
      </c>
      <c r="Q113" s="65">
        <f>(P113/Q$117)</f>
        <v>158.91772845953003</v>
      </c>
      <c r="R113" s="92"/>
    </row>
    <row r="114" spans="1:121" ht="15.75" thickBot="1">
      <c r="A114" s="61"/>
      <c r="B114" s="62">
        <v>383.1</v>
      </c>
      <c r="C114" s="63" t="s">
        <v>266</v>
      </c>
      <c r="D114" s="64">
        <v>295416</v>
      </c>
      <c r="E114" s="64">
        <v>41397</v>
      </c>
      <c r="F114" s="64">
        <v>0</v>
      </c>
      <c r="G114" s="64">
        <v>0</v>
      </c>
      <c r="H114" s="64">
        <v>0</v>
      </c>
      <c r="I114" s="64">
        <v>241707</v>
      </c>
      <c r="J114" s="64">
        <v>0</v>
      </c>
      <c r="K114" s="64">
        <v>0</v>
      </c>
      <c r="L114" s="64">
        <v>0</v>
      </c>
      <c r="M114" s="64">
        <v>0</v>
      </c>
      <c r="N114" s="64">
        <v>0</v>
      </c>
      <c r="O114" s="64">
        <v>0</v>
      </c>
      <c r="P114" s="64">
        <f t="shared" ref="P114" si="8">SUM(D114:O114)</f>
        <v>578520</v>
      </c>
      <c r="Q114" s="65">
        <f>(P114/Q$117)</f>
        <v>7.5524804177545688</v>
      </c>
      <c r="R114" s="92"/>
    </row>
    <row r="115" spans="1:121" ht="16.5" thickBot="1">
      <c r="A115" s="75" t="s">
        <v>83</v>
      </c>
      <c r="B115" s="76"/>
      <c r="C115" s="77"/>
      <c r="D115" s="78">
        <f>SUM(D5,D13,D21,D54,D93,D104,D112)</f>
        <v>98134569</v>
      </c>
      <c r="E115" s="78">
        <f>SUM(E5,E13,E21,E54,E93,E104,E112)</f>
        <v>34335019</v>
      </c>
      <c r="F115" s="78">
        <f>SUM(F5,F13,F21,F54,F93,F104,F112)</f>
        <v>914649</v>
      </c>
      <c r="G115" s="78">
        <f>SUM(G5,G13,G21,G54,G93,G104,G112)</f>
        <v>15443965</v>
      </c>
      <c r="H115" s="78">
        <f>SUM(H5,H13,H21,H54,H93,H104,H112)</f>
        <v>0</v>
      </c>
      <c r="I115" s="78">
        <f>SUM(I5,I13,I21,I54,I93,I104,I112)</f>
        <v>17971259</v>
      </c>
      <c r="J115" s="78">
        <f>SUM(J5,J13,J21,J54,J93,J104,J112)</f>
        <v>14257254</v>
      </c>
      <c r="K115" s="78">
        <f>SUM(K5,K13,K21,K54,K93,K104,K112)</f>
        <v>188810486</v>
      </c>
      <c r="L115" s="78">
        <f>SUM(L5,L13,L21,L54,L93,L104,L112)</f>
        <v>0</v>
      </c>
      <c r="M115" s="78">
        <f>SUM(M5,M13,M21,M54,M93,M104,M112)</f>
        <v>0</v>
      </c>
      <c r="N115" s="78">
        <f>SUM(N5,N13,N21,N54,N93,N104,N112)</f>
        <v>0</v>
      </c>
      <c r="O115" s="78">
        <f>SUM(O5,O13,O21,O54,O93,O104,O112)</f>
        <v>20152</v>
      </c>
      <c r="P115" s="78">
        <f>SUM(D115:O115)</f>
        <v>369887353</v>
      </c>
      <c r="Q115" s="79">
        <f>(P115/Q$117)</f>
        <v>4828.8166187989555</v>
      </c>
      <c r="R115" s="91"/>
      <c r="S115" s="94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  <c r="BI115" s="51"/>
      <c r="BJ115" s="51"/>
      <c r="BK115" s="51"/>
      <c r="BL115" s="51"/>
      <c r="BM115" s="51"/>
      <c r="BN115" s="51"/>
      <c r="BO115" s="51"/>
      <c r="BP115" s="51"/>
      <c r="BQ115" s="51"/>
      <c r="BR115" s="51"/>
      <c r="BS115" s="51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  <c r="CW115" s="51"/>
      <c r="CX115" s="51"/>
      <c r="CY115" s="51"/>
      <c r="CZ115" s="51"/>
      <c r="DA115" s="51"/>
      <c r="DB115" s="51"/>
      <c r="DC115" s="51"/>
      <c r="DD115" s="51"/>
      <c r="DE115" s="51"/>
      <c r="DF115" s="51"/>
      <c r="DG115" s="51"/>
      <c r="DH115" s="51"/>
      <c r="DI115" s="51"/>
      <c r="DJ115" s="51"/>
      <c r="DK115" s="51"/>
      <c r="DL115" s="51"/>
      <c r="DM115" s="51"/>
      <c r="DN115" s="51"/>
      <c r="DO115" s="51"/>
      <c r="DP115" s="51"/>
      <c r="DQ115" s="51"/>
    </row>
    <row r="116" spans="1:121">
      <c r="A116" s="80"/>
      <c r="B116" s="81"/>
      <c r="C116" s="81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3"/>
    </row>
    <row r="117" spans="1:121">
      <c r="A117" s="84"/>
      <c r="B117" s="85"/>
      <c r="C117" s="85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95" t="s">
        <v>296</v>
      </c>
      <c r="O117" s="95"/>
      <c r="P117" s="95"/>
      <c r="Q117" s="87">
        <v>76600</v>
      </c>
    </row>
    <row r="118" spans="1:121">
      <c r="A118" s="96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8"/>
    </row>
    <row r="119" spans="1:121" ht="15.75" customHeight="1" thickBot="1">
      <c r="A119" s="99" t="s">
        <v>145</v>
      </c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1"/>
    </row>
  </sheetData>
  <mergeCells count="10">
    <mergeCell ref="N117:P117"/>
    <mergeCell ref="A118:Q118"/>
    <mergeCell ref="A119:Q11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C39CE-BAE2-4B2C-8507-0024907D3633}">
  <sheetPr>
    <pageSetUpPr fitToPage="1"/>
  </sheetPr>
  <dimension ref="A1:EE117"/>
  <sheetViews>
    <sheetView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bestFit="1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2" t="s">
        <v>116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89"/>
      <c r="S1"/>
    </row>
    <row r="2" spans="1:135" ht="24" thickBot="1">
      <c r="A2" s="105" t="s">
        <v>285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89"/>
      <c r="S2"/>
    </row>
    <row r="3" spans="1:135" ht="18" customHeight="1">
      <c r="A3" s="108" t="s">
        <v>109</v>
      </c>
      <c r="B3" s="109"/>
      <c r="C3" s="110"/>
      <c r="D3" s="114" t="s">
        <v>56</v>
      </c>
      <c r="E3" s="115"/>
      <c r="F3" s="115"/>
      <c r="G3" s="115"/>
      <c r="H3" s="116"/>
      <c r="I3" s="114" t="s">
        <v>57</v>
      </c>
      <c r="J3" s="116"/>
      <c r="K3" s="114" t="s">
        <v>59</v>
      </c>
      <c r="L3" s="115"/>
      <c r="M3" s="115"/>
      <c r="N3" s="116"/>
      <c r="O3" s="49"/>
      <c r="P3" s="50"/>
      <c r="Q3" s="117" t="s">
        <v>245</v>
      </c>
      <c r="R3" s="51"/>
      <c r="S3"/>
    </row>
    <row r="4" spans="1:135" ht="32.25" customHeight="1" thickBot="1">
      <c r="A4" s="111"/>
      <c r="B4" s="112"/>
      <c r="C4" s="113"/>
      <c r="D4" s="52" t="s">
        <v>6</v>
      </c>
      <c r="E4" s="52" t="s">
        <v>110</v>
      </c>
      <c r="F4" s="52" t="s">
        <v>111</v>
      </c>
      <c r="G4" s="52" t="s">
        <v>112</v>
      </c>
      <c r="H4" s="52" t="s">
        <v>7</v>
      </c>
      <c r="I4" s="52" t="s">
        <v>8</v>
      </c>
      <c r="J4" s="53" t="s">
        <v>113</v>
      </c>
      <c r="K4" s="53" t="s">
        <v>246</v>
      </c>
      <c r="L4" s="53" t="s">
        <v>9</v>
      </c>
      <c r="M4" s="53" t="s">
        <v>10</v>
      </c>
      <c r="N4" s="53" t="s">
        <v>292</v>
      </c>
      <c r="O4" s="53" t="s">
        <v>11</v>
      </c>
      <c r="P4" s="53" t="s">
        <v>247</v>
      </c>
      <c r="Q4" s="118"/>
      <c r="R4" s="90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248</v>
      </c>
      <c r="B5" s="56"/>
      <c r="C5" s="56"/>
      <c r="D5" s="57">
        <f t="shared" ref="D5:O5" si="0">SUM(D6:D12)</f>
        <v>57279429</v>
      </c>
      <c r="E5" s="57">
        <f t="shared" si="0"/>
        <v>9232750</v>
      </c>
      <c r="F5" s="57">
        <f t="shared" si="0"/>
        <v>0</v>
      </c>
      <c r="G5" s="57">
        <f t="shared" si="0"/>
        <v>10020306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ref="K5" si="1">SUM(K6:K12)</f>
        <v>0</v>
      </c>
      <c r="L5" s="57">
        <f t="shared" ref="L5" si="2">SUM(L6:L12)</f>
        <v>0</v>
      </c>
      <c r="M5" s="57">
        <f t="shared" si="0"/>
        <v>0</v>
      </c>
      <c r="N5" s="57">
        <f t="shared" ref="N5" si="3">SUM(N6:N12)</f>
        <v>0</v>
      </c>
      <c r="O5" s="57">
        <f t="shared" si="0"/>
        <v>0</v>
      </c>
      <c r="P5" s="58">
        <f>SUM(D5:O5)</f>
        <v>76532485</v>
      </c>
      <c r="Q5" s="59">
        <f t="shared" ref="Q5:Q36" si="4">(P5/Q$115)</f>
        <v>1005.181184165594</v>
      </c>
      <c r="R5" s="91"/>
    </row>
    <row r="6" spans="1:135">
      <c r="A6" s="61"/>
      <c r="B6" s="62">
        <v>311</v>
      </c>
      <c r="C6" s="63" t="s">
        <v>3</v>
      </c>
      <c r="D6" s="64">
        <v>56902441</v>
      </c>
      <c r="E6" s="64">
        <v>6183049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63085490</v>
      </c>
      <c r="Q6" s="65">
        <f t="shared" si="4"/>
        <v>828.56773227560484</v>
      </c>
      <c r="R6" s="92"/>
    </row>
    <row r="7" spans="1:135">
      <c r="A7" s="61"/>
      <c r="B7" s="62">
        <v>312.13</v>
      </c>
      <c r="C7" s="63" t="s">
        <v>249</v>
      </c>
      <c r="D7" s="64">
        <v>0</v>
      </c>
      <c r="E7" s="64">
        <v>857025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2" si="5">SUM(D7:O7)</f>
        <v>857025</v>
      </c>
      <c r="Q7" s="65">
        <f t="shared" si="4"/>
        <v>11.256205836770075</v>
      </c>
      <c r="R7" s="92"/>
    </row>
    <row r="8" spans="1:135">
      <c r="A8" s="61"/>
      <c r="B8" s="62">
        <v>312.3</v>
      </c>
      <c r="C8" s="63" t="s">
        <v>13</v>
      </c>
      <c r="D8" s="64">
        <v>0</v>
      </c>
      <c r="E8" s="64">
        <v>407189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5"/>
        <v>407189</v>
      </c>
      <c r="Q8" s="65">
        <f t="shared" si="4"/>
        <v>5.3480390869211165</v>
      </c>
      <c r="R8" s="92"/>
    </row>
    <row r="9" spans="1:135">
      <c r="A9" s="61"/>
      <c r="B9" s="62">
        <v>312.41000000000003</v>
      </c>
      <c r="C9" s="63" t="s">
        <v>250</v>
      </c>
      <c r="D9" s="64">
        <v>0</v>
      </c>
      <c r="E9" s="64">
        <v>1785487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5"/>
        <v>1785487</v>
      </c>
      <c r="Q9" s="65">
        <f t="shared" si="4"/>
        <v>23.450668522945179</v>
      </c>
      <c r="R9" s="92"/>
    </row>
    <row r="10" spans="1:135">
      <c r="A10" s="61"/>
      <c r="B10" s="62">
        <v>312.42</v>
      </c>
      <c r="C10" s="63" t="s">
        <v>251</v>
      </c>
      <c r="D10" s="64">
        <v>0</v>
      </c>
      <c r="E10" s="64">
        <v>0</v>
      </c>
      <c r="F10" s="64">
        <v>0</v>
      </c>
      <c r="G10" s="64">
        <v>1201252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5"/>
        <v>1201252</v>
      </c>
      <c r="Q10" s="65">
        <f t="shared" si="4"/>
        <v>15.777299114765295</v>
      </c>
      <c r="R10" s="92"/>
    </row>
    <row r="11" spans="1:135">
      <c r="A11" s="61"/>
      <c r="B11" s="62">
        <v>312.63</v>
      </c>
      <c r="C11" s="63" t="s">
        <v>252</v>
      </c>
      <c r="D11" s="64">
        <v>0</v>
      </c>
      <c r="E11" s="64">
        <v>0</v>
      </c>
      <c r="F11" s="64">
        <v>0</v>
      </c>
      <c r="G11" s="64">
        <v>8819054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5"/>
        <v>8819054</v>
      </c>
      <c r="Q11" s="65">
        <f t="shared" si="4"/>
        <v>115.82986156715438</v>
      </c>
      <c r="R11" s="92"/>
    </row>
    <row r="12" spans="1:135">
      <c r="A12" s="61"/>
      <c r="B12" s="62">
        <v>315.10000000000002</v>
      </c>
      <c r="C12" s="63" t="s">
        <v>253</v>
      </c>
      <c r="D12" s="64">
        <v>376988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si="5"/>
        <v>376988</v>
      </c>
      <c r="Q12" s="65">
        <f t="shared" si="4"/>
        <v>4.9513777614331875</v>
      </c>
      <c r="R12" s="92"/>
    </row>
    <row r="13" spans="1:135" ht="15.75">
      <c r="A13" s="66" t="s">
        <v>17</v>
      </c>
      <c r="B13" s="67"/>
      <c r="C13" s="68"/>
      <c r="D13" s="69">
        <f t="shared" ref="D13:O13" si="6">SUM(D14:D17)</f>
        <v>283536</v>
      </c>
      <c r="E13" s="69">
        <f t="shared" si="6"/>
        <v>1309175</v>
      </c>
      <c r="F13" s="69">
        <f t="shared" si="6"/>
        <v>0</v>
      </c>
      <c r="G13" s="69">
        <f t="shared" si="6"/>
        <v>0</v>
      </c>
      <c r="H13" s="69">
        <f t="shared" si="6"/>
        <v>0</v>
      </c>
      <c r="I13" s="69">
        <f t="shared" si="6"/>
        <v>8219594</v>
      </c>
      <c r="J13" s="69">
        <f t="shared" si="6"/>
        <v>0</v>
      </c>
      <c r="K13" s="69">
        <f t="shared" ref="K13" si="7">SUM(K14:K17)</f>
        <v>0</v>
      </c>
      <c r="L13" s="69">
        <f t="shared" ref="L13" si="8">SUM(L14:L17)</f>
        <v>0</v>
      </c>
      <c r="M13" s="69">
        <f t="shared" si="6"/>
        <v>0</v>
      </c>
      <c r="N13" s="69">
        <f t="shared" ref="N13" si="9">SUM(N14:N17)</f>
        <v>0</v>
      </c>
      <c r="O13" s="69">
        <f t="shared" si="6"/>
        <v>0</v>
      </c>
      <c r="P13" s="70">
        <f>SUM(D13:O13)</f>
        <v>9812305</v>
      </c>
      <c r="Q13" s="71">
        <f t="shared" si="4"/>
        <v>128.875265964433</v>
      </c>
      <c r="R13" s="93"/>
    </row>
    <row r="14" spans="1:135">
      <c r="A14" s="61"/>
      <c r="B14" s="62">
        <v>322</v>
      </c>
      <c r="C14" s="63" t="s">
        <v>254</v>
      </c>
      <c r="D14" s="64">
        <v>245589</v>
      </c>
      <c r="E14" s="64">
        <v>9800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>SUM(D14:O14)</f>
        <v>255389</v>
      </c>
      <c r="Q14" s="65">
        <f t="shared" si="4"/>
        <v>3.3542908928524522</v>
      </c>
      <c r="R14" s="92"/>
    </row>
    <row r="15" spans="1:135">
      <c r="A15" s="61"/>
      <c r="B15" s="62">
        <v>325.10000000000002</v>
      </c>
      <c r="C15" s="63" t="s">
        <v>150</v>
      </c>
      <c r="D15" s="64">
        <v>0</v>
      </c>
      <c r="E15" s="64">
        <v>110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ref="P15:P17" si="10">SUM(D15:O15)</f>
        <v>110</v>
      </c>
      <c r="Q15" s="65">
        <f t="shared" si="4"/>
        <v>1.4447450681656991E-3</v>
      </c>
      <c r="R15" s="92"/>
    </row>
    <row r="16" spans="1:135">
      <c r="A16" s="61"/>
      <c r="B16" s="62">
        <v>325.2</v>
      </c>
      <c r="C16" s="63" t="s">
        <v>24</v>
      </c>
      <c r="D16" s="64">
        <v>0</v>
      </c>
      <c r="E16" s="64">
        <v>1268964</v>
      </c>
      <c r="F16" s="64">
        <v>0</v>
      </c>
      <c r="G16" s="64">
        <v>0</v>
      </c>
      <c r="H16" s="64">
        <v>0</v>
      </c>
      <c r="I16" s="64">
        <v>8219594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si="10"/>
        <v>9488558</v>
      </c>
      <c r="Q16" s="65">
        <f t="shared" si="4"/>
        <v>124.62315795003809</v>
      </c>
      <c r="R16" s="92"/>
    </row>
    <row r="17" spans="1:18">
      <c r="A17" s="61"/>
      <c r="B17" s="62">
        <v>329.5</v>
      </c>
      <c r="C17" s="63" t="s">
        <v>257</v>
      </c>
      <c r="D17" s="64">
        <v>37947</v>
      </c>
      <c r="E17" s="64">
        <v>30301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f t="shared" si="10"/>
        <v>68248</v>
      </c>
      <c r="Q17" s="65">
        <f t="shared" si="4"/>
        <v>0.89637237647429668</v>
      </c>
      <c r="R17" s="92"/>
    </row>
    <row r="18" spans="1:18" ht="15.75">
      <c r="A18" s="66" t="s">
        <v>258</v>
      </c>
      <c r="B18" s="67"/>
      <c r="C18" s="68"/>
      <c r="D18" s="69">
        <f t="shared" ref="D18:O18" si="11">SUM(D19:D49)</f>
        <v>17380141</v>
      </c>
      <c r="E18" s="69">
        <f t="shared" si="11"/>
        <v>19142257</v>
      </c>
      <c r="F18" s="69">
        <f t="shared" si="11"/>
        <v>0</v>
      </c>
      <c r="G18" s="69">
        <f t="shared" si="11"/>
        <v>6765027</v>
      </c>
      <c r="H18" s="69">
        <f t="shared" si="11"/>
        <v>0</v>
      </c>
      <c r="I18" s="69">
        <f t="shared" si="11"/>
        <v>2019659</v>
      </c>
      <c r="J18" s="69">
        <f t="shared" si="11"/>
        <v>0</v>
      </c>
      <c r="K18" s="69">
        <f t="shared" ref="K18" si="12">SUM(K19:K49)</f>
        <v>0</v>
      </c>
      <c r="L18" s="69">
        <f t="shared" ref="L18" si="13">SUM(L19:L49)</f>
        <v>0</v>
      </c>
      <c r="M18" s="69">
        <f t="shared" si="11"/>
        <v>0</v>
      </c>
      <c r="N18" s="69">
        <f t="shared" ref="N18" si="14">SUM(N19:N49)</f>
        <v>0</v>
      </c>
      <c r="O18" s="69">
        <f t="shared" si="11"/>
        <v>0</v>
      </c>
      <c r="P18" s="70">
        <f>SUM(D18:O18)</f>
        <v>45307084</v>
      </c>
      <c r="Q18" s="71">
        <f t="shared" si="4"/>
        <v>595.06532874517325</v>
      </c>
      <c r="R18" s="93"/>
    </row>
    <row r="19" spans="1:18">
      <c r="A19" s="61"/>
      <c r="B19" s="62">
        <v>331.2</v>
      </c>
      <c r="C19" s="63" t="s">
        <v>27</v>
      </c>
      <c r="D19" s="64">
        <v>797403</v>
      </c>
      <c r="E19" s="64">
        <v>647818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>SUM(D19:O19)</f>
        <v>1445221</v>
      </c>
      <c r="Q19" s="65">
        <f t="shared" si="4"/>
        <v>18.981599201449999</v>
      </c>
      <c r="R19" s="92"/>
    </row>
    <row r="20" spans="1:18">
      <c r="A20" s="61"/>
      <c r="B20" s="62">
        <v>331.35</v>
      </c>
      <c r="C20" s="63" t="s">
        <v>189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233695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ref="P20:P41" si="15">SUM(D20:O20)</f>
        <v>233695</v>
      </c>
      <c r="Q20" s="65">
        <f t="shared" si="4"/>
        <v>3.069360897318028</v>
      </c>
      <c r="R20" s="92"/>
    </row>
    <row r="21" spans="1:18">
      <c r="A21" s="61"/>
      <c r="B21" s="62">
        <v>331.39</v>
      </c>
      <c r="C21" s="63" t="s">
        <v>33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1162233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15"/>
        <v>1162233</v>
      </c>
      <c r="Q21" s="65">
        <f t="shared" si="4"/>
        <v>15.264821770994773</v>
      </c>
      <c r="R21" s="92"/>
    </row>
    <row r="22" spans="1:18">
      <c r="A22" s="61"/>
      <c r="B22" s="62">
        <v>331.49</v>
      </c>
      <c r="C22" s="63" t="s">
        <v>35</v>
      </c>
      <c r="D22" s="64">
        <v>0</v>
      </c>
      <c r="E22" s="64">
        <v>75000</v>
      </c>
      <c r="F22" s="64">
        <v>0</v>
      </c>
      <c r="G22" s="64">
        <v>364271</v>
      </c>
      <c r="H22" s="64">
        <v>0</v>
      </c>
      <c r="I22" s="64">
        <v>208670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15"/>
        <v>647941</v>
      </c>
      <c r="Q22" s="65">
        <f t="shared" si="4"/>
        <v>8.5100869473850107</v>
      </c>
      <c r="R22" s="92"/>
    </row>
    <row r="23" spans="1:18">
      <c r="A23" s="61"/>
      <c r="B23" s="62">
        <v>331.5</v>
      </c>
      <c r="C23" s="63" t="s">
        <v>29</v>
      </c>
      <c r="D23" s="64">
        <v>142298</v>
      </c>
      <c r="E23" s="64">
        <v>9424161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15"/>
        <v>9566459</v>
      </c>
      <c r="Q23" s="65">
        <f t="shared" si="4"/>
        <v>125.64631327326697</v>
      </c>
      <c r="R23" s="92"/>
    </row>
    <row r="24" spans="1:18">
      <c r="A24" s="61"/>
      <c r="B24" s="62">
        <v>331.65</v>
      </c>
      <c r="C24" s="63" t="s">
        <v>136</v>
      </c>
      <c r="D24" s="64">
        <v>116030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15"/>
        <v>116030</v>
      </c>
      <c r="Q24" s="65">
        <f t="shared" si="4"/>
        <v>1.5239433659933279</v>
      </c>
      <c r="R24" s="92"/>
    </row>
    <row r="25" spans="1:18">
      <c r="A25" s="61"/>
      <c r="B25" s="62">
        <v>331.9</v>
      </c>
      <c r="C25" s="63" t="s">
        <v>30</v>
      </c>
      <c r="D25" s="64">
        <v>0</v>
      </c>
      <c r="E25" s="64">
        <v>81061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15"/>
        <v>81061</v>
      </c>
      <c r="Q25" s="65">
        <f t="shared" si="4"/>
        <v>1.0646589088234522</v>
      </c>
      <c r="R25" s="92"/>
    </row>
    <row r="26" spans="1:18">
      <c r="A26" s="61"/>
      <c r="B26" s="62">
        <v>334.2</v>
      </c>
      <c r="C26" s="63" t="s">
        <v>31</v>
      </c>
      <c r="D26" s="64">
        <v>1599661</v>
      </c>
      <c r="E26" s="64">
        <v>1185556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15"/>
        <v>2785217</v>
      </c>
      <c r="Q26" s="65">
        <f t="shared" si="4"/>
        <v>36.581168404738762</v>
      </c>
      <c r="R26" s="92"/>
    </row>
    <row r="27" spans="1:18">
      <c r="A27" s="61"/>
      <c r="B27" s="62">
        <v>334.34</v>
      </c>
      <c r="C27" s="63" t="s">
        <v>200</v>
      </c>
      <c r="D27" s="64">
        <v>0</v>
      </c>
      <c r="E27" s="64">
        <v>0</v>
      </c>
      <c r="F27" s="64">
        <v>0</v>
      </c>
      <c r="G27" s="64">
        <v>0</v>
      </c>
      <c r="H27" s="64">
        <v>0</v>
      </c>
      <c r="I27" s="64">
        <v>93750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5"/>
        <v>93750</v>
      </c>
      <c r="Q27" s="65">
        <f t="shared" si="4"/>
        <v>1.2313168194594026</v>
      </c>
      <c r="R27" s="92"/>
    </row>
    <row r="28" spans="1:18">
      <c r="A28" s="61"/>
      <c r="B28" s="62">
        <v>334.36</v>
      </c>
      <c r="C28" s="63" t="s">
        <v>37</v>
      </c>
      <c r="D28" s="64">
        <v>0</v>
      </c>
      <c r="E28" s="64">
        <v>0</v>
      </c>
      <c r="F28" s="64">
        <v>0</v>
      </c>
      <c r="G28" s="64">
        <v>613915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15"/>
        <v>613915</v>
      </c>
      <c r="Q28" s="65">
        <f t="shared" si="4"/>
        <v>8.0631878956631375</v>
      </c>
      <c r="R28" s="92"/>
    </row>
    <row r="29" spans="1:18">
      <c r="A29" s="61"/>
      <c r="B29" s="62">
        <v>334.39</v>
      </c>
      <c r="C29" s="63" t="s">
        <v>38</v>
      </c>
      <c r="D29" s="64">
        <v>259696</v>
      </c>
      <c r="E29" s="64">
        <v>140900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15"/>
        <v>400596</v>
      </c>
      <c r="Q29" s="65">
        <f t="shared" si="4"/>
        <v>5.261446321153695</v>
      </c>
      <c r="R29" s="92"/>
    </row>
    <row r="30" spans="1:18">
      <c r="A30" s="61"/>
      <c r="B30" s="62">
        <v>334.49</v>
      </c>
      <c r="C30" s="63" t="s">
        <v>39</v>
      </c>
      <c r="D30" s="64">
        <v>0</v>
      </c>
      <c r="E30" s="64">
        <v>0</v>
      </c>
      <c r="F30" s="64">
        <v>0</v>
      </c>
      <c r="G30" s="64">
        <v>5695463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15"/>
        <v>5695463</v>
      </c>
      <c r="Q30" s="65">
        <f t="shared" si="4"/>
        <v>74.804473456092879</v>
      </c>
      <c r="R30" s="92"/>
    </row>
    <row r="31" spans="1:18">
      <c r="A31" s="61"/>
      <c r="B31" s="62">
        <v>334.5</v>
      </c>
      <c r="C31" s="63" t="s">
        <v>138</v>
      </c>
      <c r="D31" s="64">
        <v>10542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15"/>
        <v>10542</v>
      </c>
      <c r="Q31" s="65">
        <f t="shared" si="4"/>
        <v>0.1384591137145709</v>
      </c>
      <c r="R31" s="92"/>
    </row>
    <row r="32" spans="1:18">
      <c r="A32" s="61"/>
      <c r="B32" s="62">
        <v>334.69</v>
      </c>
      <c r="C32" s="63" t="s">
        <v>286</v>
      </c>
      <c r="D32" s="64">
        <v>0</v>
      </c>
      <c r="E32" s="64">
        <v>500000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15"/>
        <v>500000</v>
      </c>
      <c r="Q32" s="65">
        <f t="shared" si="4"/>
        <v>6.5670230371168143</v>
      </c>
      <c r="R32" s="92"/>
    </row>
    <row r="33" spans="1:18">
      <c r="A33" s="61"/>
      <c r="B33" s="62">
        <v>334.7</v>
      </c>
      <c r="C33" s="63" t="s">
        <v>40</v>
      </c>
      <c r="D33" s="64">
        <v>49759</v>
      </c>
      <c r="E33" s="64">
        <v>157304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15"/>
        <v>207063</v>
      </c>
      <c r="Q33" s="65">
        <f t="shared" si="4"/>
        <v>2.7195749822690378</v>
      </c>
      <c r="R33" s="92"/>
    </row>
    <row r="34" spans="1:18">
      <c r="A34" s="61"/>
      <c r="B34" s="62">
        <v>335.13</v>
      </c>
      <c r="C34" s="63" t="s">
        <v>166</v>
      </c>
      <c r="D34" s="64">
        <v>28365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15"/>
        <v>28365</v>
      </c>
      <c r="Q34" s="65">
        <f t="shared" si="4"/>
        <v>0.37254721689563686</v>
      </c>
      <c r="R34" s="92"/>
    </row>
    <row r="35" spans="1:18">
      <c r="A35" s="61"/>
      <c r="B35" s="62">
        <v>335.14</v>
      </c>
      <c r="C35" s="63" t="s">
        <v>167</v>
      </c>
      <c r="D35" s="64">
        <v>31027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15"/>
        <v>31027</v>
      </c>
      <c r="Q35" s="65">
        <f t="shared" si="4"/>
        <v>0.40751004754524678</v>
      </c>
      <c r="R35" s="92"/>
    </row>
    <row r="36" spans="1:18">
      <c r="A36" s="61"/>
      <c r="B36" s="62">
        <v>335.15</v>
      </c>
      <c r="C36" s="63" t="s">
        <v>168</v>
      </c>
      <c r="D36" s="64">
        <v>17299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15"/>
        <v>17299</v>
      </c>
      <c r="Q36" s="65">
        <f t="shared" si="4"/>
        <v>0.22720586303816753</v>
      </c>
      <c r="R36" s="92"/>
    </row>
    <row r="37" spans="1:18">
      <c r="A37" s="61"/>
      <c r="B37" s="62">
        <v>335.16</v>
      </c>
      <c r="C37" s="63" t="s">
        <v>259</v>
      </c>
      <c r="D37" s="64">
        <v>446500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15"/>
        <v>446500</v>
      </c>
      <c r="Q37" s="65">
        <f t="shared" ref="Q37:Q68" si="16">(P37/Q$115)</f>
        <v>5.8643515721453152</v>
      </c>
      <c r="R37" s="92"/>
    </row>
    <row r="38" spans="1:18">
      <c r="A38" s="61"/>
      <c r="B38" s="62">
        <v>335.18</v>
      </c>
      <c r="C38" s="63" t="s">
        <v>260</v>
      </c>
      <c r="D38" s="64">
        <v>3788491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15"/>
        <v>3788491</v>
      </c>
      <c r="Q38" s="65">
        <f t="shared" si="16"/>
        <v>49.75821534581943</v>
      </c>
      <c r="R38" s="92"/>
    </row>
    <row r="39" spans="1:18">
      <c r="A39" s="61"/>
      <c r="B39" s="62">
        <v>335.19</v>
      </c>
      <c r="C39" s="63" t="s">
        <v>242</v>
      </c>
      <c r="D39" s="64">
        <v>10039947</v>
      </c>
      <c r="E39" s="64">
        <v>877411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15"/>
        <v>10917358</v>
      </c>
      <c r="Q39" s="65">
        <f t="shared" si="16"/>
        <v>143.38908298090308</v>
      </c>
      <c r="R39" s="92"/>
    </row>
    <row r="40" spans="1:18">
      <c r="A40" s="61"/>
      <c r="B40" s="62">
        <v>335.21</v>
      </c>
      <c r="C40" s="63" t="s">
        <v>123</v>
      </c>
      <c r="D40" s="64">
        <v>0</v>
      </c>
      <c r="E40" s="64">
        <v>7805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15"/>
        <v>7805</v>
      </c>
      <c r="Q40" s="65">
        <f t="shared" si="16"/>
        <v>0.10251122960939348</v>
      </c>
      <c r="R40" s="92"/>
    </row>
    <row r="41" spans="1:18">
      <c r="A41" s="61"/>
      <c r="B41" s="62">
        <v>335.22</v>
      </c>
      <c r="C41" s="63" t="s">
        <v>48</v>
      </c>
      <c r="D41" s="64">
        <v>0</v>
      </c>
      <c r="E41" s="64">
        <v>345207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15"/>
        <v>345207</v>
      </c>
      <c r="Q41" s="65">
        <f t="shared" si="16"/>
        <v>4.5339646431479679</v>
      </c>
      <c r="R41" s="92"/>
    </row>
    <row r="42" spans="1:18">
      <c r="A42" s="61"/>
      <c r="B42" s="62">
        <v>335.42</v>
      </c>
      <c r="C42" s="63" t="s">
        <v>50</v>
      </c>
      <c r="D42" s="64">
        <v>0</v>
      </c>
      <c r="E42" s="64">
        <v>1457366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ref="P42:P49" si="17">SUM(D42:O42)</f>
        <v>1457366</v>
      </c>
      <c r="Q42" s="65">
        <f t="shared" si="16"/>
        <v>19.141112191021566</v>
      </c>
      <c r="R42" s="92"/>
    </row>
    <row r="43" spans="1:18">
      <c r="A43" s="61"/>
      <c r="B43" s="62">
        <v>335.44</v>
      </c>
      <c r="C43" s="63" t="s">
        <v>268</v>
      </c>
      <c r="D43" s="64">
        <v>0</v>
      </c>
      <c r="E43" s="64">
        <v>633058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17"/>
        <v>633058</v>
      </c>
      <c r="Q43" s="65">
        <f t="shared" si="16"/>
        <v>8.3146129396621919</v>
      </c>
      <c r="R43" s="92"/>
    </row>
    <row r="44" spans="1:18">
      <c r="A44" s="61"/>
      <c r="B44" s="62">
        <v>335.45</v>
      </c>
      <c r="C44" s="63" t="s">
        <v>287</v>
      </c>
      <c r="D44" s="64">
        <v>0</v>
      </c>
      <c r="E44" s="64">
        <v>29671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17"/>
        <v>29671</v>
      </c>
      <c r="Q44" s="65">
        <f t="shared" si="16"/>
        <v>0.38970028106858601</v>
      </c>
      <c r="R44" s="92"/>
    </row>
    <row r="45" spans="1:18">
      <c r="A45" s="61"/>
      <c r="B45" s="62">
        <v>335.5</v>
      </c>
      <c r="C45" s="63" t="s">
        <v>52</v>
      </c>
      <c r="D45" s="64">
        <v>0</v>
      </c>
      <c r="E45" s="64">
        <v>2082428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17"/>
        <v>2082428</v>
      </c>
      <c r="Q45" s="65">
        <f t="shared" si="16"/>
        <v>27.350705298274185</v>
      </c>
      <c r="R45" s="92"/>
    </row>
    <row r="46" spans="1:18">
      <c r="A46" s="61"/>
      <c r="B46" s="62">
        <v>335.9</v>
      </c>
      <c r="C46" s="63" t="s">
        <v>194</v>
      </c>
      <c r="D46" s="64">
        <v>0</v>
      </c>
      <c r="E46" s="64">
        <v>1497511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17"/>
        <v>1497511</v>
      </c>
      <c r="Q46" s="65">
        <f t="shared" si="16"/>
        <v>19.668378470671676</v>
      </c>
      <c r="R46" s="92"/>
    </row>
    <row r="47" spans="1:18">
      <c r="A47" s="61"/>
      <c r="B47" s="62">
        <v>336</v>
      </c>
      <c r="C47" s="63" t="s">
        <v>4</v>
      </c>
      <c r="D47" s="64">
        <v>53123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si="17"/>
        <v>53123</v>
      </c>
      <c r="Q47" s="65">
        <f t="shared" si="16"/>
        <v>0.69771992960151308</v>
      </c>
      <c r="R47" s="92"/>
    </row>
    <row r="48" spans="1:18">
      <c r="A48" s="61"/>
      <c r="B48" s="62">
        <v>337.3</v>
      </c>
      <c r="C48" s="63" t="s">
        <v>54</v>
      </c>
      <c r="D48" s="64">
        <v>0</v>
      </c>
      <c r="E48" s="64">
        <v>0</v>
      </c>
      <c r="F48" s="64">
        <v>0</v>
      </c>
      <c r="G48" s="64">
        <v>0</v>
      </c>
      <c r="H48" s="64">
        <v>0</v>
      </c>
      <c r="I48" s="64">
        <v>321311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17"/>
        <v>321311</v>
      </c>
      <c r="Q48" s="65">
        <f t="shared" si="16"/>
        <v>4.2201134781580816</v>
      </c>
      <c r="R48" s="92"/>
    </row>
    <row r="49" spans="1:18">
      <c r="A49" s="61"/>
      <c r="B49" s="62">
        <v>337.4</v>
      </c>
      <c r="C49" s="63" t="s">
        <v>288</v>
      </c>
      <c r="D49" s="64">
        <v>0</v>
      </c>
      <c r="E49" s="64">
        <v>0</v>
      </c>
      <c r="F49" s="64">
        <v>0</v>
      </c>
      <c r="G49" s="64">
        <v>91378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17"/>
        <v>91378</v>
      </c>
      <c r="Q49" s="65">
        <f t="shared" si="16"/>
        <v>1.2001628621713205</v>
      </c>
      <c r="R49" s="92"/>
    </row>
    <row r="50" spans="1:18" ht="15.75">
      <c r="A50" s="66" t="s">
        <v>60</v>
      </c>
      <c r="B50" s="67"/>
      <c r="C50" s="68"/>
      <c r="D50" s="69">
        <f t="shared" ref="D50:O50" si="18">SUM(D51:D88)</f>
        <v>10759411</v>
      </c>
      <c r="E50" s="69">
        <f t="shared" si="18"/>
        <v>2817768</v>
      </c>
      <c r="F50" s="69">
        <f t="shared" si="18"/>
        <v>0</v>
      </c>
      <c r="G50" s="69">
        <f t="shared" si="18"/>
        <v>0</v>
      </c>
      <c r="H50" s="69">
        <f t="shared" si="18"/>
        <v>0</v>
      </c>
      <c r="I50" s="69">
        <f t="shared" si="18"/>
        <v>4633339</v>
      </c>
      <c r="J50" s="69">
        <f t="shared" si="18"/>
        <v>9242457</v>
      </c>
      <c r="K50" s="69">
        <f t="shared" ref="K50" si="19">SUM(K51:K88)</f>
        <v>0</v>
      </c>
      <c r="L50" s="69">
        <f t="shared" ref="L50" si="20">SUM(L51:L88)</f>
        <v>0</v>
      </c>
      <c r="M50" s="69">
        <f t="shared" si="18"/>
        <v>0</v>
      </c>
      <c r="N50" s="69">
        <f t="shared" ref="N50" si="21">SUM(N51:N88)</f>
        <v>0</v>
      </c>
      <c r="O50" s="69">
        <f t="shared" si="18"/>
        <v>12983</v>
      </c>
      <c r="P50" s="69">
        <f>SUM(D50:O50)</f>
        <v>27465958</v>
      </c>
      <c r="Q50" s="71">
        <f t="shared" si="16"/>
        <v>360.73915784496575</v>
      </c>
      <c r="R50" s="93"/>
    </row>
    <row r="51" spans="1:18">
      <c r="A51" s="61"/>
      <c r="B51" s="62">
        <v>341.1</v>
      </c>
      <c r="C51" s="63" t="s">
        <v>171</v>
      </c>
      <c r="D51" s="64">
        <v>645663</v>
      </c>
      <c r="E51" s="64">
        <v>195352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>SUM(D51:O51)</f>
        <v>841015</v>
      </c>
      <c r="Q51" s="65">
        <f t="shared" si="16"/>
        <v>11.045929759121595</v>
      </c>
      <c r="R51" s="92"/>
    </row>
    <row r="52" spans="1:18">
      <c r="A52" s="61"/>
      <c r="B52" s="62">
        <v>341.16</v>
      </c>
      <c r="C52" s="63" t="s">
        <v>172</v>
      </c>
      <c r="D52" s="64">
        <v>0</v>
      </c>
      <c r="E52" s="64">
        <v>143940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ref="P52:P88" si="22">SUM(D52:O52)</f>
        <v>143940</v>
      </c>
      <c r="Q52" s="65">
        <f t="shared" si="16"/>
        <v>1.8905145919251884</v>
      </c>
      <c r="R52" s="92"/>
    </row>
    <row r="53" spans="1:18">
      <c r="A53" s="61"/>
      <c r="B53" s="62">
        <v>341.2</v>
      </c>
      <c r="C53" s="63" t="s">
        <v>173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9242457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22"/>
        <v>9242457</v>
      </c>
      <c r="Q53" s="65">
        <f t="shared" si="16"/>
        <v>121.39085607712312</v>
      </c>
      <c r="R53" s="92"/>
    </row>
    <row r="54" spans="1:18">
      <c r="A54" s="61"/>
      <c r="B54" s="62">
        <v>341.8</v>
      </c>
      <c r="C54" s="63" t="s">
        <v>175</v>
      </c>
      <c r="D54" s="64">
        <v>2215183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22"/>
        <v>2215183</v>
      </c>
      <c r="Q54" s="65">
        <f t="shared" si="16"/>
        <v>29.094315584859071</v>
      </c>
      <c r="R54" s="92"/>
    </row>
    <row r="55" spans="1:18">
      <c r="A55" s="61"/>
      <c r="B55" s="62">
        <v>341.9</v>
      </c>
      <c r="C55" s="63" t="s">
        <v>176</v>
      </c>
      <c r="D55" s="64">
        <v>776145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22"/>
        <v>776145</v>
      </c>
      <c r="Q55" s="65">
        <f t="shared" si="16"/>
        <v>10.19392419028606</v>
      </c>
      <c r="R55" s="92"/>
    </row>
    <row r="56" spans="1:18">
      <c r="A56" s="61"/>
      <c r="B56" s="62">
        <v>342.1</v>
      </c>
      <c r="C56" s="63" t="s">
        <v>223</v>
      </c>
      <c r="D56" s="64">
        <v>1879304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22"/>
        <v>1879304</v>
      </c>
      <c r="Q56" s="65">
        <f t="shared" si="16"/>
        <v>24.682865323491555</v>
      </c>
      <c r="R56" s="92"/>
    </row>
    <row r="57" spans="1:18">
      <c r="A57" s="61"/>
      <c r="B57" s="62">
        <v>342.3</v>
      </c>
      <c r="C57" s="63" t="s">
        <v>68</v>
      </c>
      <c r="D57" s="64">
        <v>235988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22"/>
        <v>235988</v>
      </c>
      <c r="Q57" s="65">
        <f t="shared" si="16"/>
        <v>3.0994772649662456</v>
      </c>
      <c r="R57" s="92"/>
    </row>
    <row r="58" spans="1:18">
      <c r="A58" s="61"/>
      <c r="B58" s="62">
        <v>342.5</v>
      </c>
      <c r="C58" s="63" t="s">
        <v>139</v>
      </c>
      <c r="D58" s="64">
        <v>635263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22"/>
        <v>635263</v>
      </c>
      <c r="Q58" s="65">
        <f t="shared" si="16"/>
        <v>8.3435735112558778</v>
      </c>
      <c r="R58" s="92"/>
    </row>
    <row r="59" spans="1:18">
      <c r="A59" s="61"/>
      <c r="B59" s="62">
        <v>342.6</v>
      </c>
      <c r="C59" s="63" t="s">
        <v>70</v>
      </c>
      <c r="D59" s="64">
        <v>3619812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22"/>
        <v>3619812</v>
      </c>
      <c r="Q59" s="65">
        <f t="shared" si="16"/>
        <v>47.542777588063778</v>
      </c>
      <c r="R59" s="92"/>
    </row>
    <row r="60" spans="1:18">
      <c r="A60" s="61"/>
      <c r="B60" s="62">
        <v>342.9</v>
      </c>
      <c r="C60" s="63" t="s">
        <v>71</v>
      </c>
      <c r="D60" s="64">
        <v>0</v>
      </c>
      <c r="E60" s="64">
        <v>457802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22"/>
        <v>457802</v>
      </c>
      <c r="Q60" s="65">
        <f t="shared" si="16"/>
        <v>6.0127925608763038</v>
      </c>
      <c r="R60" s="92"/>
    </row>
    <row r="61" spans="1:18">
      <c r="A61" s="61"/>
      <c r="B61" s="62">
        <v>343.3</v>
      </c>
      <c r="C61" s="63" t="s">
        <v>72</v>
      </c>
      <c r="D61" s="64">
        <v>0</v>
      </c>
      <c r="E61" s="64">
        <v>32745</v>
      </c>
      <c r="F61" s="64">
        <v>0</v>
      </c>
      <c r="G61" s="64">
        <v>0</v>
      </c>
      <c r="H61" s="64">
        <v>0</v>
      </c>
      <c r="I61" s="64">
        <v>814122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22"/>
        <v>846867</v>
      </c>
      <c r="Q61" s="65">
        <f t="shared" si="16"/>
        <v>11.12279019674801</v>
      </c>
      <c r="R61" s="92"/>
    </row>
    <row r="62" spans="1:18">
      <c r="A62" s="61"/>
      <c r="B62" s="62">
        <v>343.4</v>
      </c>
      <c r="C62" s="63" t="s">
        <v>73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3088072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22"/>
        <v>3088072</v>
      </c>
      <c r="Q62" s="65">
        <f t="shared" si="16"/>
        <v>40.558879928550787</v>
      </c>
      <c r="R62" s="92"/>
    </row>
    <row r="63" spans="1:18">
      <c r="A63" s="61"/>
      <c r="B63" s="62">
        <v>343.5</v>
      </c>
      <c r="C63" s="63" t="s">
        <v>74</v>
      </c>
      <c r="D63" s="64">
        <v>0</v>
      </c>
      <c r="E63" s="64">
        <v>0</v>
      </c>
      <c r="F63" s="64">
        <v>0</v>
      </c>
      <c r="G63" s="64">
        <v>0</v>
      </c>
      <c r="H63" s="64">
        <v>0</v>
      </c>
      <c r="I63" s="64">
        <v>658875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22"/>
        <v>658875</v>
      </c>
      <c r="Q63" s="65">
        <f t="shared" si="16"/>
        <v>8.6536946071606824</v>
      </c>
      <c r="R63" s="92"/>
    </row>
    <row r="64" spans="1:18">
      <c r="A64" s="61"/>
      <c r="B64" s="62">
        <v>344.2</v>
      </c>
      <c r="C64" s="63" t="s">
        <v>177</v>
      </c>
      <c r="D64" s="64">
        <v>0</v>
      </c>
      <c r="E64" s="64">
        <v>0</v>
      </c>
      <c r="F64" s="64">
        <v>0</v>
      </c>
      <c r="G64" s="64">
        <v>0</v>
      </c>
      <c r="H64" s="64">
        <v>0</v>
      </c>
      <c r="I64" s="64">
        <v>349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22"/>
        <v>349</v>
      </c>
      <c r="Q64" s="65">
        <f t="shared" si="16"/>
        <v>4.5837820799075361E-3</v>
      </c>
      <c r="R64" s="92"/>
    </row>
    <row r="65" spans="1:18">
      <c r="A65" s="61"/>
      <c r="B65" s="62">
        <v>344.9</v>
      </c>
      <c r="C65" s="63" t="s">
        <v>178</v>
      </c>
      <c r="D65" s="64">
        <v>0</v>
      </c>
      <c r="E65" s="64">
        <v>788899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22"/>
        <v>788899</v>
      </c>
      <c r="Q65" s="65">
        <f t="shared" si="16"/>
        <v>10.361435813916835</v>
      </c>
      <c r="R65" s="92"/>
    </row>
    <row r="66" spans="1:18">
      <c r="A66" s="61"/>
      <c r="B66" s="62">
        <v>346.4</v>
      </c>
      <c r="C66" s="63" t="s">
        <v>76</v>
      </c>
      <c r="D66" s="64">
        <v>15248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22"/>
        <v>15248</v>
      </c>
      <c r="Q66" s="65">
        <f t="shared" si="16"/>
        <v>0.20026793453991437</v>
      </c>
      <c r="R66" s="92"/>
    </row>
    <row r="67" spans="1:18">
      <c r="A67" s="61"/>
      <c r="B67" s="62">
        <v>347.2</v>
      </c>
      <c r="C67" s="63" t="s">
        <v>78</v>
      </c>
      <c r="D67" s="64">
        <v>78990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22"/>
        <v>78990</v>
      </c>
      <c r="Q67" s="65">
        <f t="shared" si="16"/>
        <v>1.0374582994037143</v>
      </c>
      <c r="R67" s="92"/>
    </row>
    <row r="68" spans="1:18">
      <c r="A68" s="61"/>
      <c r="B68" s="62">
        <v>347.9</v>
      </c>
      <c r="C68" s="63" t="s">
        <v>289</v>
      </c>
      <c r="D68" s="64">
        <v>13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22"/>
        <v>13</v>
      </c>
      <c r="Q68" s="65">
        <f t="shared" si="16"/>
        <v>1.7074259896503717E-4</v>
      </c>
      <c r="R68" s="92"/>
    </row>
    <row r="69" spans="1:18">
      <c r="A69" s="61"/>
      <c r="B69" s="62">
        <v>348.12</v>
      </c>
      <c r="C69" s="63" t="s">
        <v>269</v>
      </c>
      <c r="D69" s="64">
        <v>0</v>
      </c>
      <c r="E69" s="64">
        <v>32546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ref="P69:P83" si="23">SUM(D69:O69)</f>
        <v>32546</v>
      </c>
      <c r="Q69" s="65">
        <f t="shared" ref="Q69:Q100" si="24">(P69/Q$115)</f>
        <v>0.42746066353200768</v>
      </c>
      <c r="R69" s="92"/>
    </row>
    <row r="70" spans="1:18">
      <c r="A70" s="61"/>
      <c r="B70" s="62">
        <v>348.13</v>
      </c>
      <c r="C70" s="63" t="s">
        <v>270</v>
      </c>
      <c r="D70" s="64">
        <v>3089</v>
      </c>
      <c r="E70" s="64">
        <v>17016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23"/>
        <v>20105</v>
      </c>
      <c r="Q70" s="65">
        <f t="shared" si="24"/>
        <v>0.26405999632246707</v>
      </c>
      <c r="R70" s="92"/>
    </row>
    <row r="71" spans="1:18">
      <c r="A71" s="61"/>
      <c r="B71" s="62">
        <v>348.21</v>
      </c>
      <c r="C71" s="63" t="s">
        <v>271</v>
      </c>
      <c r="D71" s="64">
        <v>0</v>
      </c>
      <c r="E71" s="64">
        <v>602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23"/>
        <v>602</v>
      </c>
      <c r="Q71" s="65">
        <f t="shared" si="24"/>
        <v>7.9066957366886442E-3</v>
      </c>
      <c r="R71" s="92"/>
    </row>
    <row r="72" spans="1:18">
      <c r="A72" s="61"/>
      <c r="B72" s="62">
        <v>348.22</v>
      </c>
      <c r="C72" s="63" t="s">
        <v>272</v>
      </c>
      <c r="D72" s="64">
        <v>0</v>
      </c>
      <c r="E72" s="64">
        <v>2436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23"/>
        <v>2436</v>
      </c>
      <c r="Q72" s="65">
        <f t="shared" si="24"/>
        <v>3.199453623683312E-2</v>
      </c>
      <c r="R72" s="92"/>
    </row>
    <row r="73" spans="1:18">
      <c r="A73" s="61"/>
      <c r="B73" s="62">
        <v>348.23</v>
      </c>
      <c r="C73" s="63" t="s">
        <v>273</v>
      </c>
      <c r="D73" s="64">
        <v>0</v>
      </c>
      <c r="E73" s="64">
        <v>56668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23"/>
        <v>56668</v>
      </c>
      <c r="Q73" s="65">
        <f t="shared" si="24"/>
        <v>0.74428012293467127</v>
      </c>
      <c r="R73" s="92"/>
    </row>
    <row r="74" spans="1:18">
      <c r="A74" s="61"/>
      <c r="B74" s="62">
        <v>348.31</v>
      </c>
      <c r="C74" s="63" t="s">
        <v>274</v>
      </c>
      <c r="D74" s="64">
        <v>0</v>
      </c>
      <c r="E74" s="64">
        <v>380306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23"/>
        <v>380306</v>
      </c>
      <c r="Q74" s="65">
        <f t="shared" si="24"/>
        <v>4.9949565263074946</v>
      </c>
      <c r="R74" s="92"/>
    </row>
    <row r="75" spans="1:18">
      <c r="A75" s="61"/>
      <c r="B75" s="62">
        <v>348.32</v>
      </c>
      <c r="C75" s="63" t="s">
        <v>275</v>
      </c>
      <c r="D75" s="64">
        <v>0</v>
      </c>
      <c r="E75" s="64">
        <v>3165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23"/>
        <v>3165</v>
      </c>
      <c r="Q75" s="65">
        <f t="shared" si="24"/>
        <v>4.1569255824949435E-2</v>
      </c>
      <c r="R75" s="92"/>
    </row>
    <row r="76" spans="1:18">
      <c r="A76" s="61"/>
      <c r="B76" s="62">
        <v>348.41</v>
      </c>
      <c r="C76" s="63" t="s">
        <v>276</v>
      </c>
      <c r="D76" s="64">
        <v>0</v>
      </c>
      <c r="E76" s="64">
        <v>150169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23"/>
        <v>150169</v>
      </c>
      <c r="Q76" s="65">
        <f t="shared" si="24"/>
        <v>1.9723265649215898</v>
      </c>
      <c r="R76" s="92"/>
    </row>
    <row r="77" spans="1:18">
      <c r="A77" s="61"/>
      <c r="B77" s="62">
        <v>348.42</v>
      </c>
      <c r="C77" s="63" t="s">
        <v>234</v>
      </c>
      <c r="D77" s="64">
        <v>0</v>
      </c>
      <c r="E77" s="64">
        <v>55060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23"/>
        <v>55060</v>
      </c>
      <c r="Q77" s="65">
        <f t="shared" si="24"/>
        <v>0.72316057684730362</v>
      </c>
      <c r="R77" s="92"/>
    </row>
    <row r="78" spans="1:18">
      <c r="A78" s="61"/>
      <c r="B78" s="62">
        <v>348.48</v>
      </c>
      <c r="C78" s="63" t="s">
        <v>277</v>
      </c>
      <c r="D78" s="64">
        <v>0</v>
      </c>
      <c r="E78" s="64">
        <v>7880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23"/>
        <v>7880</v>
      </c>
      <c r="Q78" s="65">
        <f t="shared" si="24"/>
        <v>0.10349628306496099</v>
      </c>
      <c r="R78" s="92"/>
    </row>
    <row r="79" spans="1:18">
      <c r="A79" s="61"/>
      <c r="B79" s="62">
        <v>348.52</v>
      </c>
      <c r="C79" s="63" t="s">
        <v>278</v>
      </c>
      <c r="D79" s="64">
        <v>0</v>
      </c>
      <c r="E79" s="64">
        <v>28812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23"/>
        <v>28812</v>
      </c>
      <c r="Q79" s="65">
        <f t="shared" si="24"/>
        <v>0.37841813549081932</v>
      </c>
      <c r="R79" s="92"/>
    </row>
    <row r="80" spans="1:18">
      <c r="A80" s="61"/>
      <c r="B80" s="62">
        <v>348.53</v>
      </c>
      <c r="C80" s="63" t="s">
        <v>279</v>
      </c>
      <c r="D80" s="64">
        <v>727</v>
      </c>
      <c r="E80" s="64">
        <v>150068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si="23"/>
        <v>150795</v>
      </c>
      <c r="Q80" s="65">
        <f t="shared" si="24"/>
        <v>1.9805484777640601</v>
      </c>
      <c r="R80" s="92"/>
    </row>
    <row r="81" spans="1:18">
      <c r="A81" s="61"/>
      <c r="B81" s="62">
        <v>348.62</v>
      </c>
      <c r="C81" s="63" t="s">
        <v>280</v>
      </c>
      <c r="D81" s="64">
        <v>0</v>
      </c>
      <c r="E81" s="64">
        <v>1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23"/>
        <v>1</v>
      </c>
      <c r="Q81" s="65">
        <f t="shared" si="24"/>
        <v>1.3134046074233628E-5</v>
      </c>
      <c r="R81" s="92"/>
    </row>
    <row r="82" spans="1:18">
      <c r="A82" s="61"/>
      <c r="B82" s="62">
        <v>348.71</v>
      </c>
      <c r="C82" s="63" t="s">
        <v>281</v>
      </c>
      <c r="D82" s="64">
        <v>0</v>
      </c>
      <c r="E82" s="64">
        <v>97535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si="23"/>
        <v>97535</v>
      </c>
      <c r="Q82" s="65">
        <f t="shared" si="24"/>
        <v>1.2810291838503769</v>
      </c>
      <c r="R82" s="92"/>
    </row>
    <row r="83" spans="1:18">
      <c r="A83" s="61"/>
      <c r="B83" s="62">
        <v>348.72</v>
      </c>
      <c r="C83" s="63" t="s">
        <v>282</v>
      </c>
      <c r="D83" s="64">
        <v>0</v>
      </c>
      <c r="E83" s="64">
        <v>7655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 t="shared" si="23"/>
        <v>7655</v>
      </c>
      <c r="Q83" s="65">
        <f t="shared" si="24"/>
        <v>0.10054112269825842</v>
      </c>
      <c r="R83" s="92"/>
    </row>
    <row r="84" spans="1:18">
      <c r="A84" s="61"/>
      <c r="B84" s="62">
        <v>348.92099999999999</v>
      </c>
      <c r="C84" s="63" t="s">
        <v>179</v>
      </c>
      <c r="D84" s="64">
        <v>0</v>
      </c>
      <c r="E84" s="64">
        <v>15329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 t="shared" si="22"/>
        <v>15329</v>
      </c>
      <c r="Q84" s="65">
        <f t="shared" si="24"/>
        <v>0.2013317922719273</v>
      </c>
      <c r="R84" s="92"/>
    </row>
    <row r="85" spans="1:18">
      <c r="A85" s="61"/>
      <c r="B85" s="62">
        <v>348.92200000000003</v>
      </c>
      <c r="C85" s="63" t="s">
        <v>180</v>
      </c>
      <c r="D85" s="64">
        <v>0</v>
      </c>
      <c r="E85" s="64">
        <v>15329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 t="shared" si="22"/>
        <v>15329</v>
      </c>
      <c r="Q85" s="65">
        <f t="shared" si="24"/>
        <v>0.2013317922719273</v>
      </c>
      <c r="R85" s="92"/>
    </row>
    <row r="86" spans="1:18">
      <c r="A86" s="61"/>
      <c r="B86" s="62">
        <v>348.923</v>
      </c>
      <c r="C86" s="63" t="s">
        <v>181</v>
      </c>
      <c r="D86" s="64">
        <v>0</v>
      </c>
      <c r="E86" s="64">
        <v>15329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 t="shared" si="22"/>
        <v>15329</v>
      </c>
      <c r="Q86" s="65">
        <f t="shared" si="24"/>
        <v>0.2013317922719273</v>
      </c>
      <c r="R86" s="92"/>
    </row>
    <row r="87" spans="1:18">
      <c r="A87" s="61"/>
      <c r="B87" s="62">
        <v>348.92399999999998</v>
      </c>
      <c r="C87" s="63" t="s">
        <v>182</v>
      </c>
      <c r="D87" s="64">
        <v>0</v>
      </c>
      <c r="E87" s="64">
        <v>15329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22"/>
        <v>15329</v>
      </c>
      <c r="Q87" s="65">
        <f t="shared" si="24"/>
        <v>0.2013317922719273</v>
      </c>
      <c r="R87" s="92"/>
    </row>
    <row r="88" spans="1:18">
      <c r="A88" s="61"/>
      <c r="B88" s="62">
        <v>349</v>
      </c>
      <c r="C88" s="63" t="s">
        <v>261</v>
      </c>
      <c r="D88" s="64">
        <v>653986</v>
      </c>
      <c r="E88" s="64">
        <v>147795</v>
      </c>
      <c r="F88" s="64">
        <v>0</v>
      </c>
      <c r="G88" s="64">
        <v>0</v>
      </c>
      <c r="H88" s="64">
        <v>0</v>
      </c>
      <c r="I88" s="64">
        <v>71921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12983</v>
      </c>
      <c r="P88" s="64">
        <f t="shared" si="22"/>
        <v>886685</v>
      </c>
      <c r="Q88" s="65">
        <f t="shared" si="24"/>
        <v>11.645761643331845</v>
      </c>
      <c r="R88" s="92"/>
    </row>
    <row r="89" spans="1:18" ht="15.75">
      <c r="A89" s="66" t="s">
        <v>61</v>
      </c>
      <c r="B89" s="67"/>
      <c r="C89" s="68"/>
      <c r="D89" s="69">
        <f t="shared" ref="D89:O89" si="25">SUM(D90:D99)</f>
        <v>129382</v>
      </c>
      <c r="E89" s="69">
        <f t="shared" si="25"/>
        <v>684444</v>
      </c>
      <c r="F89" s="69">
        <f t="shared" si="25"/>
        <v>0</v>
      </c>
      <c r="G89" s="69">
        <f t="shared" si="25"/>
        <v>0</v>
      </c>
      <c r="H89" s="69">
        <f t="shared" si="25"/>
        <v>0</v>
      </c>
      <c r="I89" s="69">
        <f t="shared" si="25"/>
        <v>0</v>
      </c>
      <c r="J89" s="69">
        <f t="shared" si="25"/>
        <v>0</v>
      </c>
      <c r="K89" s="69">
        <f t="shared" ref="K89" si="26">SUM(K90:K99)</f>
        <v>0</v>
      </c>
      <c r="L89" s="69">
        <f t="shared" ref="L89" si="27">SUM(L90:L99)</f>
        <v>0</v>
      </c>
      <c r="M89" s="69">
        <f t="shared" si="25"/>
        <v>0</v>
      </c>
      <c r="N89" s="69">
        <f t="shared" ref="N89" si="28">SUM(N90:N99)</f>
        <v>0</v>
      </c>
      <c r="O89" s="69">
        <f t="shared" si="25"/>
        <v>0</v>
      </c>
      <c r="P89" s="69">
        <f>SUM(D89:O89)</f>
        <v>813826</v>
      </c>
      <c r="Q89" s="71">
        <f t="shared" si="24"/>
        <v>10.688828180409256</v>
      </c>
      <c r="R89" s="93"/>
    </row>
    <row r="90" spans="1:18">
      <c r="A90" s="72"/>
      <c r="B90" s="73">
        <v>351.1</v>
      </c>
      <c r="C90" s="74" t="s">
        <v>87</v>
      </c>
      <c r="D90" s="64">
        <v>0</v>
      </c>
      <c r="E90" s="64">
        <v>46667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0</v>
      </c>
      <c r="P90" s="64">
        <f>SUM(D90:O90)</f>
        <v>46667</v>
      </c>
      <c r="Q90" s="65">
        <f t="shared" si="24"/>
        <v>0.6129265281462607</v>
      </c>
      <c r="R90" s="92"/>
    </row>
    <row r="91" spans="1:18">
      <c r="A91" s="72"/>
      <c r="B91" s="73">
        <v>351.2</v>
      </c>
      <c r="C91" s="74" t="s">
        <v>88</v>
      </c>
      <c r="D91" s="64">
        <v>0</v>
      </c>
      <c r="E91" s="64">
        <v>26502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f t="shared" ref="P91:P99" si="29">SUM(D91:O91)</f>
        <v>26502</v>
      </c>
      <c r="Q91" s="65">
        <f t="shared" si="24"/>
        <v>0.34807848905933964</v>
      </c>
      <c r="R91" s="92"/>
    </row>
    <row r="92" spans="1:18">
      <c r="A92" s="72"/>
      <c r="B92" s="73">
        <v>351.3</v>
      </c>
      <c r="C92" s="74" t="s">
        <v>128</v>
      </c>
      <c r="D92" s="64">
        <v>0</v>
      </c>
      <c r="E92" s="64">
        <v>19917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0</v>
      </c>
      <c r="P92" s="64">
        <f t="shared" si="29"/>
        <v>19917</v>
      </c>
      <c r="Q92" s="65">
        <f t="shared" si="24"/>
        <v>0.26159079566051119</v>
      </c>
      <c r="R92" s="92"/>
    </row>
    <row r="93" spans="1:18">
      <c r="A93" s="72"/>
      <c r="B93" s="73">
        <v>351.4</v>
      </c>
      <c r="C93" s="74" t="s">
        <v>89</v>
      </c>
      <c r="D93" s="64">
        <v>0</v>
      </c>
      <c r="E93" s="64">
        <v>32567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f t="shared" si="29"/>
        <v>32567</v>
      </c>
      <c r="Q93" s="65">
        <f t="shared" si="24"/>
        <v>0.42773647849956659</v>
      </c>
      <c r="R93" s="92"/>
    </row>
    <row r="94" spans="1:18">
      <c r="A94" s="72"/>
      <c r="B94" s="73">
        <v>351.5</v>
      </c>
      <c r="C94" s="74" t="s">
        <v>142</v>
      </c>
      <c r="D94" s="64">
        <v>0</v>
      </c>
      <c r="E94" s="64">
        <v>236349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64">
        <v>0</v>
      </c>
      <c r="O94" s="64">
        <v>0</v>
      </c>
      <c r="P94" s="64">
        <f t="shared" si="29"/>
        <v>236349</v>
      </c>
      <c r="Q94" s="65">
        <f t="shared" si="24"/>
        <v>3.1042186555990439</v>
      </c>
      <c r="R94" s="92"/>
    </row>
    <row r="95" spans="1:18">
      <c r="A95" s="72"/>
      <c r="B95" s="73">
        <v>351.9</v>
      </c>
      <c r="C95" s="74" t="s">
        <v>283</v>
      </c>
      <c r="D95" s="64">
        <v>224</v>
      </c>
      <c r="E95" s="64">
        <v>157961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64">
        <v>0</v>
      </c>
      <c r="P95" s="64">
        <f t="shared" si="29"/>
        <v>158185</v>
      </c>
      <c r="Q95" s="65">
        <f t="shared" si="24"/>
        <v>2.0776090782526464</v>
      </c>
      <c r="R95" s="92"/>
    </row>
    <row r="96" spans="1:18">
      <c r="A96" s="72"/>
      <c r="B96" s="73">
        <v>352</v>
      </c>
      <c r="C96" s="74" t="s">
        <v>90</v>
      </c>
      <c r="D96" s="64">
        <v>4943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f t="shared" si="29"/>
        <v>4943</v>
      </c>
      <c r="Q96" s="65">
        <f t="shared" si="24"/>
        <v>6.4921589744936822E-2</v>
      </c>
      <c r="R96" s="92"/>
    </row>
    <row r="97" spans="1:18">
      <c r="A97" s="72"/>
      <c r="B97" s="73">
        <v>354</v>
      </c>
      <c r="C97" s="74" t="s">
        <v>91</v>
      </c>
      <c r="D97" s="64">
        <v>105851</v>
      </c>
      <c r="E97" s="64">
        <v>0</v>
      </c>
      <c r="F97" s="64">
        <v>0</v>
      </c>
      <c r="G97" s="64">
        <v>0</v>
      </c>
      <c r="H97" s="64">
        <v>0</v>
      </c>
      <c r="I97" s="64">
        <v>0</v>
      </c>
      <c r="J97" s="64">
        <v>0</v>
      </c>
      <c r="K97" s="64">
        <v>0</v>
      </c>
      <c r="L97" s="64">
        <v>0</v>
      </c>
      <c r="M97" s="64">
        <v>0</v>
      </c>
      <c r="N97" s="64">
        <v>0</v>
      </c>
      <c r="O97" s="64">
        <v>0</v>
      </c>
      <c r="P97" s="64">
        <f t="shared" si="29"/>
        <v>105851</v>
      </c>
      <c r="Q97" s="65">
        <f t="shared" si="24"/>
        <v>1.3902519110037037</v>
      </c>
      <c r="R97" s="92"/>
    </row>
    <row r="98" spans="1:18">
      <c r="A98" s="72"/>
      <c r="B98" s="73">
        <v>355</v>
      </c>
      <c r="C98" s="74" t="s">
        <v>92</v>
      </c>
      <c r="D98" s="64">
        <v>0</v>
      </c>
      <c r="E98" s="64">
        <v>61295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</v>
      </c>
      <c r="L98" s="64">
        <v>0</v>
      </c>
      <c r="M98" s="64">
        <v>0</v>
      </c>
      <c r="N98" s="64">
        <v>0</v>
      </c>
      <c r="O98" s="64">
        <v>0</v>
      </c>
      <c r="P98" s="64">
        <f t="shared" si="29"/>
        <v>61295</v>
      </c>
      <c r="Q98" s="65">
        <f t="shared" si="24"/>
        <v>0.80505135412015028</v>
      </c>
      <c r="R98" s="92"/>
    </row>
    <row r="99" spans="1:18">
      <c r="A99" s="72"/>
      <c r="B99" s="73">
        <v>359</v>
      </c>
      <c r="C99" s="74" t="s">
        <v>93</v>
      </c>
      <c r="D99" s="64">
        <v>18364</v>
      </c>
      <c r="E99" s="64">
        <v>103186</v>
      </c>
      <c r="F99" s="64">
        <v>0</v>
      </c>
      <c r="G99" s="64">
        <v>0</v>
      </c>
      <c r="H99" s="64">
        <v>0</v>
      </c>
      <c r="I99" s="64">
        <v>0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f t="shared" si="29"/>
        <v>121550</v>
      </c>
      <c r="Q99" s="65">
        <f t="shared" si="24"/>
        <v>1.5964433003230976</v>
      </c>
      <c r="R99" s="92"/>
    </row>
    <row r="100" spans="1:18" ht="15.75">
      <c r="A100" s="66" t="s">
        <v>5</v>
      </c>
      <c r="B100" s="67"/>
      <c r="C100" s="68"/>
      <c r="D100" s="69">
        <f t="shared" ref="D100:O100" si="30">SUM(D101:D108)</f>
        <v>1663088</v>
      </c>
      <c r="E100" s="69">
        <f t="shared" si="30"/>
        <v>1309303</v>
      </c>
      <c r="F100" s="69">
        <f t="shared" si="30"/>
        <v>42347</v>
      </c>
      <c r="G100" s="69">
        <f t="shared" si="30"/>
        <v>501470</v>
      </c>
      <c r="H100" s="69">
        <f t="shared" si="30"/>
        <v>0</v>
      </c>
      <c r="I100" s="69">
        <f t="shared" si="30"/>
        <v>1480980</v>
      </c>
      <c r="J100" s="69">
        <f t="shared" si="30"/>
        <v>1270568</v>
      </c>
      <c r="K100" s="69">
        <f t="shared" ref="K100" si="31">SUM(K101:K108)</f>
        <v>170559437</v>
      </c>
      <c r="L100" s="69">
        <f t="shared" ref="L100" si="32">SUM(L101:L108)</f>
        <v>0</v>
      </c>
      <c r="M100" s="69">
        <f t="shared" si="30"/>
        <v>0</v>
      </c>
      <c r="N100" s="69">
        <f t="shared" ref="N100" si="33">SUM(N101:N108)</f>
        <v>0</v>
      </c>
      <c r="O100" s="69">
        <f t="shared" si="30"/>
        <v>4554</v>
      </c>
      <c r="P100" s="69">
        <f>SUM(D100:O100)</f>
        <v>176831747</v>
      </c>
      <c r="Q100" s="71">
        <f t="shared" si="24"/>
        <v>2322.5163124852243</v>
      </c>
      <c r="R100" s="93"/>
    </row>
    <row r="101" spans="1:18">
      <c r="A101" s="61"/>
      <c r="B101" s="62">
        <v>361.1</v>
      </c>
      <c r="C101" s="63" t="s">
        <v>94</v>
      </c>
      <c r="D101" s="64">
        <v>1150527</v>
      </c>
      <c r="E101" s="64">
        <v>1168980</v>
      </c>
      <c r="F101" s="64">
        <v>42347</v>
      </c>
      <c r="G101" s="64">
        <v>501470</v>
      </c>
      <c r="H101" s="64">
        <v>0</v>
      </c>
      <c r="I101" s="64">
        <v>1510282</v>
      </c>
      <c r="J101" s="64">
        <v>179595</v>
      </c>
      <c r="K101" s="64">
        <v>0</v>
      </c>
      <c r="L101" s="64">
        <v>0</v>
      </c>
      <c r="M101" s="64">
        <v>0</v>
      </c>
      <c r="N101" s="64">
        <v>0</v>
      </c>
      <c r="O101" s="64">
        <v>4554</v>
      </c>
      <c r="P101" s="64">
        <f>SUM(D101:O101)</f>
        <v>4557755</v>
      </c>
      <c r="Q101" s="65">
        <f t="shared" ref="Q101:Q113" si="34">(P101/Q$115)</f>
        <v>59.861764165068692</v>
      </c>
      <c r="R101" s="92"/>
    </row>
    <row r="102" spans="1:18">
      <c r="A102" s="61"/>
      <c r="B102" s="62">
        <v>361.3</v>
      </c>
      <c r="C102" s="63" t="s">
        <v>149</v>
      </c>
      <c r="D102" s="64">
        <v>212090</v>
      </c>
      <c r="E102" s="64">
        <v>46480</v>
      </c>
      <c r="F102" s="64">
        <v>0</v>
      </c>
      <c r="G102" s="64">
        <v>0</v>
      </c>
      <c r="H102" s="64">
        <v>0</v>
      </c>
      <c r="I102" s="64">
        <v>0</v>
      </c>
      <c r="J102" s="64">
        <v>0</v>
      </c>
      <c r="K102" s="64">
        <v>0</v>
      </c>
      <c r="L102" s="64">
        <v>0</v>
      </c>
      <c r="M102" s="64">
        <v>0</v>
      </c>
      <c r="N102" s="64">
        <v>0</v>
      </c>
      <c r="O102" s="64">
        <v>0</v>
      </c>
      <c r="P102" s="64">
        <f t="shared" ref="P102:P108" si="35">SUM(D102:O102)</f>
        <v>258570</v>
      </c>
      <c r="Q102" s="65">
        <f t="shared" si="34"/>
        <v>3.3960702934145894</v>
      </c>
      <c r="R102" s="92"/>
    </row>
    <row r="103" spans="1:18">
      <c r="A103" s="61"/>
      <c r="B103" s="62">
        <v>362</v>
      </c>
      <c r="C103" s="63" t="s">
        <v>131</v>
      </c>
      <c r="D103" s="64">
        <v>-174</v>
      </c>
      <c r="E103" s="64">
        <v>280</v>
      </c>
      <c r="F103" s="64">
        <v>0</v>
      </c>
      <c r="G103" s="64">
        <v>0</v>
      </c>
      <c r="H103" s="64">
        <v>0</v>
      </c>
      <c r="I103" s="64">
        <v>0</v>
      </c>
      <c r="J103" s="64">
        <v>0</v>
      </c>
      <c r="K103" s="64">
        <v>0</v>
      </c>
      <c r="L103" s="64">
        <v>0</v>
      </c>
      <c r="M103" s="64">
        <v>0</v>
      </c>
      <c r="N103" s="64">
        <v>0</v>
      </c>
      <c r="O103" s="64">
        <v>0</v>
      </c>
      <c r="P103" s="64">
        <f t="shared" si="35"/>
        <v>106</v>
      </c>
      <c r="Q103" s="65">
        <f t="shared" si="34"/>
        <v>1.3922088838687647E-3</v>
      </c>
      <c r="R103" s="92"/>
    </row>
    <row r="104" spans="1:18">
      <c r="A104" s="61"/>
      <c r="B104" s="62">
        <v>364</v>
      </c>
      <c r="C104" s="63" t="s">
        <v>184</v>
      </c>
      <c r="D104" s="64">
        <v>90324</v>
      </c>
      <c r="E104" s="64">
        <v>16206</v>
      </c>
      <c r="F104" s="64">
        <v>0</v>
      </c>
      <c r="G104" s="64">
        <v>0</v>
      </c>
      <c r="H104" s="64">
        <v>0</v>
      </c>
      <c r="I104" s="64">
        <v>-156407</v>
      </c>
      <c r="J104" s="64">
        <v>0</v>
      </c>
      <c r="K104" s="64">
        <v>0</v>
      </c>
      <c r="L104" s="64">
        <v>0</v>
      </c>
      <c r="M104" s="64">
        <v>0</v>
      </c>
      <c r="N104" s="64">
        <v>0</v>
      </c>
      <c r="O104" s="64">
        <v>0</v>
      </c>
      <c r="P104" s="64">
        <f t="shared" si="35"/>
        <v>-49877</v>
      </c>
      <c r="Q104" s="65">
        <f t="shared" si="34"/>
        <v>-0.65508681604455066</v>
      </c>
      <c r="R104" s="92"/>
    </row>
    <row r="105" spans="1:18">
      <c r="A105" s="61"/>
      <c r="B105" s="62">
        <v>365</v>
      </c>
      <c r="C105" s="63" t="s">
        <v>185</v>
      </c>
      <c r="D105" s="64">
        <v>0</v>
      </c>
      <c r="E105" s="64">
        <v>3798</v>
      </c>
      <c r="F105" s="64">
        <v>0</v>
      </c>
      <c r="G105" s="64">
        <v>0</v>
      </c>
      <c r="H105" s="64">
        <v>0</v>
      </c>
      <c r="I105" s="64">
        <v>75016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f t="shared" si="35"/>
        <v>78814</v>
      </c>
      <c r="Q105" s="65">
        <f t="shared" si="34"/>
        <v>1.0351467072946492</v>
      </c>
      <c r="R105" s="92"/>
    </row>
    <row r="106" spans="1:18">
      <c r="A106" s="61"/>
      <c r="B106" s="62">
        <v>366</v>
      </c>
      <c r="C106" s="63" t="s">
        <v>98</v>
      </c>
      <c r="D106" s="64">
        <v>19650</v>
      </c>
      <c r="E106" s="64">
        <v>0</v>
      </c>
      <c r="F106" s="64">
        <v>0</v>
      </c>
      <c r="G106" s="64">
        <v>0</v>
      </c>
      <c r="H106" s="64">
        <v>0</v>
      </c>
      <c r="I106" s="64">
        <v>37940</v>
      </c>
      <c r="J106" s="64">
        <v>0</v>
      </c>
      <c r="K106" s="64">
        <v>0</v>
      </c>
      <c r="L106" s="64">
        <v>0</v>
      </c>
      <c r="M106" s="64">
        <v>0</v>
      </c>
      <c r="N106" s="64">
        <v>0</v>
      </c>
      <c r="O106" s="64">
        <v>0</v>
      </c>
      <c r="P106" s="64">
        <f t="shared" si="35"/>
        <v>57590</v>
      </c>
      <c r="Q106" s="65">
        <f t="shared" si="34"/>
        <v>0.75638971341511463</v>
      </c>
      <c r="R106" s="92"/>
    </row>
    <row r="107" spans="1:18">
      <c r="A107" s="61"/>
      <c r="B107" s="62">
        <v>369.3</v>
      </c>
      <c r="C107" s="63" t="s">
        <v>99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716898</v>
      </c>
      <c r="K107" s="64">
        <v>0</v>
      </c>
      <c r="L107" s="64">
        <v>0</v>
      </c>
      <c r="M107" s="64">
        <v>0</v>
      </c>
      <c r="N107" s="64">
        <v>0</v>
      </c>
      <c r="O107" s="64">
        <v>0</v>
      </c>
      <c r="P107" s="64">
        <f t="shared" si="35"/>
        <v>716898</v>
      </c>
      <c r="Q107" s="65">
        <f t="shared" si="34"/>
        <v>9.4157713625259394</v>
      </c>
      <c r="R107" s="92"/>
    </row>
    <row r="108" spans="1:18">
      <c r="A108" s="61"/>
      <c r="B108" s="62">
        <v>369.9</v>
      </c>
      <c r="C108" s="63" t="s">
        <v>100</v>
      </c>
      <c r="D108" s="64">
        <v>190671</v>
      </c>
      <c r="E108" s="64">
        <v>73559</v>
      </c>
      <c r="F108" s="64">
        <v>0</v>
      </c>
      <c r="G108" s="64">
        <v>0</v>
      </c>
      <c r="H108" s="64">
        <v>0</v>
      </c>
      <c r="I108" s="64">
        <v>14149</v>
      </c>
      <c r="J108" s="64">
        <v>374075</v>
      </c>
      <c r="K108" s="64">
        <v>170559437</v>
      </c>
      <c r="L108" s="64">
        <v>0</v>
      </c>
      <c r="M108" s="64">
        <v>0</v>
      </c>
      <c r="N108" s="64">
        <v>0</v>
      </c>
      <c r="O108" s="64">
        <v>0</v>
      </c>
      <c r="P108" s="64">
        <f t="shared" si="35"/>
        <v>171211891</v>
      </c>
      <c r="Q108" s="65">
        <f t="shared" si="34"/>
        <v>2248.7048648506657</v>
      </c>
      <c r="R108" s="92"/>
    </row>
    <row r="109" spans="1:18" ht="15.75">
      <c r="A109" s="66" t="s">
        <v>62</v>
      </c>
      <c r="B109" s="67"/>
      <c r="C109" s="68"/>
      <c r="D109" s="69">
        <f t="shared" ref="D109:O109" si="36">SUM(D110:D112)</f>
        <v>548115</v>
      </c>
      <c r="E109" s="69">
        <f t="shared" si="36"/>
        <v>6130903</v>
      </c>
      <c r="F109" s="69">
        <f t="shared" si="36"/>
        <v>872520</v>
      </c>
      <c r="G109" s="69">
        <f t="shared" si="36"/>
        <v>0</v>
      </c>
      <c r="H109" s="69">
        <f t="shared" si="36"/>
        <v>0</v>
      </c>
      <c r="I109" s="69">
        <f t="shared" si="36"/>
        <v>7135029</v>
      </c>
      <c r="J109" s="69">
        <f t="shared" si="36"/>
        <v>2195862</v>
      </c>
      <c r="K109" s="69">
        <f t="shared" ref="K109" si="37">SUM(K110:K112)</f>
        <v>0</v>
      </c>
      <c r="L109" s="69">
        <f t="shared" ref="L109" si="38">SUM(L110:L112)</f>
        <v>0</v>
      </c>
      <c r="M109" s="69">
        <f t="shared" si="36"/>
        <v>0</v>
      </c>
      <c r="N109" s="69">
        <f t="shared" ref="N109" si="39">SUM(N110:N112)</f>
        <v>0</v>
      </c>
      <c r="O109" s="69">
        <f t="shared" si="36"/>
        <v>0</v>
      </c>
      <c r="P109" s="69">
        <f>SUM(D109:O109)</f>
        <v>16882429</v>
      </c>
      <c r="Q109" s="71">
        <f t="shared" si="34"/>
        <v>221.73460033097797</v>
      </c>
      <c r="R109" s="92"/>
    </row>
    <row r="110" spans="1:18">
      <c r="A110" s="61"/>
      <c r="B110" s="62">
        <v>381</v>
      </c>
      <c r="C110" s="63" t="s">
        <v>101</v>
      </c>
      <c r="D110" s="64">
        <v>105032</v>
      </c>
      <c r="E110" s="64">
        <v>5913088</v>
      </c>
      <c r="F110" s="64">
        <v>872520</v>
      </c>
      <c r="G110" s="64">
        <v>0</v>
      </c>
      <c r="H110" s="64">
        <v>0</v>
      </c>
      <c r="I110" s="64">
        <v>7064741</v>
      </c>
      <c r="J110" s="64">
        <v>2195862</v>
      </c>
      <c r="K110" s="64">
        <v>0</v>
      </c>
      <c r="L110" s="64">
        <v>0</v>
      </c>
      <c r="M110" s="64">
        <v>0</v>
      </c>
      <c r="N110" s="64">
        <v>0</v>
      </c>
      <c r="O110" s="64">
        <v>0</v>
      </c>
      <c r="P110" s="64">
        <f>SUM(D110:O110)</f>
        <v>16151243</v>
      </c>
      <c r="Q110" s="65">
        <f t="shared" si="34"/>
        <v>212.13116971814338</v>
      </c>
      <c r="R110" s="92"/>
    </row>
    <row r="111" spans="1:18">
      <c r="A111" s="61"/>
      <c r="B111" s="62">
        <v>383.1</v>
      </c>
      <c r="C111" s="63" t="s">
        <v>290</v>
      </c>
      <c r="D111" s="64">
        <v>312110</v>
      </c>
      <c r="E111" s="64">
        <v>44107</v>
      </c>
      <c r="F111" s="64">
        <v>0</v>
      </c>
      <c r="G111" s="64">
        <v>0</v>
      </c>
      <c r="H111" s="64">
        <v>0</v>
      </c>
      <c r="I111" s="64">
        <v>70288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f t="shared" ref="P111:P112" si="40">SUM(D111:O111)</f>
        <v>426505</v>
      </c>
      <c r="Q111" s="65">
        <f t="shared" si="34"/>
        <v>5.601736320891014</v>
      </c>
      <c r="R111" s="92"/>
    </row>
    <row r="112" spans="1:18" ht="15.75" thickBot="1">
      <c r="A112" s="61"/>
      <c r="B112" s="62">
        <v>384</v>
      </c>
      <c r="C112" s="63" t="s">
        <v>102</v>
      </c>
      <c r="D112" s="64">
        <v>130973</v>
      </c>
      <c r="E112" s="64">
        <v>173708</v>
      </c>
      <c r="F112" s="64">
        <v>0</v>
      </c>
      <c r="G112" s="64">
        <v>0</v>
      </c>
      <c r="H112" s="64">
        <v>0</v>
      </c>
      <c r="I112" s="64">
        <v>0</v>
      </c>
      <c r="J112" s="64">
        <v>0</v>
      </c>
      <c r="K112" s="64">
        <v>0</v>
      </c>
      <c r="L112" s="64">
        <v>0</v>
      </c>
      <c r="M112" s="64">
        <v>0</v>
      </c>
      <c r="N112" s="64">
        <v>0</v>
      </c>
      <c r="O112" s="64">
        <v>0</v>
      </c>
      <c r="P112" s="64">
        <f t="shared" si="40"/>
        <v>304681</v>
      </c>
      <c r="Q112" s="65">
        <f t="shared" si="34"/>
        <v>4.0016942919435765</v>
      </c>
      <c r="R112" s="92"/>
    </row>
    <row r="113" spans="1:121" ht="16.5" thickBot="1">
      <c r="A113" s="75" t="s">
        <v>83</v>
      </c>
      <c r="B113" s="76"/>
      <c r="C113" s="77"/>
      <c r="D113" s="78">
        <f t="shared" ref="D113:O113" si="41">SUM(D5,D13,D18,D50,D89,D100,D109)</f>
        <v>88043102</v>
      </c>
      <c r="E113" s="78">
        <f t="shared" si="41"/>
        <v>40626600</v>
      </c>
      <c r="F113" s="78">
        <f t="shared" si="41"/>
        <v>914867</v>
      </c>
      <c r="G113" s="78">
        <f t="shared" si="41"/>
        <v>17286803</v>
      </c>
      <c r="H113" s="78">
        <f t="shared" si="41"/>
        <v>0</v>
      </c>
      <c r="I113" s="78">
        <f t="shared" si="41"/>
        <v>23488601</v>
      </c>
      <c r="J113" s="78">
        <f t="shared" si="41"/>
        <v>12708887</v>
      </c>
      <c r="K113" s="78">
        <f t="shared" ref="K113" si="42">SUM(K5,K13,K18,K50,K89,K100,K109)</f>
        <v>170559437</v>
      </c>
      <c r="L113" s="78">
        <f t="shared" ref="L113" si="43">SUM(L5,L13,L18,L50,L89,L100,L109)</f>
        <v>0</v>
      </c>
      <c r="M113" s="78">
        <f t="shared" si="41"/>
        <v>0</v>
      </c>
      <c r="N113" s="78">
        <f t="shared" ref="N113" si="44">SUM(N5,N13,N18,N50,N89,N100,N109)</f>
        <v>0</v>
      </c>
      <c r="O113" s="78">
        <f t="shared" si="41"/>
        <v>17537</v>
      </c>
      <c r="P113" s="78">
        <f>SUM(D113:O113)</f>
        <v>353645834</v>
      </c>
      <c r="Q113" s="79">
        <f t="shared" si="34"/>
        <v>4644.8006777167775</v>
      </c>
      <c r="R113" s="91"/>
      <c r="S113" s="94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1"/>
      <c r="BJ113" s="51"/>
      <c r="BK113" s="51"/>
      <c r="BL113" s="51"/>
      <c r="BM113" s="51"/>
      <c r="BN113" s="51"/>
      <c r="BO113" s="51"/>
      <c r="BP113" s="51"/>
      <c r="BQ113" s="51"/>
      <c r="BR113" s="51"/>
      <c r="BS113" s="51"/>
      <c r="BT113" s="51"/>
      <c r="BU113" s="51"/>
      <c r="BV113" s="51"/>
      <c r="BW113" s="51"/>
      <c r="BX113" s="51"/>
      <c r="BY113" s="51"/>
      <c r="BZ113" s="51"/>
      <c r="CA113" s="51"/>
      <c r="CB113" s="51"/>
      <c r="CC113" s="51"/>
      <c r="CD113" s="51"/>
      <c r="CE113" s="51"/>
      <c r="CF113" s="51"/>
      <c r="CG113" s="51"/>
      <c r="CH113" s="51"/>
      <c r="CI113" s="51"/>
      <c r="CJ113" s="51"/>
      <c r="CK113" s="51"/>
      <c r="CL113" s="51"/>
      <c r="CM113" s="51"/>
      <c r="CN113" s="51"/>
      <c r="CO113" s="51"/>
      <c r="CP113" s="51"/>
      <c r="CQ113" s="51"/>
      <c r="CR113" s="51"/>
      <c r="CS113" s="51"/>
      <c r="CT113" s="51"/>
      <c r="CU113" s="51"/>
      <c r="CV113" s="51"/>
      <c r="CW113" s="51"/>
      <c r="CX113" s="51"/>
      <c r="CY113" s="51"/>
      <c r="CZ113" s="51"/>
      <c r="DA113" s="51"/>
      <c r="DB113" s="51"/>
      <c r="DC113" s="51"/>
      <c r="DD113" s="51"/>
      <c r="DE113" s="51"/>
      <c r="DF113" s="51"/>
      <c r="DG113" s="51"/>
      <c r="DH113" s="51"/>
      <c r="DI113" s="51"/>
      <c r="DJ113" s="51"/>
      <c r="DK113" s="51"/>
      <c r="DL113" s="51"/>
      <c r="DM113" s="51"/>
      <c r="DN113" s="51"/>
      <c r="DO113" s="51"/>
      <c r="DP113" s="51"/>
      <c r="DQ113" s="51"/>
    </row>
    <row r="114" spans="1:121">
      <c r="A114" s="80"/>
      <c r="B114" s="81"/>
      <c r="C114" s="81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3"/>
    </row>
    <row r="115" spans="1:121">
      <c r="A115" s="84"/>
      <c r="B115" s="85"/>
      <c r="C115" s="85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95" t="s">
        <v>291</v>
      </c>
      <c r="O115" s="95"/>
      <c r="P115" s="95"/>
      <c r="Q115" s="87">
        <v>76138</v>
      </c>
    </row>
    <row r="116" spans="1:121">
      <c r="A116" s="96"/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8"/>
    </row>
    <row r="117" spans="1:121" ht="15.75" customHeight="1" thickBot="1">
      <c r="A117" s="99" t="s">
        <v>145</v>
      </c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1"/>
    </row>
  </sheetData>
  <mergeCells count="10">
    <mergeCell ref="N115:P115"/>
    <mergeCell ref="A116:Q116"/>
    <mergeCell ref="A117:Q11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03C67-451F-40ED-99A8-E81A19BAF4B6}">
  <sheetPr>
    <pageSetUpPr fitToPage="1"/>
  </sheetPr>
  <dimension ref="A1:DV112"/>
  <sheetViews>
    <sheetView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</cols>
  <sheetData>
    <row r="1" spans="1:126" ht="27.75">
      <c r="A1" s="102" t="s">
        <v>116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</row>
    <row r="2" spans="1:126" ht="24" thickBot="1">
      <c r="A2" s="105" t="s">
        <v>267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</row>
    <row r="3" spans="1:126" ht="18" customHeight="1">
      <c r="A3" s="108" t="s">
        <v>109</v>
      </c>
      <c r="B3" s="109"/>
      <c r="C3" s="110"/>
      <c r="D3" s="114" t="s">
        <v>56</v>
      </c>
      <c r="E3" s="115"/>
      <c r="F3" s="115"/>
      <c r="G3" s="115"/>
      <c r="H3" s="116"/>
      <c r="I3" s="114" t="s">
        <v>57</v>
      </c>
      <c r="J3" s="116"/>
      <c r="K3" s="114" t="s">
        <v>59</v>
      </c>
      <c r="L3" s="115"/>
      <c r="M3" s="115"/>
      <c r="N3" s="116"/>
      <c r="O3" s="49"/>
      <c r="P3" s="50"/>
      <c r="Q3" s="117" t="s">
        <v>245</v>
      </c>
    </row>
    <row r="4" spans="1:126" ht="32.25" customHeight="1" thickBot="1">
      <c r="A4" s="111"/>
      <c r="B4" s="112"/>
      <c r="C4" s="113"/>
      <c r="D4" s="52" t="s">
        <v>6</v>
      </c>
      <c r="E4" s="52" t="s">
        <v>110</v>
      </c>
      <c r="F4" s="52" t="s">
        <v>111</v>
      </c>
      <c r="G4" s="52" t="s">
        <v>112</v>
      </c>
      <c r="H4" s="52" t="s">
        <v>7</v>
      </c>
      <c r="I4" s="52" t="s">
        <v>8</v>
      </c>
      <c r="J4" s="53" t="s">
        <v>113</v>
      </c>
      <c r="K4" s="53" t="s">
        <v>246</v>
      </c>
      <c r="L4" s="53" t="s">
        <v>9</v>
      </c>
      <c r="M4" s="53" t="s">
        <v>10</v>
      </c>
      <c r="N4" s="53" t="s">
        <v>292</v>
      </c>
      <c r="O4" s="53" t="s">
        <v>11</v>
      </c>
      <c r="P4" s="53" t="s">
        <v>247</v>
      </c>
      <c r="Q4" s="118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</row>
    <row r="5" spans="1:126" ht="15.75">
      <c r="A5" s="55" t="s">
        <v>248</v>
      </c>
      <c r="B5" s="56"/>
      <c r="C5" s="56"/>
      <c r="D5" s="57">
        <f t="shared" ref="D5:O5" si="0">SUM(D6:D12)</f>
        <v>50387884</v>
      </c>
      <c r="E5" s="57">
        <f t="shared" si="0"/>
        <v>8279365</v>
      </c>
      <c r="F5" s="57">
        <f t="shared" si="0"/>
        <v>0</v>
      </c>
      <c r="G5" s="57">
        <f t="shared" si="0"/>
        <v>10249407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ref="K5" si="1">SUM(K6:K12)</f>
        <v>0</v>
      </c>
      <c r="L5" s="57">
        <f t="shared" ref="L5" si="2">SUM(L6:L12)</f>
        <v>0</v>
      </c>
      <c r="M5" s="57">
        <f t="shared" si="0"/>
        <v>0</v>
      </c>
      <c r="N5" s="57">
        <f t="shared" ref="N5" si="3">SUM(N6:N12)</f>
        <v>0</v>
      </c>
      <c r="O5" s="57">
        <f t="shared" si="0"/>
        <v>0</v>
      </c>
      <c r="P5" s="58">
        <f>SUM(D5:O5)</f>
        <v>68916656</v>
      </c>
      <c r="Q5" s="59">
        <f t="shared" ref="Q5:Q36" si="4">(P5/Q$110)</f>
        <v>907.92106025874102</v>
      </c>
    </row>
    <row r="6" spans="1:126">
      <c r="A6" s="61"/>
      <c r="B6" s="62">
        <v>311</v>
      </c>
      <c r="C6" s="63" t="s">
        <v>3</v>
      </c>
      <c r="D6" s="64">
        <v>49997230</v>
      </c>
      <c r="E6" s="64">
        <v>5178457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55175687</v>
      </c>
      <c r="Q6" s="65">
        <f t="shared" si="4"/>
        <v>726.89493584169895</v>
      </c>
    </row>
    <row r="7" spans="1:126">
      <c r="A7" s="61"/>
      <c r="B7" s="62">
        <v>312.13</v>
      </c>
      <c r="C7" s="63" t="s">
        <v>249</v>
      </c>
      <c r="D7" s="64">
        <v>0</v>
      </c>
      <c r="E7" s="64">
        <v>785010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2" si="5">SUM(D7:O7)</f>
        <v>785010</v>
      </c>
      <c r="Q7" s="65">
        <f t="shared" si="4"/>
        <v>10.341870207888704</v>
      </c>
    </row>
    <row r="8" spans="1:126">
      <c r="A8" s="61"/>
      <c r="B8" s="62">
        <v>312.3</v>
      </c>
      <c r="C8" s="63" t="s">
        <v>13</v>
      </c>
      <c r="D8" s="64">
        <v>0</v>
      </c>
      <c r="E8" s="64">
        <v>445041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5"/>
        <v>445041</v>
      </c>
      <c r="Q8" s="65">
        <f t="shared" si="4"/>
        <v>5.863054304007588</v>
      </c>
    </row>
    <row r="9" spans="1:126">
      <c r="A9" s="61"/>
      <c r="B9" s="62">
        <v>312.41000000000003</v>
      </c>
      <c r="C9" s="63" t="s">
        <v>250</v>
      </c>
      <c r="D9" s="64">
        <v>0</v>
      </c>
      <c r="E9" s="64">
        <v>1870857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5"/>
        <v>1870857</v>
      </c>
      <c r="Q9" s="65">
        <f t="shared" si="4"/>
        <v>24.647023950675838</v>
      </c>
    </row>
    <row r="10" spans="1:126">
      <c r="A10" s="61"/>
      <c r="B10" s="62">
        <v>312.42</v>
      </c>
      <c r="C10" s="63" t="s">
        <v>251</v>
      </c>
      <c r="D10" s="64">
        <v>0</v>
      </c>
      <c r="E10" s="64">
        <v>0</v>
      </c>
      <c r="F10" s="64">
        <v>0</v>
      </c>
      <c r="G10" s="64">
        <v>1331936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5"/>
        <v>1331936</v>
      </c>
      <c r="Q10" s="65">
        <f t="shared" si="4"/>
        <v>17.547176771269729</v>
      </c>
    </row>
    <row r="11" spans="1:126">
      <c r="A11" s="61"/>
      <c r="B11" s="62">
        <v>312.63</v>
      </c>
      <c r="C11" s="63" t="s">
        <v>252</v>
      </c>
      <c r="D11" s="64">
        <v>0</v>
      </c>
      <c r="E11" s="64">
        <v>0</v>
      </c>
      <c r="F11" s="64">
        <v>0</v>
      </c>
      <c r="G11" s="64">
        <v>8917471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5"/>
        <v>8917471</v>
      </c>
      <c r="Q11" s="65">
        <f t="shared" si="4"/>
        <v>117.48044950333308</v>
      </c>
    </row>
    <row r="12" spans="1:126">
      <c r="A12" s="61"/>
      <c r="B12" s="62">
        <v>315.10000000000002</v>
      </c>
      <c r="C12" s="63" t="s">
        <v>253</v>
      </c>
      <c r="D12" s="64">
        <v>390654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si="5"/>
        <v>390654</v>
      </c>
      <c r="Q12" s="65">
        <f t="shared" si="4"/>
        <v>5.1465496798672046</v>
      </c>
    </row>
    <row r="13" spans="1:126" ht="15.75">
      <c r="A13" s="66" t="s">
        <v>17</v>
      </c>
      <c r="B13" s="67"/>
      <c r="C13" s="68"/>
      <c r="D13" s="69">
        <f t="shared" ref="D13:O13" si="6">SUM(D14:D17)</f>
        <v>260935</v>
      </c>
      <c r="E13" s="69">
        <f t="shared" si="6"/>
        <v>959529</v>
      </c>
      <c r="F13" s="69">
        <f t="shared" si="6"/>
        <v>0</v>
      </c>
      <c r="G13" s="69">
        <f t="shared" si="6"/>
        <v>0</v>
      </c>
      <c r="H13" s="69">
        <f t="shared" si="6"/>
        <v>0</v>
      </c>
      <c r="I13" s="69">
        <f t="shared" si="6"/>
        <v>8310896</v>
      </c>
      <c r="J13" s="69">
        <f t="shared" si="6"/>
        <v>0</v>
      </c>
      <c r="K13" s="69">
        <f t="shared" ref="K13" si="7">SUM(K14:K17)</f>
        <v>0</v>
      </c>
      <c r="L13" s="69">
        <f t="shared" ref="L13" si="8">SUM(L14:L17)</f>
        <v>0</v>
      </c>
      <c r="M13" s="69">
        <f t="shared" si="6"/>
        <v>0</v>
      </c>
      <c r="N13" s="69">
        <f t="shared" ref="N13" si="9">SUM(N14:N17)</f>
        <v>0</v>
      </c>
      <c r="O13" s="69">
        <f t="shared" si="6"/>
        <v>0</v>
      </c>
      <c r="P13" s="70">
        <f>SUM(D13:O13)</f>
        <v>9531360</v>
      </c>
      <c r="Q13" s="71">
        <f t="shared" si="4"/>
        <v>125.56793929333649</v>
      </c>
    </row>
    <row r="14" spans="1:126">
      <c r="A14" s="61"/>
      <c r="B14" s="62">
        <v>322</v>
      </c>
      <c r="C14" s="63" t="s">
        <v>254</v>
      </c>
      <c r="D14" s="64">
        <v>205009</v>
      </c>
      <c r="E14" s="64">
        <v>15475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>SUM(D14:O14)</f>
        <v>220484</v>
      </c>
      <c r="Q14" s="65">
        <f t="shared" si="4"/>
        <v>2.90469791584328</v>
      </c>
    </row>
    <row r="15" spans="1:126">
      <c r="A15" s="61"/>
      <c r="B15" s="62">
        <v>325.10000000000002</v>
      </c>
      <c r="C15" s="63" t="s">
        <v>150</v>
      </c>
      <c r="D15" s="64">
        <v>0</v>
      </c>
      <c r="E15" s="64">
        <v>6029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ref="P15:P17" si="10">SUM(D15:O15)</f>
        <v>6029</v>
      </c>
      <c r="Q15" s="65">
        <f t="shared" si="4"/>
        <v>7.9427186256685905E-2</v>
      </c>
    </row>
    <row r="16" spans="1:126">
      <c r="A16" s="61"/>
      <c r="B16" s="62">
        <v>325.2</v>
      </c>
      <c r="C16" s="63" t="s">
        <v>24</v>
      </c>
      <c r="D16" s="64">
        <v>0</v>
      </c>
      <c r="E16" s="64">
        <v>907445</v>
      </c>
      <c r="F16" s="64">
        <v>0</v>
      </c>
      <c r="G16" s="64">
        <v>0</v>
      </c>
      <c r="H16" s="64">
        <v>0</v>
      </c>
      <c r="I16" s="64">
        <v>8310896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si="10"/>
        <v>9218341</v>
      </c>
      <c r="Q16" s="65">
        <f t="shared" si="4"/>
        <v>121.44416778647275</v>
      </c>
    </row>
    <row r="17" spans="1:17">
      <c r="A17" s="61"/>
      <c r="B17" s="62">
        <v>329.1</v>
      </c>
      <c r="C17" s="63" t="s">
        <v>255</v>
      </c>
      <c r="D17" s="64">
        <v>55926</v>
      </c>
      <c r="E17" s="64">
        <v>30580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f t="shared" si="10"/>
        <v>86506</v>
      </c>
      <c r="Q17" s="65">
        <f t="shared" si="4"/>
        <v>1.1396464047637869</v>
      </c>
    </row>
    <row r="18" spans="1:17" ht="15.75">
      <c r="A18" s="66" t="s">
        <v>258</v>
      </c>
      <c r="B18" s="67"/>
      <c r="C18" s="68"/>
      <c r="D18" s="69">
        <f t="shared" ref="D18:O18" si="11">SUM(D19:D47)</f>
        <v>16903047</v>
      </c>
      <c r="E18" s="69">
        <f t="shared" si="11"/>
        <v>14582311</v>
      </c>
      <c r="F18" s="69">
        <f t="shared" si="11"/>
        <v>0</v>
      </c>
      <c r="G18" s="69">
        <f t="shared" si="11"/>
        <v>3650243</v>
      </c>
      <c r="H18" s="69">
        <f t="shared" si="11"/>
        <v>0</v>
      </c>
      <c r="I18" s="69">
        <f t="shared" si="11"/>
        <v>1305842</v>
      </c>
      <c r="J18" s="69">
        <f t="shared" si="11"/>
        <v>0</v>
      </c>
      <c r="K18" s="69">
        <f t="shared" ref="K18" si="12">SUM(K19:K47)</f>
        <v>0</v>
      </c>
      <c r="L18" s="69">
        <f t="shared" ref="L18" si="13">SUM(L19:L47)</f>
        <v>0</v>
      </c>
      <c r="M18" s="69">
        <f t="shared" si="11"/>
        <v>0</v>
      </c>
      <c r="N18" s="69">
        <f t="shared" ref="N18" si="14">SUM(N19:N47)</f>
        <v>0</v>
      </c>
      <c r="O18" s="69">
        <f t="shared" si="11"/>
        <v>0</v>
      </c>
      <c r="P18" s="70">
        <f>SUM(D18:O18)</f>
        <v>36441443</v>
      </c>
      <c r="Q18" s="71">
        <f t="shared" si="4"/>
        <v>480.08646220325141</v>
      </c>
    </row>
    <row r="19" spans="1:17">
      <c r="A19" s="61"/>
      <c r="B19" s="62">
        <v>331.2</v>
      </c>
      <c r="C19" s="63" t="s">
        <v>27</v>
      </c>
      <c r="D19" s="64">
        <v>739871</v>
      </c>
      <c r="E19" s="64">
        <v>595363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>SUM(D19:O19)</f>
        <v>1335234</v>
      </c>
      <c r="Q19" s="65">
        <f t="shared" si="4"/>
        <v>17.590625247016046</v>
      </c>
    </row>
    <row r="20" spans="1:17">
      <c r="A20" s="61"/>
      <c r="B20" s="62">
        <v>331.39</v>
      </c>
      <c r="C20" s="63" t="s">
        <v>33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569517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ref="P20:P40" si="15">SUM(D20:O20)</f>
        <v>569517</v>
      </c>
      <c r="Q20" s="65">
        <f t="shared" si="4"/>
        <v>7.5029246699865624</v>
      </c>
    </row>
    <row r="21" spans="1:17">
      <c r="A21" s="61"/>
      <c r="B21" s="62">
        <v>331.5</v>
      </c>
      <c r="C21" s="63" t="s">
        <v>29</v>
      </c>
      <c r="D21" s="64">
        <v>14931</v>
      </c>
      <c r="E21" s="64">
        <v>8987475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15"/>
        <v>9002406</v>
      </c>
      <c r="Q21" s="65">
        <f t="shared" si="4"/>
        <v>118.59939925697573</v>
      </c>
    </row>
    <row r="22" spans="1:17">
      <c r="A22" s="61"/>
      <c r="B22" s="62">
        <v>331.65</v>
      </c>
      <c r="C22" s="63" t="s">
        <v>136</v>
      </c>
      <c r="D22" s="64">
        <v>103189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15"/>
        <v>103189</v>
      </c>
      <c r="Q22" s="65">
        <f t="shared" si="4"/>
        <v>1.3594314019972071</v>
      </c>
    </row>
    <row r="23" spans="1:17">
      <c r="A23" s="61"/>
      <c r="B23" s="62">
        <v>331.9</v>
      </c>
      <c r="C23" s="63" t="s">
        <v>30</v>
      </c>
      <c r="D23" s="64">
        <v>0</v>
      </c>
      <c r="E23" s="64">
        <v>33606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15"/>
        <v>33606</v>
      </c>
      <c r="Q23" s="65">
        <f t="shared" si="4"/>
        <v>0.44273179985771877</v>
      </c>
    </row>
    <row r="24" spans="1:17">
      <c r="A24" s="61"/>
      <c r="B24" s="62">
        <v>333</v>
      </c>
      <c r="C24" s="63" t="s">
        <v>121</v>
      </c>
      <c r="D24" s="64">
        <v>0</v>
      </c>
      <c r="E24" s="64">
        <v>39594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15"/>
        <v>39594</v>
      </c>
      <c r="Q24" s="65">
        <f t="shared" si="4"/>
        <v>0.52161884436012962</v>
      </c>
    </row>
    <row r="25" spans="1:17">
      <c r="A25" s="61"/>
      <c r="B25" s="62">
        <v>334.1</v>
      </c>
      <c r="C25" s="63" t="s">
        <v>122</v>
      </c>
      <c r="D25" s="64">
        <v>71795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15"/>
        <v>71795</v>
      </c>
      <c r="Q25" s="65">
        <f t="shared" si="4"/>
        <v>0.94584090849208236</v>
      </c>
    </row>
    <row r="26" spans="1:17">
      <c r="A26" s="61"/>
      <c r="B26" s="62">
        <v>334.2</v>
      </c>
      <c r="C26" s="63" t="s">
        <v>31</v>
      </c>
      <c r="D26" s="64">
        <v>1226592</v>
      </c>
      <c r="E26" s="64">
        <v>332908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15"/>
        <v>1559500</v>
      </c>
      <c r="Q26" s="65">
        <f t="shared" si="4"/>
        <v>20.545147946143913</v>
      </c>
    </row>
    <row r="27" spans="1:17">
      <c r="A27" s="61"/>
      <c r="B27" s="62">
        <v>334.34</v>
      </c>
      <c r="C27" s="63" t="s">
        <v>200</v>
      </c>
      <c r="D27" s="64">
        <v>0</v>
      </c>
      <c r="E27" s="64">
        <v>0</v>
      </c>
      <c r="F27" s="64">
        <v>0</v>
      </c>
      <c r="G27" s="64">
        <v>0</v>
      </c>
      <c r="H27" s="64">
        <v>0</v>
      </c>
      <c r="I27" s="64">
        <v>93750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5"/>
        <v>93750</v>
      </c>
      <c r="Q27" s="65">
        <f t="shared" si="4"/>
        <v>1.2350802308117936</v>
      </c>
    </row>
    <row r="28" spans="1:17">
      <c r="A28" s="61"/>
      <c r="B28" s="62">
        <v>334.36</v>
      </c>
      <c r="C28" s="63" t="s">
        <v>37</v>
      </c>
      <c r="D28" s="64">
        <v>0</v>
      </c>
      <c r="E28" s="64">
        <v>0</v>
      </c>
      <c r="F28" s="64">
        <v>0</v>
      </c>
      <c r="G28" s="64">
        <v>937588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15"/>
        <v>937588</v>
      </c>
      <c r="Q28" s="65">
        <f t="shared" si="4"/>
        <v>12.351961636761258</v>
      </c>
    </row>
    <row r="29" spans="1:17">
      <c r="A29" s="61"/>
      <c r="B29" s="62">
        <v>334.39</v>
      </c>
      <c r="C29" s="63" t="s">
        <v>38</v>
      </c>
      <c r="D29" s="64">
        <v>38892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15"/>
        <v>38892</v>
      </c>
      <c r="Q29" s="65">
        <f t="shared" si="4"/>
        <v>0.51237056359181088</v>
      </c>
    </row>
    <row r="30" spans="1:17">
      <c r="A30" s="61"/>
      <c r="B30" s="62">
        <v>334.49</v>
      </c>
      <c r="C30" s="63" t="s">
        <v>39</v>
      </c>
      <c r="D30" s="64">
        <v>0</v>
      </c>
      <c r="E30" s="64">
        <v>0</v>
      </c>
      <c r="F30" s="64">
        <v>0</v>
      </c>
      <c r="G30" s="64">
        <v>2712655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15"/>
        <v>2712655</v>
      </c>
      <c r="Q30" s="65">
        <f t="shared" si="4"/>
        <v>35.737030010802833</v>
      </c>
    </row>
    <row r="31" spans="1:17">
      <c r="A31" s="61"/>
      <c r="B31" s="62">
        <v>334.5</v>
      </c>
      <c r="C31" s="63" t="s">
        <v>138</v>
      </c>
      <c r="D31" s="64">
        <v>544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15"/>
        <v>544</v>
      </c>
      <c r="Q31" s="65">
        <f t="shared" si="4"/>
        <v>7.166758885990567E-3</v>
      </c>
    </row>
    <row r="32" spans="1:17">
      <c r="A32" s="61"/>
      <c r="B32" s="62">
        <v>334.7</v>
      </c>
      <c r="C32" s="63" t="s">
        <v>40</v>
      </c>
      <c r="D32" s="64">
        <v>0</v>
      </c>
      <c r="E32" s="64">
        <v>166903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15"/>
        <v>166903</v>
      </c>
      <c r="Q32" s="65">
        <f t="shared" si="4"/>
        <v>2.1988116881405948</v>
      </c>
    </row>
    <row r="33" spans="1:17">
      <c r="A33" s="61"/>
      <c r="B33" s="62">
        <v>335.13</v>
      </c>
      <c r="C33" s="63" t="s">
        <v>166</v>
      </c>
      <c r="D33" s="64">
        <v>25743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15"/>
        <v>25743</v>
      </c>
      <c r="Q33" s="65">
        <f t="shared" si="4"/>
        <v>0.33914315073907203</v>
      </c>
    </row>
    <row r="34" spans="1:17">
      <c r="A34" s="61"/>
      <c r="B34" s="62">
        <v>335.14</v>
      </c>
      <c r="C34" s="63" t="s">
        <v>167</v>
      </c>
      <c r="D34" s="64">
        <v>29059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15"/>
        <v>29059</v>
      </c>
      <c r="Q34" s="65">
        <f t="shared" si="4"/>
        <v>0.38282876188970572</v>
      </c>
    </row>
    <row r="35" spans="1:17">
      <c r="A35" s="61"/>
      <c r="B35" s="62">
        <v>335.15</v>
      </c>
      <c r="C35" s="63" t="s">
        <v>168</v>
      </c>
      <c r="D35" s="64">
        <v>16798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15"/>
        <v>16798</v>
      </c>
      <c r="Q35" s="65">
        <f t="shared" si="4"/>
        <v>0.22130002898321607</v>
      </c>
    </row>
    <row r="36" spans="1:17">
      <c r="A36" s="61"/>
      <c r="B36" s="62">
        <v>335.16</v>
      </c>
      <c r="C36" s="63" t="s">
        <v>259</v>
      </c>
      <c r="D36" s="64">
        <v>446500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15"/>
        <v>446500</v>
      </c>
      <c r="Q36" s="65">
        <f t="shared" si="4"/>
        <v>5.882275445946302</v>
      </c>
    </row>
    <row r="37" spans="1:17">
      <c r="A37" s="61"/>
      <c r="B37" s="62">
        <v>335.18</v>
      </c>
      <c r="C37" s="63" t="s">
        <v>260</v>
      </c>
      <c r="D37" s="64">
        <v>3972884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15"/>
        <v>3972884</v>
      </c>
      <c r="Q37" s="65">
        <f t="shared" ref="Q37:Q68" si="16">(P37/Q$110)</f>
        <v>52.339525202223804</v>
      </c>
    </row>
    <row r="38" spans="1:17">
      <c r="A38" s="61"/>
      <c r="B38" s="62">
        <v>335.19</v>
      </c>
      <c r="C38" s="63" t="s">
        <v>242</v>
      </c>
      <c r="D38" s="64">
        <v>8719814</v>
      </c>
      <c r="E38" s="64">
        <v>668720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15"/>
        <v>9388534</v>
      </c>
      <c r="Q38" s="65">
        <f t="shared" si="16"/>
        <v>123.68632255684662</v>
      </c>
    </row>
    <row r="39" spans="1:17">
      <c r="A39" s="61"/>
      <c r="B39" s="62">
        <v>335.21</v>
      </c>
      <c r="C39" s="63" t="s">
        <v>123</v>
      </c>
      <c r="D39" s="64">
        <v>0</v>
      </c>
      <c r="E39" s="64">
        <v>5133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15"/>
        <v>5133</v>
      </c>
      <c r="Q39" s="65">
        <f t="shared" si="16"/>
        <v>6.762311279740732E-2</v>
      </c>
    </row>
    <row r="40" spans="1:17">
      <c r="A40" s="61"/>
      <c r="B40" s="62">
        <v>335.22</v>
      </c>
      <c r="C40" s="63" t="s">
        <v>48</v>
      </c>
      <c r="D40" s="64">
        <v>0</v>
      </c>
      <c r="E40" s="64">
        <v>324090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15"/>
        <v>324090</v>
      </c>
      <c r="Q40" s="65">
        <f t="shared" si="16"/>
        <v>4.2696229547071374</v>
      </c>
    </row>
    <row r="41" spans="1:17">
      <c r="A41" s="61"/>
      <c r="B41" s="62">
        <v>335.42</v>
      </c>
      <c r="C41" s="63" t="s">
        <v>50</v>
      </c>
      <c r="D41" s="64">
        <v>0</v>
      </c>
      <c r="E41" s="64">
        <v>1427654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ref="P41:P47" si="17">SUM(D41:O41)</f>
        <v>1427654</v>
      </c>
      <c r="Q41" s="65">
        <f t="shared" si="16"/>
        <v>18.808183806286724</v>
      </c>
    </row>
    <row r="42" spans="1:17">
      <c r="A42" s="61"/>
      <c r="B42" s="62">
        <v>335.44</v>
      </c>
      <c r="C42" s="63" t="s">
        <v>268</v>
      </c>
      <c r="D42" s="64">
        <v>0</v>
      </c>
      <c r="E42" s="64">
        <v>637327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17"/>
        <v>637327</v>
      </c>
      <c r="Q42" s="65">
        <f t="shared" si="16"/>
        <v>8.3962664348009373</v>
      </c>
    </row>
    <row r="43" spans="1:17">
      <c r="A43" s="61"/>
      <c r="B43" s="62">
        <v>335.48</v>
      </c>
      <c r="C43" s="63" t="s">
        <v>51</v>
      </c>
      <c r="D43" s="64">
        <v>0</v>
      </c>
      <c r="E43" s="64">
        <v>37421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17"/>
        <v>37421</v>
      </c>
      <c r="Q43" s="65">
        <f t="shared" si="16"/>
        <v>0.49299133138355333</v>
      </c>
    </row>
    <row r="44" spans="1:17">
      <c r="A44" s="61"/>
      <c r="B44" s="62">
        <v>335.9</v>
      </c>
      <c r="C44" s="63" t="s">
        <v>194</v>
      </c>
      <c r="D44" s="64">
        <v>0</v>
      </c>
      <c r="E44" s="64">
        <v>1326117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17"/>
        <v>1326117</v>
      </c>
      <c r="Q44" s="65">
        <f t="shared" si="16"/>
        <v>17.470516164730061</v>
      </c>
    </row>
    <row r="45" spans="1:17">
      <c r="A45" s="61"/>
      <c r="B45" s="62">
        <v>336</v>
      </c>
      <c r="C45" s="63" t="s">
        <v>4</v>
      </c>
      <c r="D45" s="64">
        <v>47980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17"/>
        <v>47980</v>
      </c>
      <c r="Q45" s="65">
        <f t="shared" si="16"/>
        <v>0.63209759439306512</v>
      </c>
    </row>
    <row r="46" spans="1:17">
      <c r="A46" s="61"/>
      <c r="B46" s="62">
        <v>337.2</v>
      </c>
      <c r="C46" s="63" t="s">
        <v>53</v>
      </c>
      <c r="D46" s="64">
        <v>1448455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17"/>
        <v>1448455</v>
      </c>
      <c r="Q46" s="65">
        <f t="shared" si="16"/>
        <v>19.082220114351962</v>
      </c>
    </row>
    <row r="47" spans="1:17">
      <c r="A47" s="61"/>
      <c r="B47" s="62">
        <v>337.3</v>
      </c>
      <c r="C47" s="63" t="s">
        <v>54</v>
      </c>
      <c r="D47" s="64">
        <v>0</v>
      </c>
      <c r="E47" s="64">
        <v>0</v>
      </c>
      <c r="F47" s="64">
        <v>0</v>
      </c>
      <c r="G47" s="64">
        <v>0</v>
      </c>
      <c r="H47" s="64">
        <v>0</v>
      </c>
      <c r="I47" s="64">
        <v>642575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si="17"/>
        <v>642575</v>
      </c>
      <c r="Q47" s="65">
        <f t="shared" si="16"/>
        <v>8.4654045793481405</v>
      </c>
    </row>
    <row r="48" spans="1:17" ht="15.75">
      <c r="A48" s="66" t="s">
        <v>60</v>
      </c>
      <c r="B48" s="67"/>
      <c r="C48" s="68"/>
      <c r="D48" s="69">
        <f t="shared" ref="D48:O48" si="18">SUM(D49:D84)</f>
        <v>7576917</v>
      </c>
      <c r="E48" s="69">
        <f t="shared" si="18"/>
        <v>2249689</v>
      </c>
      <c r="F48" s="69">
        <f t="shared" si="18"/>
        <v>0</v>
      </c>
      <c r="G48" s="69">
        <f t="shared" si="18"/>
        <v>0</v>
      </c>
      <c r="H48" s="69">
        <f t="shared" si="18"/>
        <v>0</v>
      </c>
      <c r="I48" s="69">
        <f t="shared" si="18"/>
        <v>5374235</v>
      </c>
      <c r="J48" s="69">
        <f t="shared" si="18"/>
        <v>8800761</v>
      </c>
      <c r="K48" s="69">
        <f t="shared" ref="K48" si="19">SUM(K49:K84)</f>
        <v>0</v>
      </c>
      <c r="L48" s="69">
        <f t="shared" ref="L48" si="20">SUM(L49:L84)</f>
        <v>0</v>
      </c>
      <c r="M48" s="69">
        <f t="shared" si="18"/>
        <v>0</v>
      </c>
      <c r="N48" s="69">
        <f t="shared" ref="N48" si="21">SUM(N49:N84)</f>
        <v>0</v>
      </c>
      <c r="O48" s="69">
        <f t="shared" si="18"/>
        <v>12365</v>
      </c>
      <c r="P48" s="69">
        <f>SUM(D48:O48)</f>
        <v>24013967</v>
      </c>
      <c r="Q48" s="71">
        <f t="shared" si="16"/>
        <v>316.36454298737914</v>
      </c>
    </row>
    <row r="49" spans="1:17">
      <c r="A49" s="61"/>
      <c r="B49" s="62">
        <v>341.1</v>
      </c>
      <c r="C49" s="63" t="s">
        <v>171</v>
      </c>
      <c r="D49" s="64">
        <v>454825</v>
      </c>
      <c r="E49" s="64">
        <v>164826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>SUM(D49:O49)</f>
        <v>619651</v>
      </c>
      <c r="Q49" s="65">
        <f t="shared" si="16"/>
        <v>8.1633994677627584</v>
      </c>
    </row>
    <row r="50" spans="1:17">
      <c r="A50" s="61"/>
      <c r="B50" s="62">
        <v>341.16</v>
      </c>
      <c r="C50" s="63" t="s">
        <v>172</v>
      </c>
      <c r="D50" s="64">
        <v>0</v>
      </c>
      <c r="E50" s="64">
        <v>128398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ref="P50:P84" si="22">SUM(D50:O50)</f>
        <v>128398</v>
      </c>
      <c r="Q50" s="65">
        <f t="shared" si="16"/>
        <v>1.691539535741575</v>
      </c>
    </row>
    <row r="51" spans="1:17">
      <c r="A51" s="61"/>
      <c r="B51" s="62">
        <v>341.2</v>
      </c>
      <c r="C51" s="63" t="s">
        <v>173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8800761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22"/>
        <v>8800761</v>
      </c>
      <c r="Q51" s="65">
        <f t="shared" si="16"/>
        <v>115.94288989012726</v>
      </c>
    </row>
    <row r="52" spans="1:17">
      <c r="A52" s="61"/>
      <c r="B52" s="62">
        <v>341.8</v>
      </c>
      <c r="C52" s="63" t="s">
        <v>175</v>
      </c>
      <c r="D52" s="64">
        <v>1724544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22"/>
        <v>1724544</v>
      </c>
      <c r="Q52" s="65">
        <f t="shared" si="16"/>
        <v>22.719468816694331</v>
      </c>
    </row>
    <row r="53" spans="1:17">
      <c r="A53" s="61"/>
      <c r="B53" s="62">
        <v>341.9</v>
      </c>
      <c r="C53" s="63" t="s">
        <v>176</v>
      </c>
      <c r="D53" s="64">
        <v>524338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22"/>
        <v>524338</v>
      </c>
      <c r="Q53" s="65">
        <f t="shared" si="16"/>
        <v>6.9077279793428712</v>
      </c>
    </row>
    <row r="54" spans="1:17">
      <c r="A54" s="61"/>
      <c r="B54" s="62">
        <v>342.1</v>
      </c>
      <c r="C54" s="63" t="s">
        <v>223</v>
      </c>
      <c r="D54" s="64">
        <v>258590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22"/>
        <v>258590</v>
      </c>
      <c r="Q54" s="65">
        <f t="shared" si="16"/>
        <v>3.4067135667799646</v>
      </c>
    </row>
    <row r="55" spans="1:17">
      <c r="A55" s="61"/>
      <c r="B55" s="62">
        <v>342.3</v>
      </c>
      <c r="C55" s="63" t="s">
        <v>68</v>
      </c>
      <c r="D55" s="64">
        <v>306543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22"/>
        <v>306543</v>
      </c>
      <c r="Q55" s="65">
        <f t="shared" si="16"/>
        <v>4.0384554580665561</v>
      </c>
    </row>
    <row r="56" spans="1:17">
      <c r="A56" s="61"/>
      <c r="B56" s="62">
        <v>342.5</v>
      </c>
      <c r="C56" s="63" t="s">
        <v>139</v>
      </c>
      <c r="D56" s="64">
        <v>459329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22"/>
        <v>459329</v>
      </c>
      <c r="Q56" s="65">
        <f t="shared" si="16"/>
        <v>6.0512871182778696</v>
      </c>
    </row>
    <row r="57" spans="1:17">
      <c r="A57" s="61"/>
      <c r="B57" s="62">
        <v>342.6</v>
      </c>
      <c r="C57" s="63" t="s">
        <v>70</v>
      </c>
      <c r="D57" s="64">
        <v>3563286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22"/>
        <v>3563286</v>
      </c>
      <c r="Q57" s="65">
        <f t="shared" si="16"/>
        <v>46.943403683503277</v>
      </c>
    </row>
    <row r="58" spans="1:17">
      <c r="A58" s="61"/>
      <c r="B58" s="62">
        <v>342.9</v>
      </c>
      <c r="C58" s="63" t="s">
        <v>71</v>
      </c>
      <c r="D58" s="64">
        <v>0</v>
      </c>
      <c r="E58" s="64">
        <v>696464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22"/>
        <v>696464</v>
      </c>
      <c r="Q58" s="65">
        <f t="shared" si="16"/>
        <v>9.1753484573024533</v>
      </c>
    </row>
    <row r="59" spans="1:17">
      <c r="A59" s="61"/>
      <c r="B59" s="62">
        <v>343.3</v>
      </c>
      <c r="C59" s="63" t="s">
        <v>72</v>
      </c>
      <c r="D59" s="64">
        <v>0</v>
      </c>
      <c r="E59" s="64">
        <v>44418</v>
      </c>
      <c r="F59" s="64">
        <v>0</v>
      </c>
      <c r="G59" s="64">
        <v>0</v>
      </c>
      <c r="H59" s="64">
        <v>0</v>
      </c>
      <c r="I59" s="64">
        <v>818553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22"/>
        <v>862971</v>
      </c>
      <c r="Q59" s="65">
        <f t="shared" si="16"/>
        <v>11.3689431665481</v>
      </c>
    </row>
    <row r="60" spans="1:17">
      <c r="A60" s="61"/>
      <c r="B60" s="62">
        <v>343.4</v>
      </c>
      <c r="C60" s="63" t="s">
        <v>73</v>
      </c>
      <c r="D60" s="64">
        <v>0</v>
      </c>
      <c r="E60" s="64">
        <v>0</v>
      </c>
      <c r="F60" s="64">
        <v>0</v>
      </c>
      <c r="G60" s="64">
        <v>0</v>
      </c>
      <c r="H60" s="64">
        <v>0</v>
      </c>
      <c r="I60" s="64">
        <v>3844916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22"/>
        <v>3844916</v>
      </c>
      <c r="Q60" s="65">
        <f t="shared" si="16"/>
        <v>50.653650567807553</v>
      </c>
    </row>
    <row r="61" spans="1:17">
      <c r="A61" s="61"/>
      <c r="B61" s="62">
        <v>343.5</v>
      </c>
      <c r="C61" s="63" t="s">
        <v>74</v>
      </c>
      <c r="D61" s="64">
        <v>0</v>
      </c>
      <c r="E61" s="64">
        <v>1500</v>
      </c>
      <c r="F61" s="64">
        <v>0</v>
      </c>
      <c r="G61" s="64">
        <v>0</v>
      </c>
      <c r="H61" s="64">
        <v>0</v>
      </c>
      <c r="I61" s="64">
        <v>617278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22"/>
        <v>618778</v>
      </c>
      <c r="Q61" s="65">
        <f t="shared" si="16"/>
        <v>8.1518984006534403</v>
      </c>
    </row>
    <row r="62" spans="1:17">
      <c r="A62" s="61"/>
      <c r="B62" s="62">
        <v>344.9</v>
      </c>
      <c r="C62" s="63" t="s">
        <v>178</v>
      </c>
      <c r="D62" s="64">
        <v>0</v>
      </c>
      <c r="E62" s="64">
        <v>9125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22"/>
        <v>9125</v>
      </c>
      <c r="Q62" s="65">
        <f t="shared" si="16"/>
        <v>0.12021447579901456</v>
      </c>
    </row>
    <row r="63" spans="1:17">
      <c r="A63" s="61"/>
      <c r="B63" s="62">
        <v>346.4</v>
      </c>
      <c r="C63" s="63" t="s">
        <v>76</v>
      </c>
      <c r="D63" s="64">
        <v>12960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22"/>
        <v>12960</v>
      </c>
      <c r="Q63" s="65">
        <f t="shared" si="16"/>
        <v>0.17073749110742234</v>
      </c>
    </row>
    <row r="64" spans="1:17">
      <c r="A64" s="61"/>
      <c r="B64" s="62">
        <v>347.2</v>
      </c>
      <c r="C64" s="63" t="s">
        <v>78</v>
      </c>
      <c r="D64" s="64">
        <v>75871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22"/>
        <v>75871</v>
      </c>
      <c r="Q64" s="65">
        <f t="shared" si="16"/>
        <v>0.99953890338049689</v>
      </c>
    </row>
    <row r="65" spans="1:17">
      <c r="A65" s="61"/>
      <c r="B65" s="62">
        <v>348.12</v>
      </c>
      <c r="C65" s="63" t="s">
        <v>269</v>
      </c>
      <c r="D65" s="64">
        <v>0</v>
      </c>
      <c r="E65" s="64">
        <v>15498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ref="P65:P79" si="23">SUM(D65:O65)</f>
        <v>15498</v>
      </c>
      <c r="Q65" s="65">
        <f t="shared" si="16"/>
        <v>0.20417358311595921</v>
      </c>
    </row>
    <row r="66" spans="1:17">
      <c r="A66" s="61"/>
      <c r="B66" s="62">
        <v>348.13</v>
      </c>
      <c r="C66" s="63" t="s">
        <v>270</v>
      </c>
      <c r="D66" s="64">
        <v>3091</v>
      </c>
      <c r="E66" s="64">
        <v>14395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23"/>
        <v>17486</v>
      </c>
      <c r="Q66" s="65">
        <f t="shared" si="16"/>
        <v>0.23036387110373358</v>
      </c>
    </row>
    <row r="67" spans="1:17">
      <c r="A67" s="61"/>
      <c r="B67" s="62">
        <v>348.21</v>
      </c>
      <c r="C67" s="63" t="s">
        <v>271</v>
      </c>
      <c r="D67" s="64">
        <v>0</v>
      </c>
      <c r="E67" s="64">
        <v>547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23"/>
        <v>547</v>
      </c>
      <c r="Q67" s="65">
        <f t="shared" si="16"/>
        <v>7.2062814533765448E-3</v>
      </c>
    </row>
    <row r="68" spans="1:17">
      <c r="A68" s="61"/>
      <c r="B68" s="62">
        <v>348.22</v>
      </c>
      <c r="C68" s="63" t="s">
        <v>272</v>
      </c>
      <c r="D68" s="64">
        <v>0</v>
      </c>
      <c r="E68" s="64">
        <v>2346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23"/>
        <v>2346</v>
      </c>
      <c r="Q68" s="65">
        <f t="shared" si="16"/>
        <v>3.0906647695834323E-2</v>
      </c>
    </row>
    <row r="69" spans="1:17">
      <c r="A69" s="61"/>
      <c r="B69" s="62">
        <v>348.23</v>
      </c>
      <c r="C69" s="63" t="s">
        <v>273</v>
      </c>
      <c r="D69" s="64">
        <v>0</v>
      </c>
      <c r="E69" s="64">
        <v>59110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23"/>
        <v>59110</v>
      </c>
      <c r="Q69" s="65">
        <f t="shared" ref="Q69:Q100" si="24">(P69/Q$110)</f>
        <v>0.77872631939504122</v>
      </c>
    </row>
    <row r="70" spans="1:17">
      <c r="A70" s="61"/>
      <c r="B70" s="62">
        <v>348.31</v>
      </c>
      <c r="C70" s="63" t="s">
        <v>274</v>
      </c>
      <c r="D70" s="64">
        <v>0</v>
      </c>
      <c r="E70" s="64">
        <v>367289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23"/>
        <v>367289</v>
      </c>
      <c r="Q70" s="65">
        <f t="shared" si="24"/>
        <v>4.8387347508760836</v>
      </c>
    </row>
    <row r="71" spans="1:17">
      <c r="A71" s="61"/>
      <c r="B71" s="62">
        <v>348.32</v>
      </c>
      <c r="C71" s="63" t="s">
        <v>275</v>
      </c>
      <c r="D71" s="64">
        <v>0</v>
      </c>
      <c r="E71" s="64">
        <v>2446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23"/>
        <v>2446</v>
      </c>
      <c r="Q71" s="65">
        <f t="shared" si="24"/>
        <v>3.2224066608700232E-2</v>
      </c>
    </row>
    <row r="72" spans="1:17">
      <c r="A72" s="61"/>
      <c r="B72" s="62">
        <v>348.41</v>
      </c>
      <c r="C72" s="63" t="s">
        <v>276</v>
      </c>
      <c r="D72" s="64">
        <v>0</v>
      </c>
      <c r="E72" s="64">
        <v>181535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23"/>
        <v>181535</v>
      </c>
      <c r="Q72" s="65">
        <f t="shared" si="24"/>
        <v>2.3915764234711352</v>
      </c>
    </row>
    <row r="73" spans="1:17">
      <c r="A73" s="61"/>
      <c r="B73" s="62">
        <v>348.42</v>
      </c>
      <c r="C73" s="63" t="s">
        <v>234</v>
      </c>
      <c r="D73" s="64">
        <v>0</v>
      </c>
      <c r="E73" s="64">
        <v>60290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23"/>
        <v>60290</v>
      </c>
      <c r="Q73" s="65">
        <f t="shared" si="24"/>
        <v>0.794271862566859</v>
      </c>
    </row>
    <row r="74" spans="1:17">
      <c r="A74" s="61"/>
      <c r="B74" s="62">
        <v>348.48</v>
      </c>
      <c r="C74" s="63" t="s">
        <v>277</v>
      </c>
      <c r="D74" s="64">
        <v>0</v>
      </c>
      <c r="E74" s="64">
        <v>11420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23"/>
        <v>11420</v>
      </c>
      <c r="Q74" s="65">
        <f t="shared" si="24"/>
        <v>0.15044923984928726</v>
      </c>
    </row>
    <row r="75" spans="1:17">
      <c r="A75" s="61"/>
      <c r="B75" s="62">
        <v>348.52</v>
      </c>
      <c r="C75" s="63" t="s">
        <v>278</v>
      </c>
      <c r="D75" s="64">
        <v>0</v>
      </c>
      <c r="E75" s="64">
        <v>26497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23"/>
        <v>26497</v>
      </c>
      <c r="Q75" s="65">
        <f t="shared" si="24"/>
        <v>0.34907648934208102</v>
      </c>
    </row>
    <row r="76" spans="1:17">
      <c r="A76" s="61"/>
      <c r="B76" s="62">
        <v>348.53</v>
      </c>
      <c r="C76" s="63" t="s">
        <v>279</v>
      </c>
      <c r="D76" s="64">
        <v>964</v>
      </c>
      <c r="E76" s="64">
        <v>158326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23"/>
        <v>159290</v>
      </c>
      <c r="Q76" s="65">
        <f t="shared" si="24"/>
        <v>2.0985165863041129</v>
      </c>
    </row>
    <row r="77" spans="1:17">
      <c r="A77" s="61"/>
      <c r="B77" s="62">
        <v>348.62</v>
      </c>
      <c r="C77" s="63" t="s">
        <v>280</v>
      </c>
      <c r="D77" s="64">
        <v>0</v>
      </c>
      <c r="E77" s="64">
        <v>72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23"/>
        <v>72</v>
      </c>
      <c r="Q77" s="65">
        <f t="shared" si="24"/>
        <v>9.4854161726345748E-4</v>
      </c>
    </row>
    <row r="78" spans="1:17">
      <c r="A78" s="61"/>
      <c r="B78" s="62">
        <v>348.71</v>
      </c>
      <c r="C78" s="63" t="s">
        <v>281</v>
      </c>
      <c r="D78" s="64">
        <v>0</v>
      </c>
      <c r="E78" s="64">
        <v>90445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23"/>
        <v>90445</v>
      </c>
      <c r="Q78" s="65">
        <f t="shared" si="24"/>
        <v>1.191539535741575</v>
      </c>
    </row>
    <row r="79" spans="1:17">
      <c r="A79" s="61"/>
      <c r="B79" s="62">
        <v>348.72</v>
      </c>
      <c r="C79" s="63" t="s">
        <v>282</v>
      </c>
      <c r="D79" s="64">
        <v>0</v>
      </c>
      <c r="E79" s="64">
        <v>6326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23"/>
        <v>6326</v>
      </c>
      <c r="Q79" s="65">
        <f t="shared" si="24"/>
        <v>8.333992042789766E-2</v>
      </c>
    </row>
    <row r="80" spans="1:17">
      <c r="A80" s="61"/>
      <c r="B80" s="62">
        <v>348.92099999999999</v>
      </c>
      <c r="C80" s="63" t="s">
        <v>179</v>
      </c>
      <c r="D80" s="64">
        <v>0</v>
      </c>
      <c r="E80" s="64">
        <v>14877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ref="P80:P83" si="25">SUM(D80:O80)</f>
        <v>14877</v>
      </c>
      <c r="Q80" s="65">
        <f t="shared" si="24"/>
        <v>0.19599241166706188</v>
      </c>
    </row>
    <row r="81" spans="1:17">
      <c r="A81" s="61"/>
      <c r="B81" s="62">
        <v>348.92200000000003</v>
      </c>
      <c r="C81" s="63" t="s">
        <v>180</v>
      </c>
      <c r="D81" s="64">
        <v>0</v>
      </c>
      <c r="E81" s="64">
        <v>14877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25"/>
        <v>14877</v>
      </c>
      <c r="Q81" s="65">
        <f t="shared" si="24"/>
        <v>0.19599241166706188</v>
      </c>
    </row>
    <row r="82" spans="1:17">
      <c r="A82" s="61"/>
      <c r="B82" s="62">
        <v>348.923</v>
      </c>
      <c r="C82" s="63" t="s">
        <v>181</v>
      </c>
      <c r="D82" s="64">
        <v>0</v>
      </c>
      <c r="E82" s="64">
        <v>14877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si="25"/>
        <v>14877</v>
      </c>
      <c r="Q82" s="65">
        <f t="shared" si="24"/>
        <v>0.19599241166706188</v>
      </c>
    </row>
    <row r="83" spans="1:17">
      <c r="A83" s="61"/>
      <c r="B83" s="62">
        <v>348.92399999999998</v>
      </c>
      <c r="C83" s="63" t="s">
        <v>182</v>
      </c>
      <c r="D83" s="64">
        <v>0</v>
      </c>
      <c r="E83" s="64">
        <v>14877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 t="shared" si="25"/>
        <v>14877</v>
      </c>
      <c r="Q83" s="65">
        <f t="shared" si="24"/>
        <v>0.19599241166706188</v>
      </c>
    </row>
    <row r="84" spans="1:17">
      <c r="A84" s="61"/>
      <c r="B84" s="62">
        <v>349</v>
      </c>
      <c r="C84" s="63" t="s">
        <v>261</v>
      </c>
      <c r="D84" s="64">
        <v>192576</v>
      </c>
      <c r="E84" s="64">
        <v>148908</v>
      </c>
      <c r="F84" s="64">
        <v>0</v>
      </c>
      <c r="G84" s="64">
        <v>0</v>
      </c>
      <c r="H84" s="64">
        <v>0</v>
      </c>
      <c r="I84" s="64">
        <v>93488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12365</v>
      </c>
      <c r="P84" s="64">
        <f t="shared" si="22"/>
        <v>447337</v>
      </c>
      <c r="Q84" s="65">
        <f t="shared" si="24"/>
        <v>5.8933022422469898</v>
      </c>
    </row>
    <row r="85" spans="1:17" ht="15.75">
      <c r="A85" s="66" t="s">
        <v>61</v>
      </c>
      <c r="B85" s="67"/>
      <c r="C85" s="68"/>
      <c r="D85" s="69">
        <f t="shared" ref="D85:O85" si="26">SUM(D86:D95)</f>
        <v>190753</v>
      </c>
      <c r="E85" s="69">
        <f t="shared" si="26"/>
        <v>526242</v>
      </c>
      <c r="F85" s="69">
        <f t="shared" si="26"/>
        <v>0</v>
      </c>
      <c r="G85" s="69">
        <f t="shared" si="26"/>
        <v>0</v>
      </c>
      <c r="H85" s="69">
        <f t="shared" si="26"/>
        <v>0</v>
      </c>
      <c r="I85" s="69">
        <f t="shared" si="26"/>
        <v>0</v>
      </c>
      <c r="J85" s="69">
        <f t="shared" si="26"/>
        <v>0</v>
      </c>
      <c r="K85" s="69">
        <f t="shared" ref="K85" si="27">SUM(K86:K95)</f>
        <v>0</v>
      </c>
      <c r="L85" s="69">
        <f t="shared" ref="L85" si="28">SUM(L86:L95)</f>
        <v>0</v>
      </c>
      <c r="M85" s="69">
        <f t="shared" si="26"/>
        <v>0</v>
      </c>
      <c r="N85" s="69">
        <f t="shared" ref="N85" si="29">SUM(N86:N95)</f>
        <v>0</v>
      </c>
      <c r="O85" s="69">
        <f t="shared" si="26"/>
        <v>0</v>
      </c>
      <c r="P85" s="69">
        <f>SUM(D85:O85)</f>
        <v>716995</v>
      </c>
      <c r="Q85" s="71">
        <f t="shared" si="24"/>
        <v>9.445827734302954</v>
      </c>
    </row>
    <row r="86" spans="1:17">
      <c r="A86" s="72"/>
      <c r="B86" s="73">
        <v>351.1</v>
      </c>
      <c r="C86" s="74" t="s">
        <v>87</v>
      </c>
      <c r="D86" s="64">
        <v>0</v>
      </c>
      <c r="E86" s="64">
        <v>42597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>SUM(D86:O86)</f>
        <v>42597</v>
      </c>
      <c r="Q86" s="65">
        <f t="shared" si="24"/>
        <v>0.56118093431349303</v>
      </c>
    </row>
    <row r="87" spans="1:17">
      <c r="A87" s="72"/>
      <c r="B87" s="73">
        <v>351.2</v>
      </c>
      <c r="C87" s="74" t="s">
        <v>88</v>
      </c>
      <c r="D87" s="64">
        <v>0</v>
      </c>
      <c r="E87" s="64">
        <v>26511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ref="P87:P95" si="30">SUM(D87:O87)</f>
        <v>26511</v>
      </c>
      <c r="Q87" s="65">
        <f t="shared" si="24"/>
        <v>0.34926092798988223</v>
      </c>
    </row>
    <row r="88" spans="1:17">
      <c r="A88" s="72"/>
      <c r="B88" s="73">
        <v>351.3</v>
      </c>
      <c r="C88" s="74" t="s">
        <v>128</v>
      </c>
      <c r="D88" s="64">
        <v>0</v>
      </c>
      <c r="E88" s="64">
        <v>20581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f t="shared" si="30"/>
        <v>20581</v>
      </c>
      <c r="Q88" s="65">
        <f t="shared" si="24"/>
        <v>0.2711379864569336</v>
      </c>
    </row>
    <row r="89" spans="1:17">
      <c r="A89" s="72"/>
      <c r="B89" s="73">
        <v>351.4</v>
      </c>
      <c r="C89" s="74" t="s">
        <v>89</v>
      </c>
      <c r="D89" s="64">
        <v>0</v>
      </c>
      <c r="E89" s="64">
        <v>21318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f t="shared" si="30"/>
        <v>21318</v>
      </c>
      <c r="Q89" s="65">
        <f t="shared" si="24"/>
        <v>0.28084736384475534</v>
      </c>
    </row>
    <row r="90" spans="1:17">
      <c r="A90" s="72"/>
      <c r="B90" s="73">
        <v>351.5</v>
      </c>
      <c r="C90" s="74" t="s">
        <v>142</v>
      </c>
      <c r="D90" s="64">
        <v>0</v>
      </c>
      <c r="E90" s="64">
        <v>227323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0</v>
      </c>
      <c r="P90" s="64">
        <f t="shared" si="30"/>
        <v>227323</v>
      </c>
      <c r="Q90" s="65">
        <f t="shared" si="24"/>
        <v>2.9947961952941795</v>
      </c>
    </row>
    <row r="91" spans="1:17">
      <c r="A91" s="72"/>
      <c r="B91" s="73">
        <v>351.9</v>
      </c>
      <c r="C91" s="74" t="s">
        <v>283</v>
      </c>
      <c r="D91" s="64">
        <v>0</v>
      </c>
      <c r="E91" s="64">
        <v>72124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f t="shared" si="30"/>
        <v>72124</v>
      </c>
      <c r="Q91" s="65">
        <f t="shared" si="24"/>
        <v>0.95017521671541116</v>
      </c>
    </row>
    <row r="92" spans="1:17">
      <c r="A92" s="72"/>
      <c r="B92" s="73">
        <v>352</v>
      </c>
      <c r="C92" s="74" t="s">
        <v>90</v>
      </c>
      <c r="D92" s="64">
        <v>1990</v>
      </c>
      <c r="E92" s="64">
        <v>0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0</v>
      </c>
      <c r="P92" s="64">
        <f t="shared" si="30"/>
        <v>1990</v>
      </c>
      <c r="Q92" s="65">
        <f t="shared" si="24"/>
        <v>2.6216636366031672E-2</v>
      </c>
    </row>
    <row r="93" spans="1:17">
      <c r="A93" s="72"/>
      <c r="B93" s="73">
        <v>354</v>
      </c>
      <c r="C93" s="74" t="s">
        <v>91</v>
      </c>
      <c r="D93" s="64">
        <v>174819</v>
      </c>
      <c r="E93" s="64">
        <v>0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f t="shared" si="30"/>
        <v>174819</v>
      </c>
      <c r="Q93" s="65">
        <f t="shared" si="24"/>
        <v>2.3030985692830606</v>
      </c>
    </row>
    <row r="94" spans="1:17">
      <c r="A94" s="72"/>
      <c r="B94" s="73">
        <v>355</v>
      </c>
      <c r="C94" s="74" t="s">
        <v>92</v>
      </c>
      <c r="D94" s="64">
        <v>0</v>
      </c>
      <c r="E94" s="64">
        <v>17566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64">
        <v>0</v>
      </c>
      <c r="O94" s="64">
        <v>0</v>
      </c>
      <c r="P94" s="64">
        <f t="shared" si="30"/>
        <v>17566</v>
      </c>
      <c r="Q94" s="65">
        <f t="shared" si="24"/>
        <v>0.2314178062340263</v>
      </c>
    </row>
    <row r="95" spans="1:17">
      <c r="A95" s="72"/>
      <c r="B95" s="73">
        <v>359</v>
      </c>
      <c r="C95" s="74" t="s">
        <v>93</v>
      </c>
      <c r="D95" s="64">
        <v>13944</v>
      </c>
      <c r="E95" s="64">
        <v>98222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64">
        <v>0</v>
      </c>
      <c r="P95" s="64">
        <f t="shared" si="30"/>
        <v>112166</v>
      </c>
      <c r="Q95" s="65">
        <f t="shared" si="24"/>
        <v>1.4776960978051801</v>
      </c>
    </row>
    <row r="96" spans="1:17" ht="15.75">
      <c r="A96" s="66" t="s">
        <v>5</v>
      </c>
      <c r="B96" s="67"/>
      <c r="C96" s="68"/>
      <c r="D96" s="69">
        <f t="shared" ref="D96:O96" si="31">SUM(D97:D103)</f>
        <v>1539688</v>
      </c>
      <c r="E96" s="69">
        <f t="shared" si="31"/>
        <v>1080714</v>
      </c>
      <c r="F96" s="69">
        <f t="shared" si="31"/>
        <v>25244</v>
      </c>
      <c r="G96" s="69">
        <f t="shared" si="31"/>
        <v>360956</v>
      </c>
      <c r="H96" s="69">
        <f t="shared" si="31"/>
        <v>0</v>
      </c>
      <c r="I96" s="69">
        <f t="shared" si="31"/>
        <v>1339057</v>
      </c>
      <c r="J96" s="69">
        <f t="shared" si="31"/>
        <v>1401011</v>
      </c>
      <c r="K96" s="69">
        <f t="shared" ref="K96" si="32">SUM(K97:K103)</f>
        <v>142265763</v>
      </c>
      <c r="L96" s="69">
        <f t="shared" ref="L96" si="33">SUM(L97:L103)</f>
        <v>0</v>
      </c>
      <c r="M96" s="69">
        <f t="shared" si="31"/>
        <v>0</v>
      </c>
      <c r="N96" s="69">
        <f t="shared" ref="N96" si="34">SUM(N97:N103)</f>
        <v>0</v>
      </c>
      <c r="O96" s="69">
        <f t="shared" si="31"/>
        <v>1452</v>
      </c>
      <c r="P96" s="69">
        <f>SUM(D96:O96)</f>
        <v>148013885</v>
      </c>
      <c r="Q96" s="71">
        <f t="shared" si="24"/>
        <v>1949.9629146576028</v>
      </c>
    </row>
    <row r="97" spans="1:112">
      <c r="A97" s="61"/>
      <c r="B97" s="62">
        <v>361.1</v>
      </c>
      <c r="C97" s="63" t="s">
        <v>94</v>
      </c>
      <c r="D97" s="64">
        <v>1018661</v>
      </c>
      <c r="E97" s="64">
        <v>981012</v>
      </c>
      <c r="F97" s="64">
        <v>25244</v>
      </c>
      <c r="G97" s="64">
        <v>360956</v>
      </c>
      <c r="H97" s="64">
        <v>0</v>
      </c>
      <c r="I97" s="64">
        <v>1209004</v>
      </c>
      <c r="J97" s="64">
        <v>28988</v>
      </c>
      <c r="K97" s="64">
        <v>0</v>
      </c>
      <c r="L97" s="64">
        <v>0</v>
      </c>
      <c r="M97" s="64">
        <v>0</v>
      </c>
      <c r="N97" s="64">
        <v>0</v>
      </c>
      <c r="O97" s="64">
        <v>1452</v>
      </c>
      <c r="P97" s="64">
        <f>SUM(D97:O97)</f>
        <v>3625317</v>
      </c>
      <c r="Q97" s="65">
        <f t="shared" si="24"/>
        <v>47.760611809343132</v>
      </c>
    </row>
    <row r="98" spans="1:112">
      <c r="A98" s="61"/>
      <c r="B98" s="62">
        <v>362</v>
      </c>
      <c r="C98" s="63" t="s">
        <v>131</v>
      </c>
      <c r="D98" s="64">
        <v>20647</v>
      </c>
      <c r="E98" s="64">
        <v>16841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</v>
      </c>
      <c r="L98" s="64">
        <v>0</v>
      </c>
      <c r="M98" s="64">
        <v>0</v>
      </c>
      <c r="N98" s="64">
        <v>0</v>
      </c>
      <c r="O98" s="64">
        <v>0</v>
      </c>
      <c r="P98" s="64">
        <f t="shared" ref="P98:P103" si="35">SUM(D98:O98)</f>
        <v>37488</v>
      </c>
      <c r="Q98" s="65">
        <f t="shared" si="24"/>
        <v>0.49387400205517351</v>
      </c>
    </row>
    <row r="99" spans="1:112">
      <c r="A99" s="61"/>
      <c r="B99" s="62">
        <v>364</v>
      </c>
      <c r="C99" s="63" t="s">
        <v>184</v>
      </c>
      <c r="D99" s="64">
        <v>87139</v>
      </c>
      <c r="E99" s="64">
        <v>0</v>
      </c>
      <c r="F99" s="64">
        <v>0</v>
      </c>
      <c r="G99" s="64">
        <v>0</v>
      </c>
      <c r="H99" s="64">
        <v>0</v>
      </c>
      <c r="I99" s="64">
        <v>99750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f t="shared" si="35"/>
        <v>186889</v>
      </c>
      <c r="Q99" s="65">
        <f t="shared" si="24"/>
        <v>2.4621110320659763</v>
      </c>
    </row>
    <row r="100" spans="1:112">
      <c r="A100" s="61"/>
      <c r="B100" s="62">
        <v>365</v>
      </c>
      <c r="C100" s="63" t="s">
        <v>185</v>
      </c>
      <c r="D100" s="64">
        <v>0</v>
      </c>
      <c r="E100" s="64">
        <v>621</v>
      </c>
      <c r="F100" s="64">
        <v>0</v>
      </c>
      <c r="G100" s="64">
        <v>0</v>
      </c>
      <c r="H100" s="64">
        <v>0</v>
      </c>
      <c r="I100" s="64">
        <v>30087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f t="shared" si="35"/>
        <v>30708</v>
      </c>
      <c r="Q100" s="65">
        <f t="shared" si="24"/>
        <v>0.40455299976286457</v>
      </c>
    </row>
    <row r="101" spans="1:112">
      <c r="A101" s="61"/>
      <c r="B101" s="62">
        <v>366</v>
      </c>
      <c r="C101" s="63" t="s">
        <v>98</v>
      </c>
      <c r="D101" s="64">
        <v>30518</v>
      </c>
      <c r="E101" s="64">
        <v>20241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0</v>
      </c>
      <c r="P101" s="64">
        <f t="shared" si="35"/>
        <v>50759</v>
      </c>
      <c r="Q101" s="65">
        <f t="shared" ref="Q101:Q108" si="36">(P101/Q$110)</f>
        <v>0.66870866598160883</v>
      </c>
    </row>
    <row r="102" spans="1:112">
      <c r="A102" s="61"/>
      <c r="B102" s="62">
        <v>369.3</v>
      </c>
      <c r="C102" s="63" t="s">
        <v>99</v>
      </c>
      <c r="D102" s="64">
        <v>0</v>
      </c>
      <c r="E102" s="64">
        <v>0</v>
      </c>
      <c r="F102" s="64">
        <v>0</v>
      </c>
      <c r="G102" s="64">
        <v>0</v>
      </c>
      <c r="H102" s="64">
        <v>0</v>
      </c>
      <c r="I102" s="64">
        <v>0</v>
      </c>
      <c r="J102" s="64">
        <v>408817</v>
      </c>
      <c r="K102" s="64">
        <v>0</v>
      </c>
      <c r="L102" s="64">
        <v>0</v>
      </c>
      <c r="M102" s="64">
        <v>0</v>
      </c>
      <c r="N102" s="64">
        <v>0</v>
      </c>
      <c r="O102" s="64">
        <v>0</v>
      </c>
      <c r="P102" s="64">
        <f t="shared" si="35"/>
        <v>408817</v>
      </c>
      <c r="Q102" s="65">
        <f t="shared" si="36"/>
        <v>5.3858324770110402</v>
      </c>
    </row>
    <row r="103" spans="1:112">
      <c r="A103" s="61"/>
      <c r="B103" s="62">
        <v>369.9</v>
      </c>
      <c r="C103" s="63" t="s">
        <v>100</v>
      </c>
      <c r="D103" s="64">
        <v>382723</v>
      </c>
      <c r="E103" s="64">
        <v>61999</v>
      </c>
      <c r="F103" s="64">
        <v>0</v>
      </c>
      <c r="G103" s="64">
        <v>0</v>
      </c>
      <c r="H103" s="64">
        <v>0</v>
      </c>
      <c r="I103" s="64">
        <v>216</v>
      </c>
      <c r="J103" s="64">
        <v>963206</v>
      </c>
      <c r="K103" s="64">
        <v>142265763</v>
      </c>
      <c r="L103" s="64">
        <v>0</v>
      </c>
      <c r="M103" s="64">
        <v>0</v>
      </c>
      <c r="N103" s="64">
        <v>0</v>
      </c>
      <c r="O103" s="64">
        <v>0</v>
      </c>
      <c r="P103" s="64">
        <f t="shared" si="35"/>
        <v>143673907</v>
      </c>
      <c r="Q103" s="65">
        <f t="shared" si="36"/>
        <v>1892.7872236713831</v>
      </c>
    </row>
    <row r="104" spans="1:112" ht="15.75">
      <c r="A104" s="66" t="s">
        <v>62</v>
      </c>
      <c r="B104" s="67"/>
      <c r="C104" s="68"/>
      <c r="D104" s="69">
        <f t="shared" ref="D104:O104" si="37">SUM(D105:D107)</f>
        <v>1126557</v>
      </c>
      <c r="E104" s="69">
        <f t="shared" si="37"/>
        <v>6095860</v>
      </c>
      <c r="F104" s="69">
        <f t="shared" si="37"/>
        <v>872520</v>
      </c>
      <c r="G104" s="69">
        <f t="shared" si="37"/>
        <v>0</v>
      </c>
      <c r="H104" s="69">
        <f t="shared" si="37"/>
        <v>0</v>
      </c>
      <c r="I104" s="69">
        <f t="shared" si="37"/>
        <v>1888384</v>
      </c>
      <c r="J104" s="69">
        <f t="shared" si="37"/>
        <v>2192499</v>
      </c>
      <c r="K104" s="69">
        <f t="shared" ref="K104" si="38">SUM(K105:K107)</f>
        <v>0</v>
      </c>
      <c r="L104" s="69">
        <f t="shared" ref="L104" si="39">SUM(L105:L107)</f>
        <v>0</v>
      </c>
      <c r="M104" s="69">
        <f t="shared" si="37"/>
        <v>0</v>
      </c>
      <c r="N104" s="69">
        <f t="shared" ref="N104" si="40">SUM(N105:N107)</f>
        <v>0</v>
      </c>
      <c r="O104" s="69">
        <f t="shared" si="37"/>
        <v>0</v>
      </c>
      <c r="P104" s="69">
        <f>SUM(D104:O104)</f>
        <v>12175820</v>
      </c>
      <c r="Q104" s="71">
        <f t="shared" si="36"/>
        <v>160.40655547651042</v>
      </c>
    </row>
    <row r="105" spans="1:112">
      <c r="A105" s="61"/>
      <c r="B105" s="62">
        <v>381</v>
      </c>
      <c r="C105" s="63" t="s">
        <v>101</v>
      </c>
      <c r="D105" s="64">
        <v>0</v>
      </c>
      <c r="E105" s="64">
        <v>6074982</v>
      </c>
      <c r="F105" s="64">
        <v>872520</v>
      </c>
      <c r="G105" s="64">
        <v>0</v>
      </c>
      <c r="H105" s="64">
        <v>0</v>
      </c>
      <c r="I105" s="64">
        <v>1872634</v>
      </c>
      <c r="J105" s="64">
        <v>2192499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f>SUM(D105:O105)</f>
        <v>11012635</v>
      </c>
      <c r="Q105" s="65">
        <f t="shared" si="36"/>
        <v>145.08253629489104</v>
      </c>
    </row>
    <row r="106" spans="1:112">
      <c r="A106" s="61"/>
      <c r="B106" s="62">
        <v>383.1</v>
      </c>
      <c r="C106" s="63" t="s">
        <v>266</v>
      </c>
      <c r="D106" s="64">
        <v>317703</v>
      </c>
      <c r="E106" s="64">
        <v>20878</v>
      </c>
      <c r="F106" s="64">
        <v>0</v>
      </c>
      <c r="G106" s="64">
        <v>0</v>
      </c>
      <c r="H106" s="64">
        <v>0</v>
      </c>
      <c r="I106" s="64">
        <v>15750</v>
      </c>
      <c r="J106" s="64">
        <v>0</v>
      </c>
      <c r="K106" s="64">
        <v>0</v>
      </c>
      <c r="L106" s="64">
        <v>0</v>
      </c>
      <c r="M106" s="64">
        <v>0</v>
      </c>
      <c r="N106" s="64">
        <v>0</v>
      </c>
      <c r="O106" s="64">
        <v>0</v>
      </c>
      <c r="P106" s="64">
        <f t="shared" ref="P106:P107" si="41">SUM(D106:O106)</f>
        <v>354331</v>
      </c>
      <c r="Q106" s="65">
        <f t="shared" si="36"/>
        <v>4.6680236081469184</v>
      </c>
    </row>
    <row r="107" spans="1:112" ht="15.75" thickBot="1">
      <c r="A107" s="61"/>
      <c r="B107" s="62">
        <v>384</v>
      </c>
      <c r="C107" s="63" t="s">
        <v>102</v>
      </c>
      <c r="D107" s="64">
        <v>808854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</v>
      </c>
      <c r="L107" s="64">
        <v>0</v>
      </c>
      <c r="M107" s="64">
        <v>0</v>
      </c>
      <c r="N107" s="64">
        <v>0</v>
      </c>
      <c r="O107" s="64">
        <v>0</v>
      </c>
      <c r="P107" s="64">
        <f t="shared" si="41"/>
        <v>808854</v>
      </c>
      <c r="Q107" s="65">
        <f t="shared" si="36"/>
        <v>10.655995573472453</v>
      </c>
    </row>
    <row r="108" spans="1:112" ht="16.5" thickBot="1">
      <c r="A108" s="75" t="s">
        <v>83</v>
      </c>
      <c r="B108" s="76"/>
      <c r="C108" s="77"/>
      <c r="D108" s="78">
        <f t="shared" ref="D108:O108" si="42">SUM(D5,D13,D18,D48,D85,D96,D104)</f>
        <v>77985781</v>
      </c>
      <c r="E108" s="78">
        <f t="shared" si="42"/>
        <v>33773710</v>
      </c>
      <c r="F108" s="78">
        <f t="shared" si="42"/>
        <v>897764</v>
      </c>
      <c r="G108" s="78">
        <f t="shared" si="42"/>
        <v>14260606</v>
      </c>
      <c r="H108" s="78">
        <f t="shared" si="42"/>
        <v>0</v>
      </c>
      <c r="I108" s="78">
        <f t="shared" si="42"/>
        <v>18218414</v>
      </c>
      <c r="J108" s="78">
        <f t="shared" si="42"/>
        <v>12394271</v>
      </c>
      <c r="K108" s="78">
        <f t="shared" ref="K108" si="43">SUM(K5,K13,K18,K48,K85,K96,K104)</f>
        <v>142265763</v>
      </c>
      <c r="L108" s="78">
        <f t="shared" ref="L108" si="44">SUM(L5,L13,L18,L48,L85,L96,L104)</f>
        <v>0</v>
      </c>
      <c r="M108" s="78">
        <f t="shared" si="42"/>
        <v>0</v>
      </c>
      <c r="N108" s="78">
        <f t="shared" ref="N108" si="45">SUM(N5,N13,N18,N48,N85,N96,N104)</f>
        <v>0</v>
      </c>
      <c r="O108" s="78">
        <f t="shared" si="42"/>
        <v>13817</v>
      </c>
      <c r="P108" s="78">
        <f>SUM(D108:O108)</f>
        <v>299810126</v>
      </c>
      <c r="Q108" s="79">
        <f t="shared" si="36"/>
        <v>3949.7553026111241</v>
      </c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  <c r="BG108" s="51"/>
      <c r="BH108" s="51"/>
      <c r="BI108" s="51"/>
      <c r="BJ108" s="51"/>
      <c r="BK108" s="51"/>
      <c r="BL108" s="51"/>
      <c r="BM108" s="51"/>
      <c r="BN108" s="51"/>
      <c r="BO108" s="51"/>
      <c r="BP108" s="51"/>
      <c r="BQ108" s="51"/>
      <c r="BR108" s="51"/>
      <c r="BS108" s="51"/>
      <c r="BT108" s="51"/>
      <c r="BU108" s="51"/>
      <c r="BV108" s="51"/>
      <c r="BW108" s="51"/>
      <c r="BX108" s="51"/>
      <c r="BY108" s="51"/>
      <c r="BZ108" s="51"/>
      <c r="CA108" s="51"/>
      <c r="CB108" s="51"/>
      <c r="CC108" s="51"/>
      <c r="CD108" s="51"/>
      <c r="CE108" s="51"/>
      <c r="CF108" s="51"/>
      <c r="CG108" s="51"/>
      <c r="CH108" s="51"/>
      <c r="CI108" s="51"/>
      <c r="CJ108" s="51"/>
      <c r="CK108" s="51"/>
      <c r="CL108" s="51"/>
      <c r="CM108" s="51"/>
      <c r="CN108" s="51"/>
      <c r="CO108" s="51"/>
      <c r="CP108" s="51"/>
      <c r="CQ108" s="51"/>
      <c r="CR108" s="51"/>
      <c r="CS108" s="51"/>
      <c r="CT108" s="51"/>
      <c r="CU108" s="51"/>
      <c r="CV108" s="51"/>
      <c r="CW108" s="51"/>
      <c r="CX108" s="51"/>
      <c r="CY108" s="51"/>
      <c r="CZ108" s="51"/>
      <c r="DA108" s="51"/>
      <c r="DB108" s="51"/>
      <c r="DC108" s="51"/>
      <c r="DD108" s="51"/>
      <c r="DE108" s="51"/>
      <c r="DF108" s="51"/>
      <c r="DG108" s="51"/>
      <c r="DH108" s="51"/>
    </row>
    <row r="109" spans="1:112">
      <c r="A109" s="80"/>
      <c r="B109" s="81"/>
      <c r="C109" s="81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3"/>
    </row>
    <row r="110" spans="1:112">
      <c r="A110" s="84"/>
      <c r="B110" s="85"/>
      <c r="C110" s="85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95" t="s">
        <v>284</v>
      </c>
      <c r="O110" s="95"/>
      <c r="P110" s="95"/>
      <c r="Q110" s="87">
        <v>75906</v>
      </c>
    </row>
    <row r="111" spans="1:112">
      <c r="A111" s="96"/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8"/>
    </row>
    <row r="112" spans="1:112" ht="15.75" customHeight="1" thickBot="1">
      <c r="A112" s="99" t="s">
        <v>145</v>
      </c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1"/>
    </row>
  </sheetData>
  <mergeCells count="10">
    <mergeCell ref="N110:P110"/>
    <mergeCell ref="A111:Q111"/>
    <mergeCell ref="A112:Q11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9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116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262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109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0"/>
      <c r="M3" s="130"/>
      <c r="N3" s="131"/>
      <c r="O3" s="36"/>
      <c r="P3" s="37"/>
      <c r="Q3" s="132" t="s">
        <v>245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110</v>
      </c>
      <c r="F4" s="34" t="s">
        <v>111</v>
      </c>
      <c r="G4" s="34" t="s">
        <v>112</v>
      </c>
      <c r="H4" s="34" t="s">
        <v>7</v>
      </c>
      <c r="I4" s="34" t="s">
        <v>8</v>
      </c>
      <c r="J4" s="35" t="s">
        <v>113</v>
      </c>
      <c r="K4" s="35" t="s">
        <v>246</v>
      </c>
      <c r="L4" s="35" t="s">
        <v>9</v>
      </c>
      <c r="M4" s="35" t="s">
        <v>10</v>
      </c>
      <c r="N4" s="35" t="s">
        <v>292</v>
      </c>
      <c r="O4" s="35" t="s">
        <v>11</v>
      </c>
      <c r="P4" s="35" t="s">
        <v>247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248</v>
      </c>
      <c r="B5" s="26"/>
      <c r="C5" s="26"/>
      <c r="D5" s="27">
        <f t="shared" ref="D5:O5" si="0">SUM(D6:D12)</f>
        <v>44564160</v>
      </c>
      <c r="E5" s="27">
        <f t="shared" si="0"/>
        <v>7601526</v>
      </c>
      <c r="F5" s="27">
        <f t="shared" si="0"/>
        <v>0</v>
      </c>
      <c r="G5" s="27">
        <f t="shared" si="0"/>
        <v>9515716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0</v>
      </c>
      <c r="P5" s="28">
        <f>SUM(D5:O5)</f>
        <v>61681402</v>
      </c>
      <c r="Q5" s="33">
        <f t="shared" ref="Q5:Q36" si="4">(P5/Q$95)</f>
        <v>830.73714124095943</v>
      </c>
      <c r="R5" s="6"/>
    </row>
    <row r="6" spans="1:135">
      <c r="A6" s="12"/>
      <c r="B6" s="25">
        <v>311</v>
      </c>
      <c r="C6" s="20" t="s">
        <v>3</v>
      </c>
      <c r="D6" s="47">
        <v>44198256</v>
      </c>
      <c r="E6" s="47">
        <v>4562559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48760815</v>
      </c>
      <c r="Q6" s="48">
        <f t="shared" si="4"/>
        <v>656.72015784724374</v>
      </c>
      <c r="R6" s="9"/>
    </row>
    <row r="7" spans="1:135">
      <c r="A7" s="12"/>
      <c r="B7" s="25">
        <v>312.13</v>
      </c>
      <c r="C7" s="20" t="s">
        <v>249</v>
      </c>
      <c r="D7" s="47">
        <v>0</v>
      </c>
      <c r="E7" s="47">
        <v>843418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843418</v>
      </c>
      <c r="Q7" s="48">
        <f t="shared" si="4"/>
        <v>11.359317970612398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406225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406225</v>
      </c>
      <c r="Q8" s="48">
        <f t="shared" si="4"/>
        <v>5.471117456127355</v>
      </c>
      <c r="R8" s="9"/>
    </row>
    <row r="9" spans="1:135">
      <c r="A9" s="12"/>
      <c r="B9" s="25">
        <v>312.41000000000003</v>
      </c>
      <c r="C9" s="20" t="s">
        <v>250</v>
      </c>
      <c r="D9" s="47">
        <v>0</v>
      </c>
      <c r="E9" s="47">
        <v>1789324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1789324</v>
      </c>
      <c r="Q9" s="48">
        <f t="shared" si="4"/>
        <v>24.098964295815431</v>
      </c>
      <c r="R9" s="9"/>
    </row>
    <row r="10" spans="1:135">
      <c r="A10" s="12"/>
      <c r="B10" s="25">
        <v>312.42</v>
      </c>
      <c r="C10" s="20" t="s">
        <v>251</v>
      </c>
      <c r="D10" s="47">
        <v>0</v>
      </c>
      <c r="E10" s="47">
        <v>0</v>
      </c>
      <c r="F10" s="47">
        <v>0</v>
      </c>
      <c r="G10" s="47">
        <v>1199901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1199901</v>
      </c>
      <c r="Q10" s="48">
        <f t="shared" si="4"/>
        <v>16.160500478120916</v>
      </c>
      <c r="R10" s="9"/>
    </row>
    <row r="11" spans="1:135">
      <c r="A11" s="12"/>
      <c r="B11" s="25">
        <v>312.67</v>
      </c>
      <c r="C11" s="20" t="s">
        <v>263</v>
      </c>
      <c r="D11" s="47">
        <v>0</v>
      </c>
      <c r="E11" s="47">
        <v>0</v>
      </c>
      <c r="F11" s="47">
        <v>0</v>
      </c>
      <c r="G11" s="47">
        <v>8315815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8315815</v>
      </c>
      <c r="Q11" s="48">
        <f t="shared" si="4"/>
        <v>111.99901682177537</v>
      </c>
      <c r="R11" s="9"/>
    </row>
    <row r="12" spans="1:135">
      <c r="A12" s="12"/>
      <c r="B12" s="25">
        <v>315.10000000000002</v>
      </c>
      <c r="C12" s="20" t="s">
        <v>253</v>
      </c>
      <c r="D12" s="47">
        <v>365904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365904</v>
      </c>
      <c r="Q12" s="48">
        <f t="shared" si="4"/>
        <v>4.9280663712642596</v>
      </c>
      <c r="R12" s="9"/>
    </row>
    <row r="13" spans="1:135" ht="15.75">
      <c r="A13" s="29" t="s">
        <v>17</v>
      </c>
      <c r="B13" s="30"/>
      <c r="C13" s="31"/>
      <c r="D13" s="32">
        <f t="shared" ref="D13:O13" si="6">SUM(D14:D19)</f>
        <v>557856</v>
      </c>
      <c r="E13" s="32">
        <f t="shared" si="6"/>
        <v>612703</v>
      </c>
      <c r="F13" s="32">
        <f t="shared" si="6"/>
        <v>0</v>
      </c>
      <c r="G13" s="32">
        <f t="shared" si="6"/>
        <v>0</v>
      </c>
      <c r="H13" s="32">
        <f t="shared" si="6"/>
        <v>0</v>
      </c>
      <c r="I13" s="32">
        <f t="shared" si="6"/>
        <v>8782095</v>
      </c>
      <c r="J13" s="32">
        <f t="shared" si="6"/>
        <v>0</v>
      </c>
      <c r="K13" s="32">
        <f t="shared" ref="K13" si="7">SUM(K14:K19)</f>
        <v>0</v>
      </c>
      <c r="L13" s="32">
        <f t="shared" ref="L13" si="8">SUM(L14:L19)</f>
        <v>0</v>
      </c>
      <c r="M13" s="32">
        <f t="shared" si="6"/>
        <v>0</v>
      </c>
      <c r="N13" s="32">
        <f t="shared" ref="N13" si="9">SUM(N14:N19)</f>
        <v>0</v>
      </c>
      <c r="O13" s="32">
        <f t="shared" si="6"/>
        <v>0</v>
      </c>
      <c r="P13" s="45">
        <f>SUM(D13:O13)</f>
        <v>9952654</v>
      </c>
      <c r="Q13" s="46">
        <f t="shared" si="4"/>
        <v>134.04428342469259</v>
      </c>
      <c r="R13" s="10"/>
    </row>
    <row r="14" spans="1:135">
      <c r="A14" s="12"/>
      <c r="B14" s="25">
        <v>322</v>
      </c>
      <c r="C14" s="20" t="s">
        <v>254</v>
      </c>
      <c r="D14" s="47">
        <v>509994</v>
      </c>
      <c r="E14" s="47">
        <v>9100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519094</v>
      </c>
      <c r="Q14" s="48">
        <f t="shared" si="4"/>
        <v>6.9912591415372596</v>
      </c>
      <c r="R14" s="9"/>
    </row>
    <row r="15" spans="1:135">
      <c r="A15" s="12"/>
      <c r="B15" s="25">
        <v>325.10000000000002</v>
      </c>
      <c r="C15" s="20" t="s">
        <v>150</v>
      </c>
      <c r="D15" s="47">
        <v>0</v>
      </c>
      <c r="E15" s="47">
        <v>5615</v>
      </c>
      <c r="F15" s="47">
        <v>0</v>
      </c>
      <c r="G15" s="47">
        <v>0</v>
      </c>
      <c r="H15" s="47">
        <v>0</v>
      </c>
      <c r="I15" s="47">
        <v>27626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19" si="10">SUM(D15:O15)</f>
        <v>33241</v>
      </c>
      <c r="Q15" s="48">
        <f t="shared" si="4"/>
        <v>0.44769626526956591</v>
      </c>
      <c r="R15" s="9"/>
    </row>
    <row r="16" spans="1:135">
      <c r="A16" s="12"/>
      <c r="B16" s="25">
        <v>325.2</v>
      </c>
      <c r="C16" s="20" t="s">
        <v>24</v>
      </c>
      <c r="D16" s="47">
        <v>0</v>
      </c>
      <c r="E16" s="47">
        <v>562298</v>
      </c>
      <c r="F16" s="47">
        <v>0</v>
      </c>
      <c r="G16" s="47">
        <v>0</v>
      </c>
      <c r="H16" s="47">
        <v>0</v>
      </c>
      <c r="I16" s="47">
        <v>8754469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9316767</v>
      </c>
      <c r="Q16" s="48">
        <f t="shared" si="4"/>
        <v>125.48003340112325</v>
      </c>
      <c r="R16" s="9"/>
    </row>
    <row r="17" spans="1:18">
      <c r="A17" s="12"/>
      <c r="B17" s="25">
        <v>329.1</v>
      </c>
      <c r="C17" s="20" t="s">
        <v>255</v>
      </c>
      <c r="D17" s="47">
        <v>9625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9625</v>
      </c>
      <c r="Q17" s="48">
        <f t="shared" si="4"/>
        <v>0.12963137550674084</v>
      </c>
      <c r="R17" s="9"/>
    </row>
    <row r="18" spans="1:18">
      <c r="A18" s="12"/>
      <c r="B18" s="25">
        <v>329.4</v>
      </c>
      <c r="C18" s="20" t="s">
        <v>256</v>
      </c>
      <c r="D18" s="47">
        <v>0</v>
      </c>
      <c r="E18" s="47">
        <v>27090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27090</v>
      </c>
      <c r="Q18" s="48">
        <f t="shared" si="4"/>
        <v>0.36485339869897238</v>
      </c>
      <c r="R18" s="9"/>
    </row>
    <row r="19" spans="1:18">
      <c r="A19" s="12"/>
      <c r="B19" s="25">
        <v>329.5</v>
      </c>
      <c r="C19" s="20" t="s">
        <v>257</v>
      </c>
      <c r="D19" s="47">
        <v>38237</v>
      </c>
      <c r="E19" s="47">
        <v>8600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46837</v>
      </c>
      <c r="Q19" s="48">
        <f t="shared" si="4"/>
        <v>0.63080984255680206</v>
      </c>
      <c r="R19" s="9"/>
    </row>
    <row r="20" spans="1:18" ht="15.75">
      <c r="A20" s="29" t="s">
        <v>258</v>
      </c>
      <c r="B20" s="30"/>
      <c r="C20" s="31"/>
      <c r="D20" s="32">
        <f t="shared" ref="D20:O20" si="11">SUM(D21:D48)</f>
        <v>13011480</v>
      </c>
      <c r="E20" s="32">
        <f t="shared" si="11"/>
        <v>7575478</v>
      </c>
      <c r="F20" s="32">
        <f t="shared" si="11"/>
        <v>0</v>
      </c>
      <c r="G20" s="32">
        <f t="shared" si="11"/>
        <v>1217922</v>
      </c>
      <c r="H20" s="32">
        <f t="shared" si="11"/>
        <v>0</v>
      </c>
      <c r="I20" s="32">
        <f t="shared" si="11"/>
        <v>1395004</v>
      </c>
      <c r="J20" s="32">
        <f t="shared" si="11"/>
        <v>0</v>
      </c>
      <c r="K20" s="32">
        <f t="shared" ref="K20" si="12">SUM(K21:K48)</f>
        <v>0</v>
      </c>
      <c r="L20" s="32">
        <f t="shared" ref="L20" si="13">SUM(L21:L48)</f>
        <v>0</v>
      </c>
      <c r="M20" s="32">
        <f t="shared" si="11"/>
        <v>0</v>
      </c>
      <c r="N20" s="32">
        <f t="shared" ref="N20" si="14">SUM(N21:N48)</f>
        <v>0</v>
      </c>
      <c r="O20" s="32">
        <f t="shared" si="11"/>
        <v>0</v>
      </c>
      <c r="P20" s="45">
        <f>SUM(D20:O20)</f>
        <v>23199884</v>
      </c>
      <c r="Q20" s="46">
        <f t="shared" si="4"/>
        <v>312.4605583913588</v>
      </c>
      <c r="R20" s="10"/>
    </row>
    <row r="21" spans="1:18">
      <c r="A21" s="12"/>
      <c r="B21" s="25">
        <v>331.2</v>
      </c>
      <c r="C21" s="20" t="s">
        <v>27</v>
      </c>
      <c r="D21" s="47">
        <v>542460</v>
      </c>
      <c r="E21" s="47">
        <v>883263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>SUM(D21:O21)</f>
        <v>1425723</v>
      </c>
      <c r="Q21" s="48">
        <f t="shared" si="4"/>
        <v>19.201915177308784</v>
      </c>
      <c r="R21" s="9"/>
    </row>
    <row r="22" spans="1:18">
      <c r="A22" s="12"/>
      <c r="B22" s="25">
        <v>331.39</v>
      </c>
      <c r="C22" s="20" t="s">
        <v>33</v>
      </c>
      <c r="D22" s="47">
        <v>0</v>
      </c>
      <c r="E22" s="47">
        <v>34256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ref="P22:P40" si="15">SUM(D22:O22)</f>
        <v>34256</v>
      </c>
      <c r="Q22" s="48">
        <f t="shared" si="4"/>
        <v>0.46136648305027678</v>
      </c>
      <c r="R22" s="9"/>
    </row>
    <row r="23" spans="1:18">
      <c r="A23" s="12"/>
      <c r="B23" s="25">
        <v>331.5</v>
      </c>
      <c r="C23" s="20" t="s">
        <v>29</v>
      </c>
      <c r="D23" s="47">
        <v>123</v>
      </c>
      <c r="E23" s="47">
        <v>1114955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1115078</v>
      </c>
      <c r="Q23" s="48">
        <f t="shared" si="4"/>
        <v>15.018087785694084</v>
      </c>
      <c r="R23" s="9"/>
    </row>
    <row r="24" spans="1:18">
      <c r="A24" s="12"/>
      <c r="B24" s="25">
        <v>331.65</v>
      </c>
      <c r="C24" s="20" t="s">
        <v>136</v>
      </c>
      <c r="D24" s="47">
        <v>174210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174210</v>
      </c>
      <c r="Q24" s="48">
        <f t="shared" si="4"/>
        <v>2.3462942261848645</v>
      </c>
      <c r="R24" s="9"/>
    </row>
    <row r="25" spans="1:18">
      <c r="A25" s="12"/>
      <c r="B25" s="25">
        <v>331.9</v>
      </c>
      <c r="C25" s="20" t="s">
        <v>30</v>
      </c>
      <c r="D25" s="47">
        <v>72195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72195</v>
      </c>
      <c r="Q25" s="48">
        <f t="shared" si="4"/>
        <v>0.97233632776199008</v>
      </c>
      <c r="R25" s="9"/>
    </row>
    <row r="26" spans="1:18">
      <c r="A26" s="12"/>
      <c r="B26" s="25">
        <v>333</v>
      </c>
      <c r="C26" s="20" t="s">
        <v>121</v>
      </c>
      <c r="D26" s="47">
        <v>0</v>
      </c>
      <c r="E26" s="47">
        <v>39187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39187</v>
      </c>
      <c r="Q26" s="48">
        <f t="shared" si="4"/>
        <v>0.52777815189430166</v>
      </c>
      <c r="R26" s="9"/>
    </row>
    <row r="27" spans="1:18">
      <c r="A27" s="12"/>
      <c r="B27" s="25">
        <v>334.2</v>
      </c>
      <c r="C27" s="20" t="s">
        <v>31</v>
      </c>
      <c r="D27" s="47">
        <v>441170</v>
      </c>
      <c r="E27" s="47">
        <v>125635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566805</v>
      </c>
      <c r="Q27" s="48">
        <f t="shared" si="4"/>
        <v>7.6338401863998167</v>
      </c>
      <c r="R27" s="9"/>
    </row>
    <row r="28" spans="1:18">
      <c r="A28" s="12"/>
      <c r="B28" s="25">
        <v>334.36</v>
      </c>
      <c r="C28" s="20" t="s">
        <v>37</v>
      </c>
      <c r="D28" s="47">
        <v>0</v>
      </c>
      <c r="E28" s="47">
        <v>0</v>
      </c>
      <c r="F28" s="47">
        <v>0</v>
      </c>
      <c r="G28" s="47">
        <v>88250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88250</v>
      </c>
      <c r="Q28" s="48">
        <f t="shared" si="4"/>
        <v>1.1885681962046626</v>
      </c>
      <c r="R28" s="9"/>
    </row>
    <row r="29" spans="1:18">
      <c r="A29" s="12"/>
      <c r="B29" s="25">
        <v>334.39</v>
      </c>
      <c r="C29" s="20" t="s">
        <v>38</v>
      </c>
      <c r="D29" s="47">
        <v>38025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38025</v>
      </c>
      <c r="Q29" s="48">
        <f t="shared" si="4"/>
        <v>0.51212810946948784</v>
      </c>
      <c r="R29" s="9"/>
    </row>
    <row r="30" spans="1:18">
      <c r="A30" s="12"/>
      <c r="B30" s="25">
        <v>334.49</v>
      </c>
      <c r="C30" s="20" t="s">
        <v>39</v>
      </c>
      <c r="D30" s="47">
        <v>0</v>
      </c>
      <c r="E30" s="47">
        <v>0</v>
      </c>
      <c r="F30" s="47">
        <v>0</v>
      </c>
      <c r="G30" s="47">
        <v>1129672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1129672</v>
      </c>
      <c r="Q30" s="48">
        <f t="shared" si="4"/>
        <v>15.214642621449448</v>
      </c>
      <c r="R30" s="9"/>
    </row>
    <row r="31" spans="1:18">
      <c r="A31" s="12"/>
      <c r="B31" s="25">
        <v>334.5</v>
      </c>
      <c r="C31" s="20" t="s">
        <v>138</v>
      </c>
      <c r="D31" s="47">
        <v>-587</v>
      </c>
      <c r="E31" s="47">
        <v>0</v>
      </c>
      <c r="F31" s="47">
        <v>0</v>
      </c>
      <c r="G31" s="47">
        <v>0</v>
      </c>
      <c r="H31" s="47">
        <v>0</v>
      </c>
      <c r="I31" s="47">
        <v>93750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93163</v>
      </c>
      <c r="Q31" s="48">
        <f t="shared" si="4"/>
        <v>1.2547374375412463</v>
      </c>
      <c r="R31" s="9"/>
    </row>
    <row r="32" spans="1:18">
      <c r="A32" s="12"/>
      <c r="B32" s="25">
        <v>334.7</v>
      </c>
      <c r="C32" s="20" t="s">
        <v>40</v>
      </c>
      <c r="D32" s="47">
        <v>14098</v>
      </c>
      <c r="E32" s="47">
        <v>217000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231098</v>
      </c>
      <c r="Q32" s="48">
        <f t="shared" si="4"/>
        <v>3.1124728952578486</v>
      </c>
      <c r="R32" s="9"/>
    </row>
    <row r="33" spans="1:18">
      <c r="A33" s="12"/>
      <c r="B33" s="25">
        <v>335.13</v>
      </c>
      <c r="C33" s="20" t="s">
        <v>166</v>
      </c>
      <c r="D33" s="47">
        <v>24724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24724</v>
      </c>
      <c r="Q33" s="48">
        <f t="shared" si="4"/>
        <v>0.33298764966531536</v>
      </c>
      <c r="R33" s="9"/>
    </row>
    <row r="34" spans="1:18">
      <c r="A34" s="12"/>
      <c r="B34" s="25">
        <v>335.14</v>
      </c>
      <c r="C34" s="20" t="s">
        <v>167</v>
      </c>
      <c r="D34" s="47">
        <v>32614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32614</v>
      </c>
      <c r="Q34" s="48">
        <f t="shared" si="4"/>
        <v>0.43925170709369821</v>
      </c>
      <c r="R34" s="9"/>
    </row>
    <row r="35" spans="1:18">
      <c r="A35" s="12"/>
      <c r="B35" s="25">
        <v>335.15</v>
      </c>
      <c r="C35" s="20" t="s">
        <v>168</v>
      </c>
      <c r="D35" s="47">
        <v>22206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22206</v>
      </c>
      <c r="Q35" s="48">
        <f t="shared" si="4"/>
        <v>0.29907473501326615</v>
      </c>
      <c r="R35" s="9"/>
    </row>
    <row r="36" spans="1:18">
      <c r="A36" s="12"/>
      <c r="B36" s="25">
        <v>335.16</v>
      </c>
      <c r="C36" s="20" t="s">
        <v>259</v>
      </c>
      <c r="D36" s="47">
        <v>446500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446500</v>
      </c>
      <c r="Q36" s="48">
        <f t="shared" si="4"/>
        <v>6.0135490040269906</v>
      </c>
      <c r="R36" s="9"/>
    </row>
    <row r="37" spans="1:18">
      <c r="A37" s="12"/>
      <c r="B37" s="25">
        <v>335.18</v>
      </c>
      <c r="C37" s="20" t="s">
        <v>260</v>
      </c>
      <c r="D37" s="47">
        <v>3820656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3820656</v>
      </c>
      <c r="Q37" s="48">
        <f t="shared" ref="Q37:Q68" si="16">(P37/Q$95)</f>
        <v>51.457339492787781</v>
      </c>
      <c r="R37" s="9"/>
    </row>
    <row r="38" spans="1:18">
      <c r="A38" s="12"/>
      <c r="B38" s="25">
        <v>335.19</v>
      </c>
      <c r="C38" s="20" t="s">
        <v>242</v>
      </c>
      <c r="D38" s="47">
        <v>5855517</v>
      </c>
      <c r="E38" s="47">
        <v>627096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6482613</v>
      </c>
      <c r="Q38" s="48">
        <f t="shared" si="16"/>
        <v>87.3090950719875</v>
      </c>
      <c r="R38" s="9"/>
    </row>
    <row r="39" spans="1:18">
      <c r="A39" s="12"/>
      <c r="B39" s="25">
        <v>335.21</v>
      </c>
      <c r="C39" s="20" t="s">
        <v>123</v>
      </c>
      <c r="D39" s="47">
        <v>0</v>
      </c>
      <c r="E39" s="47">
        <v>5927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5927</v>
      </c>
      <c r="Q39" s="48">
        <f t="shared" si="16"/>
        <v>7.9825990922436668E-2</v>
      </c>
      <c r="R39" s="9"/>
    </row>
    <row r="40" spans="1:18">
      <c r="A40" s="12"/>
      <c r="B40" s="25">
        <v>335.22</v>
      </c>
      <c r="C40" s="20" t="s">
        <v>48</v>
      </c>
      <c r="D40" s="47">
        <v>0</v>
      </c>
      <c r="E40" s="47">
        <v>326398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326398</v>
      </c>
      <c r="Q40" s="48">
        <f t="shared" si="16"/>
        <v>4.3959918652103056</v>
      </c>
      <c r="R40" s="9"/>
    </row>
    <row r="41" spans="1:18">
      <c r="A41" s="12"/>
      <c r="B41" s="25">
        <v>335.42</v>
      </c>
      <c r="C41" s="20" t="s">
        <v>50</v>
      </c>
      <c r="D41" s="47">
        <v>0</v>
      </c>
      <c r="E41" s="47">
        <v>2060934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ref="P41:P48" si="17">SUM(D41:O41)</f>
        <v>2060934</v>
      </c>
      <c r="Q41" s="48">
        <f t="shared" si="16"/>
        <v>27.757060701154224</v>
      </c>
      <c r="R41" s="9"/>
    </row>
    <row r="42" spans="1:18">
      <c r="A42" s="12"/>
      <c r="B42" s="25">
        <v>335.48</v>
      </c>
      <c r="C42" s="20" t="s">
        <v>51</v>
      </c>
      <c r="D42" s="47">
        <v>0</v>
      </c>
      <c r="E42" s="47">
        <v>50008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7"/>
        <v>50008</v>
      </c>
      <c r="Q42" s="48">
        <f t="shared" si="16"/>
        <v>0.67351748845102288</v>
      </c>
      <c r="R42" s="9"/>
    </row>
    <row r="43" spans="1:18">
      <c r="A43" s="12"/>
      <c r="B43" s="25">
        <v>335.5</v>
      </c>
      <c r="C43" s="20" t="s">
        <v>52</v>
      </c>
      <c r="D43" s="47">
        <v>0</v>
      </c>
      <c r="E43" s="47">
        <v>700000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7"/>
        <v>700000</v>
      </c>
      <c r="Q43" s="48">
        <f t="shared" si="16"/>
        <v>9.4277364004902431</v>
      </c>
      <c r="R43" s="9"/>
    </row>
    <row r="44" spans="1:18">
      <c r="A44" s="12"/>
      <c r="B44" s="25">
        <v>335.9</v>
      </c>
      <c r="C44" s="20" t="s">
        <v>194</v>
      </c>
      <c r="D44" s="47">
        <v>0</v>
      </c>
      <c r="E44" s="47">
        <v>1390819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7"/>
        <v>1390819</v>
      </c>
      <c r="Q44" s="48">
        <f t="shared" si="16"/>
        <v>18.731821303990625</v>
      </c>
      <c r="R44" s="9"/>
    </row>
    <row r="45" spans="1:18">
      <c r="A45" s="12"/>
      <c r="B45" s="25">
        <v>336</v>
      </c>
      <c r="C45" s="20" t="s">
        <v>4</v>
      </c>
      <c r="D45" s="47">
        <v>41591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7"/>
        <v>41591</v>
      </c>
      <c r="Q45" s="48">
        <f t="shared" si="16"/>
        <v>0.56015569233255669</v>
      </c>
      <c r="R45" s="9"/>
    </row>
    <row r="46" spans="1:18">
      <c r="A46" s="12"/>
      <c r="B46" s="25">
        <v>337.2</v>
      </c>
      <c r="C46" s="20" t="s">
        <v>53</v>
      </c>
      <c r="D46" s="47">
        <v>1328978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7"/>
        <v>1328978</v>
      </c>
      <c r="Q46" s="48">
        <f t="shared" si="16"/>
        <v>17.898934665786744</v>
      </c>
      <c r="R46" s="9"/>
    </row>
    <row r="47" spans="1:18">
      <c r="A47" s="12"/>
      <c r="B47" s="25">
        <v>337.3</v>
      </c>
      <c r="C47" s="20" t="s">
        <v>54</v>
      </c>
      <c r="D47" s="47">
        <v>157000</v>
      </c>
      <c r="E47" s="47">
        <v>0</v>
      </c>
      <c r="F47" s="47">
        <v>0</v>
      </c>
      <c r="G47" s="47">
        <v>0</v>
      </c>
      <c r="H47" s="47">
        <v>0</v>
      </c>
      <c r="I47" s="47">
        <v>1301218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7"/>
        <v>1458218</v>
      </c>
      <c r="Q47" s="48">
        <f t="shared" si="16"/>
        <v>19.639564169214399</v>
      </c>
      <c r="R47" s="9"/>
    </row>
    <row r="48" spans="1:18">
      <c r="A48" s="12"/>
      <c r="B48" s="25">
        <v>337.9</v>
      </c>
      <c r="C48" s="20" t="s">
        <v>264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36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7"/>
        <v>36</v>
      </c>
      <c r="Q48" s="48">
        <f t="shared" si="16"/>
        <v>4.848550148823553E-4</v>
      </c>
      <c r="R48" s="9"/>
    </row>
    <row r="49" spans="1:18" ht="15.75">
      <c r="A49" s="29" t="s">
        <v>60</v>
      </c>
      <c r="B49" s="30"/>
      <c r="C49" s="31"/>
      <c r="D49" s="32">
        <f t="shared" ref="D49:O49" si="18">SUM(D50:D72)</f>
        <v>6903041</v>
      </c>
      <c r="E49" s="32">
        <f t="shared" si="18"/>
        <v>1552778</v>
      </c>
      <c r="F49" s="32">
        <f t="shared" si="18"/>
        <v>0</v>
      </c>
      <c r="G49" s="32">
        <f t="shared" si="18"/>
        <v>0</v>
      </c>
      <c r="H49" s="32">
        <f t="shared" si="18"/>
        <v>0</v>
      </c>
      <c r="I49" s="32">
        <f t="shared" si="18"/>
        <v>5687323</v>
      </c>
      <c r="J49" s="32">
        <f t="shared" si="18"/>
        <v>8230960</v>
      </c>
      <c r="K49" s="32">
        <f t="shared" ref="K49" si="19">SUM(K50:K72)</f>
        <v>0</v>
      </c>
      <c r="L49" s="32">
        <f t="shared" ref="L49" si="20">SUM(L50:L72)</f>
        <v>0</v>
      </c>
      <c r="M49" s="32">
        <f t="shared" si="18"/>
        <v>0</v>
      </c>
      <c r="N49" s="32">
        <f t="shared" ref="N49" si="21">SUM(N50:N72)</f>
        <v>0</v>
      </c>
      <c r="O49" s="32">
        <f t="shared" si="18"/>
        <v>11776</v>
      </c>
      <c r="P49" s="32">
        <f>SUM(D49:O49)</f>
        <v>22385878</v>
      </c>
      <c r="Q49" s="46">
        <f t="shared" si="16"/>
        <v>301.49736696790529</v>
      </c>
      <c r="R49" s="10"/>
    </row>
    <row r="50" spans="1:18">
      <c r="A50" s="12"/>
      <c r="B50" s="25">
        <v>341.1</v>
      </c>
      <c r="C50" s="20" t="s">
        <v>171</v>
      </c>
      <c r="D50" s="47">
        <v>380082</v>
      </c>
      <c r="E50" s="47">
        <v>287634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>SUM(D50:O50)</f>
        <v>667716</v>
      </c>
      <c r="Q50" s="48">
        <f t="shared" si="16"/>
        <v>8.9929291976996328</v>
      </c>
      <c r="R50" s="9"/>
    </row>
    <row r="51" spans="1:18">
      <c r="A51" s="12"/>
      <c r="B51" s="25">
        <v>341.15</v>
      </c>
      <c r="C51" s="20" t="s">
        <v>243</v>
      </c>
      <c r="D51" s="47">
        <v>0</v>
      </c>
      <c r="E51" s="47">
        <v>48459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ref="P51:P72" si="22">SUM(D51:O51)</f>
        <v>48459</v>
      </c>
      <c r="Q51" s="48">
        <f t="shared" si="16"/>
        <v>0.65265525461622376</v>
      </c>
      <c r="R51" s="9"/>
    </row>
    <row r="52" spans="1:18">
      <c r="A52" s="12"/>
      <c r="B52" s="25">
        <v>341.2</v>
      </c>
      <c r="C52" s="20" t="s">
        <v>173</v>
      </c>
      <c r="D52" s="47">
        <v>67917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8230960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8298877</v>
      </c>
      <c r="Q52" s="48">
        <f t="shared" si="16"/>
        <v>111.77089253727323</v>
      </c>
      <c r="R52" s="9"/>
    </row>
    <row r="53" spans="1:18">
      <c r="A53" s="12"/>
      <c r="B53" s="25">
        <v>341.8</v>
      </c>
      <c r="C53" s="20" t="s">
        <v>175</v>
      </c>
      <c r="D53" s="47">
        <v>1808515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1808515</v>
      </c>
      <c r="Q53" s="48">
        <f t="shared" si="16"/>
        <v>24.357432423332302</v>
      </c>
      <c r="R53" s="9"/>
    </row>
    <row r="54" spans="1:18">
      <c r="A54" s="12"/>
      <c r="B54" s="25">
        <v>341.9</v>
      </c>
      <c r="C54" s="20" t="s">
        <v>176</v>
      </c>
      <c r="D54" s="47">
        <v>568034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568034</v>
      </c>
      <c r="Q54" s="48">
        <f t="shared" si="16"/>
        <v>7.6503925978801064</v>
      </c>
      <c r="R54" s="9"/>
    </row>
    <row r="55" spans="1:18">
      <c r="A55" s="12"/>
      <c r="B55" s="25">
        <v>342.1</v>
      </c>
      <c r="C55" s="20" t="s">
        <v>223</v>
      </c>
      <c r="D55" s="47">
        <v>473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473</v>
      </c>
      <c r="Q55" s="48">
        <f t="shared" si="16"/>
        <v>6.3704561677598356E-3</v>
      </c>
      <c r="R55" s="9"/>
    </row>
    <row r="56" spans="1:18">
      <c r="A56" s="12"/>
      <c r="B56" s="25">
        <v>342.3</v>
      </c>
      <c r="C56" s="20" t="s">
        <v>68</v>
      </c>
      <c r="D56" s="47">
        <v>202585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202585</v>
      </c>
      <c r="Q56" s="48">
        <f t="shared" si="16"/>
        <v>2.7284542552761653</v>
      </c>
      <c r="R56" s="9"/>
    </row>
    <row r="57" spans="1:18">
      <c r="A57" s="12"/>
      <c r="B57" s="25">
        <v>342.5</v>
      </c>
      <c r="C57" s="20" t="s">
        <v>139</v>
      </c>
      <c r="D57" s="47">
        <v>227141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227141</v>
      </c>
      <c r="Q57" s="48">
        <f t="shared" si="16"/>
        <v>3.0591792482053632</v>
      </c>
      <c r="R57" s="9"/>
    </row>
    <row r="58" spans="1:18">
      <c r="A58" s="12"/>
      <c r="B58" s="25">
        <v>342.6</v>
      </c>
      <c r="C58" s="20" t="s">
        <v>70</v>
      </c>
      <c r="D58" s="47">
        <v>3181076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3181076</v>
      </c>
      <c r="Q58" s="48">
        <f t="shared" si="16"/>
        <v>42.843351425608425</v>
      </c>
      <c r="R58" s="9"/>
    </row>
    <row r="59" spans="1:18">
      <c r="A59" s="12"/>
      <c r="B59" s="25">
        <v>342.9</v>
      </c>
      <c r="C59" s="20" t="s">
        <v>71</v>
      </c>
      <c r="D59" s="47">
        <v>37019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37019</v>
      </c>
      <c r="Q59" s="48">
        <f t="shared" si="16"/>
        <v>0.49857910544249756</v>
      </c>
      <c r="R59" s="9"/>
    </row>
    <row r="60" spans="1:18">
      <c r="A60" s="12"/>
      <c r="B60" s="25">
        <v>343.3</v>
      </c>
      <c r="C60" s="20" t="s">
        <v>72</v>
      </c>
      <c r="D60" s="47">
        <v>0</v>
      </c>
      <c r="E60" s="47">
        <v>31306</v>
      </c>
      <c r="F60" s="47">
        <v>0</v>
      </c>
      <c r="G60" s="47">
        <v>0</v>
      </c>
      <c r="H60" s="47">
        <v>0</v>
      </c>
      <c r="I60" s="47">
        <v>801760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833066</v>
      </c>
      <c r="Q60" s="48">
        <f t="shared" si="16"/>
        <v>11.219895217444005</v>
      </c>
      <c r="R60" s="9"/>
    </row>
    <row r="61" spans="1:18">
      <c r="A61" s="12"/>
      <c r="B61" s="25">
        <v>343.4</v>
      </c>
      <c r="C61" s="20" t="s">
        <v>73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4243309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4243309</v>
      </c>
      <c r="Q61" s="48">
        <f t="shared" si="16"/>
        <v>57.149712454039786</v>
      </c>
      <c r="R61" s="9"/>
    </row>
    <row r="62" spans="1:18">
      <c r="A62" s="12"/>
      <c r="B62" s="25">
        <v>343.5</v>
      </c>
      <c r="C62" s="20" t="s">
        <v>74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553240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553240</v>
      </c>
      <c r="Q62" s="48">
        <f t="shared" si="16"/>
        <v>7.4511441231531741</v>
      </c>
      <c r="R62" s="9"/>
    </row>
    <row r="63" spans="1:18">
      <c r="A63" s="12"/>
      <c r="B63" s="25">
        <v>344.9</v>
      </c>
      <c r="C63" s="20" t="s">
        <v>178</v>
      </c>
      <c r="D63" s="47">
        <v>0</v>
      </c>
      <c r="E63" s="47">
        <v>128235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128235</v>
      </c>
      <c r="Q63" s="48">
        <f t="shared" si="16"/>
        <v>1.7270939675955232</v>
      </c>
      <c r="R63" s="9"/>
    </row>
    <row r="64" spans="1:18">
      <c r="A64" s="12"/>
      <c r="B64" s="25">
        <v>346.4</v>
      </c>
      <c r="C64" s="20" t="s">
        <v>76</v>
      </c>
      <c r="D64" s="47">
        <v>7367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7367</v>
      </c>
      <c r="Q64" s="48">
        <f t="shared" si="16"/>
        <v>9.9220191517730885E-2</v>
      </c>
      <c r="R64" s="9"/>
    </row>
    <row r="65" spans="1:18">
      <c r="A65" s="12"/>
      <c r="B65" s="25">
        <v>347.1</v>
      </c>
      <c r="C65" s="20" t="s">
        <v>77</v>
      </c>
      <c r="D65" s="47">
        <v>7634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7634</v>
      </c>
      <c r="Q65" s="48">
        <f t="shared" si="16"/>
        <v>0.10281619954477501</v>
      </c>
      <c r="R65" s="9"/>
    </row>
    <row r="66" spans="1:18">
      <c r="A66" s="12"/>
      <c r="B66" s="25">
        <v>347.2</v>
      </c>
      <c r="C66" s="20" t="s">
        <v>78</v>
      </c>
      <c r="D66" s="47">
        <v>66334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66334</v>
      </c>
      <c r="Q66" s="48">
        <f t="shared" si="16"/>
        <v>0.89339923770017104</v>
      </c>
      <c r="R66" s="9"/>
    </row>
    <row r="67" spans="1:18">
      <c r="A67" s="12"/>
      <c r="B67" s="25">
        <v>348.92099999999999</v>
      </c>
      <c r="C67" s="20" t="s">
        <v>179</v>
      </c>
      <c r="D67" s="47">
        <v>0</v>
      </c>
      <c r="E67" s="47">
        <v>10981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ref="P67:P71" si="23">SUM(D67:O67)</f>
        <v>10981</v>
      </c>
      <c r="Q67" s="48">
        <f t="shared" si="16"/>
        <v>0.14789424773397622</v>
      </c>
      <c r="R67" s="9"/>
    </row>
    <row r="68" spans="1:18">
      <c r="A68" s="12"/>
      <c r="B68" s="25">
        <v>348.92200000000003</v>
      </c>
      <c r="C68" s="20" t="s">
        <v>180</v>
      </c>
      <c r="D68" s="47">
        <v>0</v>
      </c>
      <c r="E68" s="47">
        <v>10981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3"/>
        <v>10981</v>
      </c>
      <c r="Q68" s="48">
        <f t="shared" si="16"/>
        <v>0.14789424773397622</v>
      </c>
      <c r="R68" s="9"/>
    </row>
    <row r="69" spans="1:18">
      <c r="A69" s="12"/>
      <c r="B69" s="25">
        <v>348.923</v>
      </c>
      <c r="C69" s="20" t="s">
        <v>181</v>
      </c>
      <c r="D69" s="47">
        <v>0</v>
      </c>
      <c r="E69" s="47">
        <v>10981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3"/>
        <v>10981</v>
      </c>
      <c r="Q69" s="48">
        <f t="shared" ref="Q69:Q93" si="24">(P69/Q$95)</f>
        <v>0.14789424773397622</v>
      </c>
      <c r="R69" s="9"/>
    </row>
    <row r="70" spans="1:18">
      <c r="A70" s="12"/>
      <c r="B70" s="25">
        <v>348.92399999999998</v>
      </c>
      <c r="C70" s="20" t="s">
        <v>182</v>
      </c>
      <c r="D70" s="47">
        <v>0</v>
      </c>
      <c r="E70" s="47">
        <v>10980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3"/>
        <v>10980</v>
      </c>
      <c r="Q70" s="48">
        <f t="shared" si="24"/>
        <v>0.14788077953911838</v>
      </c>
      <c r="R70" s="9"/>
    </row>
    <row r="71" spans="1:18">
      <c r="A71" s="12"/>
      <c r="B71" s="25">
        <v>348.93099999999998</v>
      </c>
      <c r="C71" s="20" t="s">
        <v>183</v>
      </c>
      <c r="D71" s="47">
        <v>1421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3"/>
        <v>1421</v>
      </c>
      <c r="Q71" s="48">
        <f t="shared" si="24"/>
        <v>1.9138304892995193E-2</v>
      </c>
      <c r="R71" s="9"/>
    </row>
    <row r="72" spans="1:18">
      <c r="A72" s="12"/>
      <c r="B72" s="25">
        <v>349</v>
      </c>
      <c r="C72" s="20" t="s">
        <v>261</v>
      </c>
      <c r="D72" s="47">
        <v>347443</v>
      </c>
      <c r="E72" s="47">
        <v>1013221</v>
      </c>
      <c r="F72" s="47">
        <v>0</v>
      </c>
      <c r="G72" s="47">
        <v>0</v>
      </c>
      <c r="H72" s="47">
        <v>0</v>
      </c>
      <c r="I72" s="47">
        <v>89014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11776</v>
      </c>
      <c r="P72" s="47">
        <f t="shared" si="22"/>
        <v>1461454</v>
      </c>
      <c r="Q72" s="48">
        <f t="shared" si="24"/>
        <v>19.683147247774382</v>
      </c>
      <c r="R72" s="9"/>
    </row>
    <row r="73" spans="1:18" ht="15.75">
      <c r="A73" s="29" t="s">
        <v>61</v>
      </c>
      <c r="B73" s="30"/>
      <c r="C73" s="31"/>
      <c r="D73" s="32">
        <f t="shared" ref="D73:O73" si="25">SUM(D74:D81)</f>
        <v>180333</v>
      </c>
      <c r="E73" s="32">
        <f t="shared" si="25"/>
        <v>360573</v>
      </c>
      <c r="F73" s="32">
        <f t="shared" si="25"/>
        <v>0</v>
      </c>
      <c r="G73" s="32">
        <f t="shared" si="25"/>
        <v>0</v>
      </c>
      <c r="H73" s="32">
        <f t="shared" si="25"/>
        <v>0</v>
      </c>
      <c r="I73" s="32">
        <f t="shared" si="25"/>
        <v>0</v>
      </c>
      <c r="J73" s="32">
        <f t="shared" si="25"/>
        <v>0</v>
      </c>
      <c r="K73" s="32">
        <f t="shared" ref="K73" si="26">SUM(K74:K81)</f>
        <v>0</v>
      </c>
      <c r="L73" s="32">
        <f t="shared" ref="L73" si="27">SUM(L74:L81)</f>
        <v>0</v>
      </c>
      <c r="M73" s="32">
        <f t="shared" si="25"/>
        <v>0</v>
      </c>
      <c r="N73" s="32">
        <f t="shared" ref="N73" si="28">SUM(N74:N81)</f>
        <v>0</v>
      </c>
      <c r="O73" s="32">
        <f t="shared" si="25"/>
        <v>0</v>
      </c>
      <c r="P73" s="32">
        <f>SUM(D73:O73)</f>
        <v>540906</v>
      </c>
      <c r="Q73" s="46">
        <f t="shared" si="24"/>
        <v>7.2850274077765356</v>
      </c>
      <c r="R73" s="10"/>
    </row>
    <row r="74" spans="1:18">
      <c r="A74" s="13"/>
      <c r="B74" s="40">
        <v>351.1</v>
      </c>
      <c r="C74" s="21" t="s">
        <v>87</v>
      </c>
      <c r="D74" s="47">
        <v>0</v>
      </c>
      <c r="E74" s="47">
        <v>18818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>SUM(D74:O74)</f>
        <v>18818</v>
      </c>
      <c r="Q74" s="48">
        <f t="shared" si="24"/>
        <v>0.2534444908348934</v>
      </c>
      <c r="R74" s="9"/>
    </row>
    <row r="75" spans="1:18">
      <c r="A75" s="13"/>
      <c r="B75" s="40">
        <v>351.2</v>
      </c>
      <c r="C75" s="21" t="s">
        <v>88</v>
      </c>
      <c r="D75" s="47">
        <v>0</v>
      </c>
      <c r="E75" s="47">
        <v>6900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ref="P75:P81" si="29">SUM(D75:O75)</f>
        <v>6900</v>
      </c>
      <c r="Q75" s="48">
        <f t="shared" si="24"/>
        <v>9.29305445191181E-2</v>
      </c>
      <c r="R75" s="9"/>
    </row>
    <row r="76" spans="1:18">
      <c r="A76" s="13"/>
      <c r="B76" s="40">
        <v>351.3</v>
      </c>
      <c r="C76" s="21" t="s">
        <v>128</v>
      </c>
      <c r="D76" s="47">
        <v>0</v>
      </c>
      <c r="E76" s="47">
        <v>12183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9"/>
        <v>12183</v>
      </c>
      <c r="Q76" s="48">
        <f t="shared" si="24"/>
        <v>0.16408301795310373</v>
      </c>
      <c r="R76" s="9"/>
    </row>
    <row r="77" spans="1:18">
      <c r="A77" s="13"/>
      <c r="B77" s="40">
        <v>351.4</v>
      </c>
      <c r="C77" s="21" t="s">
        <v>89</v>
      </c>
      <c r="D77" s="47">
        <v>0</v>
      </c>
      <c r="E77" s="47">
        <v>2260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9"/>
        <v>2260</v>
      </c>
      <c r="Q77" s="48">
        <f t="shared" si="24"/>
        <v>3.043812037872564E-2</v>
      </c>
      <c r="R77" s="9"/>
    </row>
    <row r="78" spans="1:18">
      <c r="A78" s="13"/>
      <c r="B78" s="40">
        <v>352</v>
      </c>
      <c r="C78" s="21" t="s">
        <v>90</v>
      </c>
      <c r="D78" s="47">
        <v>2599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9"/>
        <v>2599</v>
      </c>
      <c r="Q78" s="48">
        <f t="shared" si="24"/>
        <v>3.5003838435534486E-2</v>
      </c>
      <c r="R78" s="9"/>
    </row>
    <row r="79" spans="1:18">
      <c r="A79" s="13"/>
      <c r="B79" s="40">
        <v>354</v>
      </c>
      <c r="C79" s="21" t="s">
        <v>91</v>
      </c>
      <c r="D79" s="47">
        <v>119254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9"/>
        <v>119254</v>
      </c>
      <c r="Q79" s="48">
        <f t="shared" si="24"/>
        <v>1.6061361095772333</v>
      </c>
      <c r="R79" s="9"/>
    </row>
    <row r="80" spans="1:18">
      <c r="A80" s="13"/>
      <c r="B80" s="40">
        <v>355</v>
      </c>
      <c r="C80" s="21" t="s">
        <v>92</v>
      </c>
      <c r="D80" s="47">
        <v>0</v>
      </c>
      <c r="E80" s="47">
        <v>65751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9"/>
        <v>65751</v>
      </c>
      <c r="Q80" s="48">
        <f t="shared" si="24"/>
        <v>0.88554728009804851</v>
      </c>
      <c r="R80" s="9"/>
    </row>
    <row r="81" spans="1:121">
      <c r="A81" s="13"/>
      <c r="B81" s="40">
        <v>359</v>
      </c>
      <c r="C81" s="21" t="s">
        <v>93</v>
      </c>
      <c r="D81" s="47">
        <v>58480</v>
      </c>
      <c r="E81" s="47">
        <v>254661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9"/>
        <v>313141</v>
      </c>
      <c r="Q81" s="48">
        <f t="shared" si="24"/>
        <v>4.2174440059798783</v>
      </c>
      <c r="R81" s="9"/>
    </row>
    <row r="82" spans="1:121" ht="15.75">
      <c r="A82" s="29" t="s">
        <v>5</v>
      </c>
      <c r="B82" s="30"/>
      <c r="C82" s="31"/>
      <c r="D82" s="32">
        <f t="shared" ref="D82:O82" si="30">SUM(D83:D89)</f>
        <v>327858</v>
      </c>
      <c r="E82" s="32">
        <f t="shared" si="30"/>
        <v>973995</v>
      </c>
      <c r="F82" s="32">
        <f t="shared" si="30"/>
        <v>4009</v>
      </c>
      <c r="G82" s="32">
        <f t="shared" si="30"/>
        <v>35128</v>
      </c>
      <c r="H82" s="32">
        <f t="shared" si="30"/>
        <v>0</v>
      </c>
      <c r="I82" s="32">
        <f t="shared" si="30"/>
        <v>477104</v>
      </c>
      <c r="J82" s="32">
        <f t="shared" si="30"/>
        <v>1270108</v>
      </c>
      <c r="K82" s="32">
        <f t="shared" ref="K82" si="31">SUM(K83:K89)</f>
        <v>140857317</v>
      </c>
      <c r="L82" s="32">
        <f t="shared" ref="L82" si="32">SUM(L83:L89)</f>
        <v>0</v>
      </c>
      <c r="M82" s="32">
        <f t="shared" si="30"/>
        <v>0</v>
      </c>
      <c r="N82" s="32">
        <f t="shared" ref="N82" si="33">SUM(N83:N89)</f>
        <v>0</v>
      </c>
      <c r="O82" s="32">
        <f t="shared" si="30"/>
        <v>262</v>
      </c>
      <c r="P82" s="32">
        <f>SUM(D82:O82)</f>
        <v>143945781</v>
      </c>
      <c r="Q82" s="46">
        <f t="shared" si="24"/>
        <v>1938.6898274724238</v>
      </c>
      <c r="R82" s="10"/>
    </row>
    <row r="83" spans="1:121">
      <c r="A83" s="12"/>
      <c r="B83" s="25">
        <v>361.1</v>
      </c>
      <c r="C83" s="20" t="s">
        <v>94</v>
      </c>
      <c r="D83" s="47">
        <v>112699</v>
      </c>
      <c r="E83" s="47">
        <v>103519</v>
      </c>
      <c r="F83" s="47">
        <v>4009</v>
      </c>
      <c r="G83" s="47">
        <v>35128</v>
      </c>
      <c r="H83" s="47">
        <v>0</v>
      </c>
      <c r="I83" s="47">
        <v>15596</v>
      </c>
      <c r="J83" s="47">
        <v>4528</v>
      </c>
      <c r="K83" s="47">
        <v>0</v>
      </c>
      <c r="L83" s="47">
        <v>0</v>
      </c>
      <c r="M83" s="47">
        <v>0</v>
      </c>
      <c r="N83" s="47">
        <v>0</v>
      </c>
      <c r="O83" s="47">
        <v>262</v>
      </c>
      <c r="P83" s="47">
        <f>SUM(D83:O83)</f>
        <v>275741</v>
      </c>
      <c r="Q83" s="48">
        <f t="shared" si="24"/>
        <v>3.7137335182965425</v>
      </c>
      <c r="R83" s="9"/>
    </row>
    <row r="84" spans="1:121">
      <c r="A84" s="12"/>
      <c r="B84" s="25">
        <v>362</v>
      </c>
      <c r="C84" s="20" t="s">
        <v>131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197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ref="P84:P89" si="34">SUM(D84:O84)</f>
        <v>197</v>
      </c>
      <c r="Q84" s="48">
        <f t="shared" si="24"/>
        <v>2.6532343869951108E-3</v>
      </c>
      <c r="R84" s="9"/>
    </row>
    <row r="85" spans="1:121">
      <c r="A85" s="12"/>
      <c r="B85" s="25">
        <v>364</v>
      </c>
      <c r="C85" s="20" t="s">
        <v>184</v>
      </c>
      <c r="D85" s="47">
        <v>52826</v>
      </c>
      <c r="E85" s="47">
        <v>0</v>
      </c>
      <c r="F85" s="47">
        <v>0</v>
      </c>
      <c r="G85" s="47">
        <v>0</v>
      </c>
      <c r="H85" s="47">
        <v>0</v>
      </c>
      <c r="I85" s="47">
        <v>448438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34"/>
        <v>501264</v>
      </c>
      <c r="Q85" s="48">
        <f t="shared" si="24"/>
        <v>6.7511212272219154</v>
      </c>
      <c r="R85" s="9"/>
    </row>
    <row r="86" spans="1:121">
      <c r="A86" s="12"/>
      <c r="B86" s="25">
        <v>365</v>
      </c>
      <c r="C86" s="20" t="s">
        <v>185</v>
      </c>
      <c r="D86" s="47">
        <v>0</v>
      </c>
      <c r="E86" s="47">
        <v>5962</v>
      </c>
      <c r="F86" s="47">
        <v>0</v>
      </c>
      <c r="G86" s="47">
        <v>0</v>
      </c>
      <c r="H86" s="47">
        <v>0</v>
      </c>
      <c r="I86" s="47">
        <v>7684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34"/>
        <v>13646</v>
      </c>
      <c r="Q86" s="48">
        <f t="shared" si="24"/>
        <v>0.18378698703012836</v>
      </c>
      <c r="R86" s="9"/>
    </row>
    <row r="87" spans="1:121">
      <c r="A87" s="12"/>
      <c r="B87" s="25">
        <v>366</v>
      </c>
      <c r="C87" s="20" t="s">
        <v>98</v>
      </c>
      <c r="D87" s="47">
        <v>-4306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34"/>
        <v>-4306</v>
      </c>
      <c r="Q87" s="48">
        <f t="shared" si="24"/>
        <v>-5.7994047057872831E-2</v>
      </c>
      <c r="R87" s="9"/>
    </row>
    <row r="88" spans="1:121">
      <c r="A88" s="12"/>
      <c r="B88" s="25">
        <v>369.3</v>
      </c>
      <c r="C88" s="20" t="s">
        <v>99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4801</v>
      </c>
      <c r="J88" s="47">
        <v>1265290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34"/>
        <v>1270091</v>
      </c>
      <c r="Q88" s="48">
        <f t="shared" si="24"/>
        <v>17.105833075192933</v>
      </c>
      <c r="R88" s="9"/>
    </row>
    <row r="89" spans="1:121">
      <c r="A89" s="12"/>
      <c r="B89" s="25">
        <v>369.9</v>
      </c>
      <c r="C89" s="20" t="s">
        <v>100</v>
      </c>
      <c r="D89" s="47">
        <v>166639</v>
      </c>
      <c r="E89" s="47">
        <v>864514</v>
      </c>
      <c r="F89" s="47">
        <v>0</v>
      </c>
      <c r="G89" s="47">
        <v>0</v>
      </c>
      <c r="H89" s="47">
        <v>0</v>
      </c>
      <c r="I89" s="47">
        <v>585</v>
      </c>
      <c r="J89" s="47">
        <v>93</v>
      </c>
      <c r="K89" s="47">
        <v>140857317</v>
      </c>
      <c r="L89" s="47">
        <v>0</v>
      </c>
      <c r="M89" s="47">
        <v>0</v>
      </c>
      <c r="N89" s="47">
        <v>0</v>
      </c>
      <c r="O89" s="47">
        <v>0</v>
      </c>
      <c r="P89" s="47">
        <f t="shared" si="34"/>
        <v>141889148</v>
      </c>
      <c r="Q89" s="48">
        <f t="shared" si="24"/>
        <v>1910.9906934773533</v>
      </c>
      <c r="R89" s="9"/>
    </row>
    <row r="90" spans="1:121" ht="15.75">
      <c r="A90" s="29" t="s">
        <v>62</v>
      </c>
      <c r="B90" s="30"/>
      <c r="C90" s="31"/>
      <c r="D90" s="32">
        <f t="shared" ref="D90:O90" si="35">SUM(D91:D92)</f>
        <v>473560</v>
      </c>
      <c r="E90" s="32">
        <f t="shared" si="35"/>
        <v>7283045</v>
      </c>
      <c r="F90" s="32">
        <f t="shared" si="35"/>
        <v>872520</v>
      </c>
      <c r="G90" s="32">
        <f t="shared" si="35"/>
        <v>934993</v>
      </c>
      <c r="H90" s="32">
        <f t="shared" si="35"/>
        <v>0</v>
      </c>
      <c r="I90" s="32">
        <f t="shared" si="35"/>
        <v>794985</v>
      </c>
      <c r="J90" s="32">
        <f t="shared" si="35"/>
        <v>1992405</v>
      </c>
      <c r="K90" s="32">
        <f t="shared" ref="K90" si="36">SUM(K91:K92)</f>
        <v>0</v>
      </c>
      <c r="L90" s="32">
        <f t="shared" ref="L90" si="37">SUM(L91:L92)</f>
        <v>0</v>
      </c>
      <c r="M90" s="32">
        <f t="shared" si="35"/>
        <v>0</v>
      </c>
      <c r="N90" s="32">
        <f t="shared" ref="N90" si="38">SUM(N91:N92)</f>
        <v>0</v>
      </c>
      <c r="O90" s="32">
        <f t="shared" si="35"/>
        <v>0</v>
      </c>
      <c r="P90" s="32">
        <f>SUM(D90:O90)</f>
        <v>12351508</v>
      </c>
      <c r="Q90" s="46">
        <f t="shared" si="24"/>
        <v>166.35251653220919</v>
      </c>
      <c r="R90" s="9"/>
    </row>
    <row r="91" spans="1:121">
      <c r="A91" s="12"/>
      <c r="B91" s="25">
        <v>381</v>
      </c>
      <c r="C91" s="20" t="s">
        <v>101</v>
      </c>
      <c r="D91" s="47">
        <v>409971</v>
      </c>
      <c r="E91" s="47">
        <v>5488096</v>
      </c>
      <c r="F91" s="47">
        <v>872520</v>
      </c>
      <c r="G91" s="47">
        <v>934993</v>
      </c>
      <c r="H91" s="47">
        <v>0</v>
      </c>
      <c r="I91" s="47">
        <v>794985</v>
      </c>
      <c r="J91" s="47">
        <v>1992405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>SUM(D91:O91)</f>
        <v>10492970</v>
      </c>
      <c r="Q91" s="48">
        <f t="shared" si="24"/>
        <v>141.32136459750299</v>
      </c>
      <c r="R91" s="9"/>
    </row>
    <row r="92" spans="1:121" ht="15.75" thickBot="1">
      <c r="A92" s="12"/>
      <c r="B92" s="25">
        <v>383.1</v>
      </c>
      <c r="C92" s="20" t="s">
        <v>266</v>
      </c>
      <c r="D92" s="47">
        <v>63589</v>
      </c>
      <c r="E92" s="47">
        <v>1794949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>SUM(D92:O92)</f>
        <v>1858538</v>
      </c>
      <c r="Q92" s="48">
        <f t="shared" si="24"/>
        <v>25.031151934706191</v>
      </c>
      <c r="R92" s="9"/>
    </row>
    <row r="93" spans="1:121" ht="16.5" thickBot="1">
      <c r="A93" s="14" t="s">
        <v>83</v>
      </c>
      <c r="B93" s="23"/>
      <c r="C93" s="22"/>
      <c r="D93" s="15">
        <f t="shared" ref="D93:O93" si="39">SUM(D5,D13,D20,D49,D73,D82,D90)</f>
        <v>66018288</v>
      </c>
      <c r="E93" s="15">
        <f t="shared" si="39"/>
        <v>25960098</v>
      </c>
      <c r="F93" s="15">
        <f t="shared" si="39"/>
        <v>876529</v>
      </c>
      <c r="G93" s="15">
        <f t="shared" si="39"/>
        <v>11703759</v>
      </c>
      <c r="H93" s="15">
        <f t="shared" si="39"/>
        <v>0</v>
      </c>
      <c r="I93" s="15">
        <f t="shared" si="39"/>
        <v>17136511</v>
      </c>
      <c r="J93" s="15">
        <f t="shared" si="39"/>
        <v>11493473</v>
      </c>
      <c r="K93" s="15">
        <f t="shared" ref="K93" si="40">SUM(K5,K13,K20,K49,K73,K82,K90)</f>
        <v>140857317</v>
      </c>
      <c r="L93" s="15">
        <f t="shared" ref="L93" si="41">SUM(L5,L13,L20,L49,L73,L82,L90)</f>
        <v>0</v>
      </c>
      <c r="M93" s="15">
        <f t="shared" si="39"/>
        <v>0</v>
      </c>
      <c r="N93" s="15">
        <f t="shared" ref="N93" si="42">SUM(N5,N13,N20,N49,N73,N82,N90)</f>
        <v>0</v>
      </c>
      <c r="O93" s="15">
        <f t="shared" si="39"/>
        <v>12038</v>
      </c>
      <c r="P93" s="15">
        <f>SUM(D93:O93)</f>
        <v>274058013</v>
      </c>
      <c r="Q93" s="38">
        <f t="shared" si="24"/>
        <v>3691.0667214373257</v>
      </c>
      <c r="R93" s="6"/>
      <c r="S93" s="2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</row>
    <row r="94" spans="1:121">
      <c r="A94" s="16"/>
      <c r="B94" s="18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9"/>
    </row>
    <row r="95" spans="1:121">
      <c r="A95" s="41"/>
      <c r="B95" s="42"/>
      <c r="C95" s="42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119" t="s">
        <v>265</v>
      </c>
      <c r="O95" s="119"/>
      <c r="P95" s="119"/>
      <c r="Q95" s="44">
        <v>74249</v>
      </c>
    </row>
    <row r="96" spans="1:121">
      <c r="A96" s="120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8"/>
    </row>
    <row r="97" spans="1:17" ht="15.75" customHeight="1" thickBot="1">
      <c r="A97" s="121" t="s">
        <v>145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1"/>
    </row>
  </sheetData>
  <mergeCells count="10">
    <mergeCell ref="N95:P95"/>
    <mergeCell ref="A96:Q96"/>
    <mergeCell ref="A97:Q9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9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116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241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109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0"/>
      <c r="M3" s="130"/>
      <c r="N3" s="131"/>
      <c r="O3" s="36"/>
      <c r="P3" s="37"/>
      <c r="Q3" s="132" t="s">
        <v>245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110</v>
      </c>
      <c r="F4" s="34" t="s">
        <v>111</v>
      </c>
      <c r="G4" s="34" t="s">
        <v>112</v>
      </c>
      <c r="H4" s="34" t="s">
        <v>7</v>
      </c>
      <c r="I4" s="34" t="s">
        <v>8</v>
      </c>
      <c r="J4" s="35" t="s">
        <v>113</v>
      </c>
      <c r="K4" s="35" t="s">
        <v>246</v>
      </c>
      <c r="L4" s="35" t="s">
        <v>9</v>
      </c>
      <c r="M4" s="35" t="s">
        <v>10</v>
      </c>
      <c r="N4" s="35" t="s">
        <v>292</v>
      </c>
      <c r="O4" s="35" t="s">
        <v>11</v>
      </c>
      <c r="P4" s="35" t="s">
        <v>247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248</v>
      </c>
      <c r="B5" s="26"/>
      <c r="C5" s="26"/>
      <c r="D5" s="27">
        <f t="shared" ref="D5:O5" si="0">SUM(D6:D12)</f>
        <v>42527210</v>
      </c>
      <c r="E5" s="27">
        <f t="shared" si="0"/>
        <v>7105912</v>
      </c>
      <c r="F5" s="27">
        <f t="shared" si="0"/>
        <v>0</v>
      </c>
      <c r="G5" s="27">
        <f t="shared" si="0"/>
        <v>8547933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0</v>
      </c>
      <c r="P5" s="28">
        <f>SUM(D5:O5)</f>
        <v>58181055</v>
      </c>
      <c r="Q5" s="33">
        <f t="shared" ref="Q5:Q36" si="4">(P5/Q$94)</f>
        <v>789.72018242775505</v>
      </c>
      <c r="R5" s="6"/>
    </row>
    <row r="6" spans="1:135">
      <c r="A6" s="12"/>
      <c r="B6" s="25">
        <v>311</v>
      </c>
      <c r="C6" s="20" t="s">
        <v>3</v>
      </c>
      <c r="D6" s="47">
        <v>42155087</v>
      </c>
      <c r="E6" s="47">
        <v>4295951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46451038</v>
      </c>
      <c r="Q6" s="48">
        <f t="shared" si="4"/>
        <v>630.50287079391364</v>
      </c>
      <c r="R6" s="9"/>
    </row>
    <row r="7" spans="1:135">
      <c r="A7" s="12"/>
      <c r="B7" s="25">
        <v>312.13</v>
      </c>
      <c r="C7" s="20" t="s">
        <v>249</v>
      </c>
      <c r="D7" s="47">
        <v>0</v>
      </c>
      <c r="E7" s="47">
        <v>611989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611989</v>
      </c>
      <c r="Q7" s="48">
        <f t="shared" si="4"/>
        <v>8.3068288246711823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407122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407122</v>
      </c>
      <c r="Q8" s="48">
        <f t="shared" si="4"/>
        <v>5.5260678946153954</v>
      </c>
      <c r="R8" s="9"/>
    </row>
    <row r="9" spans="1:135">
      <c r="A9" s="12"/>
      <c r="B9" s="25">
        <v>312.41000000000003</v>
      </c>
      <c r="C9" s="20" t="s">
        <v>250</v>
      </c>
      <c r="D9" s="47">
        <v>0</v>
      </c>
      <c r="E9" s="47">
        <v>1790850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1790850</v>
      </c>
      <c r="Q9" s="48">
        <f t="shared" si="4"/>
        <v>24.308091159583565</v>
      </c>
      <c r="R9" s="9"/>
    </row>
    <row r="10" spans="1:135">
      <c r="A10" s="12"/>
      <c r="B10" s="25">
        <v>312.42</v>
      </c>
      <c r="C10" s="20" t="s">
        <v>251</v>
      </c>
      <c r="D10" s="47">
        <v>0</v>
      </c>
      <c r="E10" s="47">
        <v>0</v>
      </c>
      <c r="F10" s="47">
        <v>0</v>
      </c>
      <c r="G10" s="47">
        <v>1203294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1203294</v>
      </c>
      <c r="Q10" s="48">
        <f t="shared" si="4"/>
        <v>16.332903506033418</v>
      </c>
      <c r="R10" s="9"/>
    </row>
    <row r="11" spans="1:135">
      <c r="A11" s="12"/>
      <c r="B11" s="25">
        <v>312.63</v>
      </c>
      <c r="C11" s="20" t="s">
        <v>252</v>
      </c>
      <c r="D11" s="47">
        <v>0</v>
      </c>
      <c r="E11" s="47">
        <v>0</v>
      </c>
      <c r="F11" s="47">
        <v>0</v>
      </c>
      <c r="G11" s="47">
        <v>7344639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7344639</v>
      </c>
      <c r="Q11" s="48">
        <f t="shared" si="4"/>
        <v>99.692411059682655</v>
      </c>
      <c r="R11" s="9"/>
    </row>
    <row r="12" spans="1:135">
      <c r="A12" s="12"/>
      <c r="B12" s="25">
        <v>315.10000000000002</v>
      </c>
      <c r="C12" s="20" t="s">
        <v>253</v>
      </c>
      <c r="D12" s="47">
        <v>372123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372123</v>
      </c>
      <c r="Q12" s="48">
        <f t="shared" si="4"/>
        <v>5.0510091892552227</v>
      </c>
      <c r="R12" s="9"/>
    </row>
    <row r="13" spans="1:135" ht="15.75">
      <c r="A13" s="29" t="s">
        <v>17</v>
      </c>
      <c r="B13" s="30"/>
      <c r="C13" s="31"/>
      <c r="D13" s="32">
        <f t="shared" ref="D13:O13" si="6">SUM(D14:D19)</f>
        <v>834738</v>
      </c>
      <c r="E13" s="32">
        <f t="shared" si="6"/>
        <v>584260</v>
      </c>
      <c r="F13" s="32">
        <f t="shared" si="6"/>
        <v>0</v>
      </c>
      <c r="G13" s="32">
        <f t="shared" si="6"/>
        <v>0</v>
      </c>
      <c r="H13" s="32">
        <f t="shared" si="6"/>
        <v>0</v>
      </c>
      <c r="I13" s="32">
        <f t="shared" si="6"/>
        <v>9349221</v>
      </c>
      <c r="J13" s="32">
        <f t="shared" si="6"/>
        <v>0</v>
      </c>
      <c r="K13" s="32">
        <f t="shared" ref="K13" si="7">SUM(K14:K19)</f>
        <v>0</v>
      </c>
      <c r="L13" s="32">
        <f t="shared" ref="L13" si="8">SUM(L14:L19)</f>
        <v>0</v>
      </c>
      <c r="M13" s="32">
        <f t="shared" si="6"/>
        <v>0</v>
      </c>
      <c r="N13" s="32">
        <f t="shared" ref="N13" si="9">SUM(N14:N19)</f>
        <v>0</v>
      </c>
      <c r="O13" s="32">
        <f t="shared" si="6"/>
        <v>0</v>
      </c>
      <c r="P13" s="45">
        <f t="shared" ref="P13:P22" si="10">SUM(D13:O13)</f>
        <v>10768219</v>
      </c>
      <c r="Q13" s="46">
        <f t="shared" si="4"/>
        <v>146.16235255792489</v>
      </c>
      <c r="R13" s="10"/>
    </row>
    <row r="14" spans="1:135">
      <c r="A14" s="12"/>
      <c r="B14" s="25">
        <v>322</v>
      </c>
      <c r="C14" s="20" t="s">
        <v>254</v>
      </c>
      <c r="D14" s="47">
        <v>784153</v>
      </c>
      <c r="E14" s="47">
        <v>3600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10"/>
        <v>787753</v>
      </c>
      <c r="Q14" s="48">
        <f t="shared" si="4"/>
        <v>10.692560368113149</v>
      </c>
      <c r="R14" s="9"/>
    </row>
    <row r="15" spans="1:135">
      <c r="A15" s="12"/>
      <c r="B15" s="25">
        <v>325.10000000000002</v>
      </c>
      <c r="C15" s="20" t="s">
        <v>150</v>
      </c>
      <c r="D15" s="47">
        <v>0</v>
      </c>
      <c r="E15" s="47">
        <v>4048</v>
      </c>
      <c r="F15" s="47">
        <v>0</v>
      </c>
      <c r="G15" s="47">
        <v>0</v>
      </c>
      <c r="H15" s="47">
        <v>0</v>
      </c>
      <c r="I15" s="47">
        <v>31822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35870</v>
      </c>
      <c r="Q15" s="48">
        <f t="shared" si="4"/>
        <v>0.48688121835679288</v>
      </c>
      <c r="R15" s="9"/>
    </row>
    <row r="16" spans="1:135">
      <c r="A16" s="12"/>
      <c r="B16" s="25">
        <v>325.2</v>
      </c>
      <c r="C16" s="20" t="s">
        <v>24</v>
      </c>
      <c r="D16" s="47">
        <v>0</v>
      </c>
      <c r="E16" s="47">
        <v>540722</v>
      </c>
      <c r="F16" s="47">
        <v>0</v>
      </c>
      <c r="G16" s="47">
        <v>0</v>
      </c>
      <c r="H16" s="47">
        <v>0</v>
      </c>
      <c r="I16" s="47">
        <v>9317399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9858121</v>
      </c>
      <c r="Q16" s="48">
        <f t="shared" si="4"/>
        <v>133.80914310534388</v>
      </c>
      <c r="R16" s="9"/>
    </row>
    <row r="17" spans="1:18">
      <c r="A17" s="12"/>
      <c r="B17" s="25">
        <v>329.1</v>
      </c>
      <c r="C17" s="20" t="s">
        <v>255</v>
      </c>
      <c r="D17" s="47">
        <v>12710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12710</v>
      </c>
      <c r="Q17" s="48">
        <f t="shared" si="4"/>
        <v>0.17251910469235676</v>
      </c>
      <c r="R17" s="9"/>
    </row>
    <row r="18" spans="1:18">
      <c r="A18" s="12"/>
      <c r="B18" s="25">
        <v>329.4</v>
      </c>
      <c r="C18" s="20" t="s">
        <v>256</v>
      </c>
      <c r="D18" s="47">
        <v>0</v>
      </c>
      <c r="E18" s="47">
        <v>34695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34695</v>
      </c>
      <c r="Q18" s="48">
        <f t="shared" si="4"/>
        <v>0.47093236328098487</v>
      </c>
      <c r="R18" s="9"/>
    </row>
    <row r="19" spans="1:18">
      <c r="A19" s="12"/>
      <c r="B19" s="25">
        <v>329.5</v>
      </c>
      <c r="C19" s="20" t="s">
        <v>257</v>
      </c>
      <c r="D19" s="47">
        <v>37875</v>
      </c>
      <c r="E19" s="47">
        <v>1195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39070</v>
      </c>
      <c r="Q19" s="48">
        <f t="shared" si="4"/>
        <v>0.53031639813771669</v>
      </c>
      <c r="R19" s="9"/>
    </row>
    <row r="20" spans="1:18" ht="15.75">
      <c r="A20" s="29" t="s">
        <v>258</v>
      </c>
      <c r="B20" s="30"/>
      <c r="C20" s="31"/>
      <c r="D20" s="32">
        <f t="shared" ref="D20:O20" si="11">SUM(D21:D47)</f>
        <v>11228250</v>
      </c>
      <c r="E20" s="32">
        <f t="shared" si="11"/>
        <v>17559850</v>
      </c>
      <c r="F20" s="32">
        <f t="shared" si="11"/>
        <v>0</v>
      </c>
      <c r="G20" s="32">
        <f t="shared" si="11"/>
        <v>1053947</v>
      </c>
      <c r="H20" s="32">
        <f t="shared" si="11"/>
        <v>0</v>
      </c>
      <c r="I20" s="32">
        <f t="shared" si="11"/>
        <v>93750</v>
      </c>
      <c r="J20" s="32">
        <f t="shared" si="11"/>
        <v>0</v>
      </c>
      <c r="K20" s="32">
        <f t="shared" ref="K20" si="12">SUM(K21:K47)</f>
        <v>0</v>
      </c>
      <c r="L20" s="32">
        <f t="shared" ref="L20" si="13">SUM(L21:L47)</f>
        <v>0</v>
      </c>
      <c r="M20" s="32">
        <f t="shared" si="11"/>
        <v>0</v>
      </c>
      <c r="N20" s="32">
        <f t="shared" ref="N20" si="14">SUM(N21:N47)</f>
        <v>0</v>
      </c>
      <c r="O20" s="32">
        <f t="shared" si="11"/>
        <v>0</v>
      </c>
      <c r="P20" s="45">
        <f t="shared" si="10"/>
        <v>29935797</v>
      </c>
      <c r="Q20" s="46">
        <f t="shared" si="4"/>
        <v>406.3333514313249</v>
      </c>
      <c r="R20" s="10"/>
    </row>
    <row r="21" spans="1:18">
      <c r="A21" s="12"/>
      <c r="B21" s="25">
        <v>331.1</v>
      </c>
      <c r="C21" s="20" t="s">
        <v>26</v>
      </c>
      <c r="D21" s="47">
        <v>23459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23459</v>
      </c>
      <c r="Q21" s="48">
        <f t="shared" si="4"/>
        <v>0.31842058827521613</v>
      </c>
      <c r="R21" s="9"/>
    </row>
    <row r="22" spans="1:18">
      <c r="A22" s="12"/>
      <c r="B22" s="25">
        <v>331.2</v>
      </c>
      <c r="C22" s="20" t="s">
        <v>27</v>
      </c>
      <c r="D22" s="47">
        <v>395875</v>
      </c>
      <c r="E22" s="47">
        <v>431037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826912</v>
      </c>
      <c r="Q22" s="48">
        <f t="shared" si="4"/>
        <v>11.224084807188522</v>
      </c>
      <c r="R22" s="9"/>
    </row>
    <row r="23" spans="1:18">
      <c r="A23" s="12"/>
      <c r="B23" s="25">
        <v>331.39</v>
      </c>
      <c r="C23" s="20" t="s">
        <v>33</v>
      </c>
      <c r="D23" s="47">
        <v>0</v>
      </c>
      <c r="E23" s="47">
        <v>29939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ref="P23:P42" si="15">SUM(D23:O23)</f>
        <v>29939</v>
      </c>
      <c r="Q23" s="48">
        <f t="shared" si="4"/>
        <v>0.40637682733158687</v>
      </c>
      <c r="R23" s="9"/>
    </row>
    <row r="24" spans="1:18">
      <c r="A24" s="12"/>
      <c r="B24" s="25">
        <v>331.49</v>
      </c>
      <c r="C24" s="20" t="s">
        <v>35</v>
      </c>
      <c r="D24" s="47">
        <v>0</v>
      </c>
      <c r="E24" s="47">
        <v>333</v>
      </c>
      <c r="F24" s="47">
        <v>0</v>
      </c>
      <c r="G24" s="47">
        <v>102143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102476</v>
      </c>
      <c r="Q24" s="48">
        <f t="shared" si="4"/>
        <v>1.390957338509359</v>
      </c>
      <c r="R24" s="9"/>
    </row>
    <row r="25" spans="1:18">
      <c r="A25" s="12"/>
      <c r="B25" s="25">
        <v>331.5</v>
      </c>
      <c r="C25" s="20" t="s">
        <v>29</v>
      </c>
      <c r="D25" s="47">
        <v>81036</v>
      </c>
      <c r="E25" s="47">
        <v>12384375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12465411</v>
      </c>
      <c r="Q25" s="48">
        <f t="shared" si="4"/>
        <v>169.1991774462829</v>
      </c>
      <c r="R25" s="9"/>
    </row>
    <row r="26" spans="1:18">
      <c r="A26" s="12"/>
      <c r="B26" s="25">
        <v>331.61</v>
      </c>
      <c r="C26" s="20" t="s">
        <v>239</v>
      </c>
      <c r="D26" s="47">
        <v>17690</v>
      </c>
      <c r="E26" s="47">
        <v>10332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28022</v>
      </c>
      <c r="Q26" s="48">
        <f t="shared" si="4"/>
        <v>0.3803564399440772</v>
      </c>
      <c r="R26" s="9"/>
    </row>
    <row r="27" spans="1:18">
      <c r="A27" s="12"/>
      <c r="B27" s="25">
        <v>331.65</v>
      </c>
      <c r="C27" s="20" t="s">
        <v>136</v>
      </c>
      <c r="D27" s="47">
        <v>231351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231351</v>
      </c>
      <c r="Q27" s="48">
        <f t="shared" si="4"/>
        <v>3.1402413367176578</v>
      </c>
      <c r="R27" s="9"/>
    </row>
    <row r="28" spans="1:18">
      <c r="A28" s="12"/>
      <c r="B28" s="25">
        <v>333</v>
      </c>
      <c r="C28" s="20" t="s">
        <v>121</v>
      </c>
      <c r="D28" s="47">
        <v>0</v>
      </c>
      <c r="E28" s="47">
        <v>34801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34801</v>
      </c>
      <c r="Q28" s="48">
        <f t="shared" si="4"/>
        <v>0.472371153611228</v>
      </c>
      <c r="R28" s="9"/>
    </row>
    <row r="29" spans="1:18">
      <c r="A29" s="12"/>
      <c r="B29" s="25">
        <v>334.2</v>
      </c>
      <c r="C29" s="20" t="s">
        <v>31</v>
      </c>
      <c r="D29" s="47">
        <v>5800</v>
      </c>
      <c r="E29" s="47">
        <v>406278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412078</v>
      </c>
      <c r="Q29" s="48">
        <f t="shared" si="4"/>
        <v>5.5933381293011006</v>
      </c>
      <c r="R29" s="9"/>
    </row>
    <row r="30" spans="1:18">
      <c r="A30" s="12"/>
      <c r="B30" s="25">
        <v>334.36</v>
      </c>
      <c r="C30" s="20" t="s">
        <v>37</v>
      </c>
      <c r="D30" s="47">
        <v>0</v>
      </c>
      <c r="E30" s="47">
        <v>0</v>
      </c>
      <c r="F30" s="47">
        <v>0</v>
      </c>
      <c r="G30" s="47">
        <v>296559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296559</v>
      </c>
      <c r="Q30" s="48">
        <f t="shared" si="4"/>
        <v>4.0253417127034323</v>
      </c>
      <c r="R30" s="9"/>
    </row>
    <row r="31" spans="1:18">
      <c r="A31" s="12"/>
      <c r="B31" s="25">
        <v>334.39</v>
      </c>
      <c r="C31" s="20" t="s">
        <v>38</v>
      </c>
      <c r="D31" s="47">
        <v>41145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41145</v>
      </c>
      <c r="Q31" s="48">
        <f t="shared" si="4"/>
        <v>0.55848139752690951</v>
      </c>
      <c r="R31" s="9"/>
    </row>
    <row r="32" spans="1:18">
      <c r="A32" s="12"/>
      <c r="B32" s="25">
        <v>334.49</v>
      </c>
      <c r="C32" s="20" t="s">
        <v>39</v>
      </c>
      <c r="D32" s="47">
        <v>0</v>
      </c>
      <c r="E32" s="47">
        <v>0</v>
      </c>
      <c r="F32" s="47">
        <v>0</v>
      </c>
      <c r="G32" s="47">
        <v>655245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655245</v>
      </c>
      <c r="Q32" s="48">
        <f t="shared" si="4"/>
        <v>8.8939638673598189</v>
      </c>
      <c r="R32" s="9"/>
    </row>
    <row r="33" spans="1:18">
      <c r="A33" s="12"/>
      <c r="B33" s="25">
        <v>334.5</v>
      </c>
      <c r="C33" s="20" t="s">
        <v>138</v>
      </c>
      <c r="D33" s="47">
        <v>13543</v>
      </c>
      <c r="E33" s="47">
        <v>0</v>
      </c>
      <c r="F33" s="47">
        <v>0</v>
      </c>
      <c r="G33" s="47">
        <v>0</v>
      </c>
      <c r="H33" s="47">
        <v>0</v>
      </c>
      <c r="I33" s="47">
        <v>93750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107293</v>
      </c>
      <c r="Q33" s="48">
        <f t="shared" si="4"/>
        <v>1.4563408575733308</v>
      </c>
      <c r="R33" s="9"/>
    </row>
    <row r="34" spans="1:18">
      <c r="A34" s="12"/>
      <c r="B34" s="25">
        <v>334.7</v>
      </c>
      <c r="C34" s="20" t="s">
        <v>40</v>
      </c>
      <c r="D34" s="47">
        <v>79432</v>
      </c>
      <c r="E34" s="47">
        <v>166021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245453</v>
      </c>
      <c r="Q34" s="48">
        <f t="shared" si="4"/>
        <v>3.3316547446147164</v>
      </c>
      <c r="R34" s="9"/>
    </row>
    <row r="35" spans="1:18">
      <c r="A35" s="12"/>
      <c r="B35" s="25">
        <v>335.13</v>
      </c>
      <c r="C35" s="20" t="s">
        <v>166</v>
      </c>
      <c r="D35" s="47">
        <v>22155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22155</v>
      </c>
      <c r="Q35" s="48">
        <f t="shared" si="4"/>
        <v>0.30072075251448971</v>
      </c>
      <c r="R35" s="9"/>
    </row>
    <row r="36" spans="1:18">
      <c r="A36" s="12"/>
      <c r="B36" s="25">
        <v>335.14</v>
      </c>
      <c r="C36" s="20" t="s">
        <v>167</v>
      </c>
      <c r="D36" s="47">
        <v>27044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27044</v>
      </c>
      <c r="Q36" s="48">
        <f t="shared" si="4"/>
        <v>0.36708156312353235</v>
      </c>
      <c r="R36" s="9"/>
    </row>
    <row r="37" spans="1:18">
      <c r="A37" s="12"/>
      <c r="B37" s="25">
        <v>335.15</v>
      </c>
      <c r="C37" s="20" t="s">
        <v>168</v>
      </c>
      <c r="D37" s="47">
        <v>17124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17124</v>
      </c>
      <c r="Q37" s="48">
        <f t="shared" ref="Q37:Q68" si="16">(P37/Q$94)</f>
        <v>0.23243250580266855</v>
      </c>
      <c r="R37" s="9"/>
    </row>
    <row r="38" spans="1:18">
      <c r="A38" s="12"/>
      <c r="B38" s="25">
        <v>335.16</v>
      </c>
      <c r="C38" s="20" t="s">
        <v>259</v>
      </c>
      <c r="D38" s="47">
        <v>446500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446500</v>
      </c>
      <c r="Q38" s="48">
        <f t="shared" si="16"/>
        <v>6.0605649288070254</v>
      </c>
      <c r="R38" s="9"/>
    </row>
    <row r="39" spans="1:18">
      <c r="A39" s="12"/>
      <c r="B39" s="25">
        <v>335.18</v>
      </c>
      <c r="C39" s="20" t="s">
        <v>260</v>
      </c>
      <c r="D39" s="47">
        <v>3895378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3895378</v>
      </c>
      <c r="Q39" s="48">
        <f t="shared" si="16"/>
        <v>52.873888670204821</v>
      </c>
      <c r="R39" s="9"/>
    </row>
    <row r="40" spans="1:18">
      <c r="A40" s="12"/>
      <c r="B40" s="25">
        <v>335.19</v>
      </c>
      <c r="C40" s="20" t="s">
        <v>242</v>
      </c>
      <c r="D40" s="47">
        <v>4890210</v>
      </c>
      <c r="E40" s="47">
        <v>591113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5481323</v>
      </c>
      <c r="Q40" s="48">
        <f t="shared" si="16"/>
        <v>74.400703106972699</v>
      </c>
      <c r="R40" s="9"/>
    </row>
    <row r="41" spans="1:18">
      <c r="A41" s="12"/>
      <c r="B41" s="25">
        <v>335.21</v>
      </c>
      <c r="C41" s="20" t="s">
        <v>123</v>
      </c>
      <c r="D41" s="47">
        <v>0</v>
      </c>
      <c r="E41" s="47">
        <v>5306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5306</v>
      </c>
      <c r="Q41" s="48">
        <f t="shared" si="16"/>
        <v>7.2020957474244293E-2</v>
      </c>
      <c r="R41" s="9"/>
    </row>
    <row r="42" spans="1:18">
      <c r="A42" s="12"/>
      <c r="B42" s="25">
        <v>335.22</v>
      </c>
      <c r="C42" s="20" t="s">
        <v>48</v>
      </c>
      <c r="D42" s="47">
        <v>0</v>
      </c>
      <c r="E42" s="47">
        <v>331154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331154</v>
      </c>
      <c r="Q42" s="48">
        <f t="shared" si="16"/>
        <v>4.494916726616264</v>
      </c>
      <c r="R42" s="9"/>
    </row>
    <row r="43" spans="1:18">
      <c r="A43" s="12"/>
      <c r="B43" s="25">
        <v>335.42</v>
      </c>
      <c r="C43" s="20" t="s">
        <v>50</v>
      </c>
      <c r="D43" s="47">
        <v>0</v>
      </c>
      <c r="E43" s="47">
        <v>2020046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ref="P43:P49" si="17">SUM(D43:O43)</f>
        <v>2020046</v>
      </c>
      <c r="Q43" s="48">
        <f t="shared" si="16"/>
        <v>27.419081617417508</v>
      </c>
      <c r="R43" s="9"/>
    </row>
    <row r="44" spans="1:18">
      <c r="A44" s="12"/>
      <c r="B44" s="25">
        <v>335.48</v>
      </c>
      <c r="C44" s="20" t="s">
        <v>51</v>
      </c>
      <c r="D44" s="47">
        <v>0</v>
      </c>
      <c r="E44" s="47">
        <v>63776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7"/>
        <v>63776</v>
      </c>
      <c r="Q44" s="48">
        <f t="shared" si="16"/>
        <v>0.86566313303381159</v>
      </c>
      <c r="R44" s="9"/>
    </row>
    <row r="45" spans="1:18">
      <c r="A45" s="12"/>
      <c r="B45" s="25">
        <v>335.9</v>
      </c>
      <c r="C45" s="20" t="s">
        <v>194</v>
      </c>
      <c r="D45" s="47">
        <v>0</v>
      </c>
      <c r="E45" s="47">
        <v>1085339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7"/>
        <v>1085339</v>
      </c>
      <c r="Q45" s="48">
        <f t="shared" si="16"/>
        <v>14.731842058827521</v>
      </c>
      <c r="R45" s="9"/>
    </row>
    <row r="46" spans="1:18">
      <c r="A46" s="12"/>
      <c r="B46" s="25">
        <v>336</v>
      </c>
      <c r="C46" s="20" t="s">
        <v>4</v>
      </c>
      <c r="D46" s="47">
        <v>42353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7"/>
        <v>42353</v>
      </c>
      <c r="Q46" s="48">
        <f t="shared" si="16"/>
        <v>0.57487817789420814</v>
      </c>
      <c r="R46" s="9"/>
    </row>
    <row r="47" spans="1:18">
      <c r="A47" s="12"/>
      <c r="B47" s="25">
        <v>337.2</v>
      </c>
      <c r="C47" s="20" t="s">
        <v>53</v>
      </c>
      <c r="D47" s="47">
        <v>998155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7"/>
        <v>998155</v>
      </c>
      <c r="Q47" s="48">
        <f t="shared" si="16"/>
        <v>13.548450585696253</v>
      </c>
      <c r="R47" s="9"/>
    </row>
    <row r="48" spans="1:18" ht="15.75">
      <c r="A48" s="29" t="s">
        <v>60</v>
      </c>
      <c r="B48" s="30"/>
      <c r="C48" s="31"/>
      <c r="D48" s="32">
        <f t="shared" ref="D48:O48" si="18">SUM(D49:D71)</f>
        <v>6318784</v>
      </c>
      <c r="E48" s="32">
        <f t="shared" si="18"/>
        <v>1552725</v>
      </c>
      <c r="F48" s="32">
        <f t="shared" si="18"/>
        <v>0</v>
      </c>
      <c r="G48" s="32">
        <f t="shared" si="18"/>
        <v>0</v>
      </c>
      <c r="H48" s="32">
        <f t="shared" si="18"/>
        <v>0</v>
      </c>
      <c r="I48" s="32">
        <f t="shared" si="18"/>
        <v>5775553</v>
      </c>
      <c r="J48" s="32">
        <f t="shared" si="18"/>
        <v>8531623</v>
      </c>
      <c r="K48" s="32">
        <f t="shared" ref="K48" si="19">SUM(K49:K71)</f>
        <v>0</v>
      </c>
      <c r="L48" s="32">
        <f t="shared" ref="L48" si="20">SUM(L49:L71)</f>
        <v>0</v>
      </c>
      <c r="M48" s="32">
        <f t="shared" si="18"/>
        <v>0</v>
      </c>
      <c r="N48" s="32">
        <f t="shared" ref="N48" si="21">SUM(N49:N71)</f>
        <v>0</v>
      </c>
      <c r="O48" s="32">
        <f t="shared" si="18"/>
        <v>10521</v>
      </c>
      <c r="P48" s="32">
        <f t="shared" si="17"/>
        <v>22189206</v>
      </c>
      <c r="Q48" s="46">
        <f t="shared" si="16"/>
        <v>301.1850474393604</v>
      </c>
      <c r="R48" s="10"/>
    </row>
    <row r="49" spans="1:18">
      <c r="A49" s="12"/>
      <c r="B49" s="25">
        <v>341.1</v>
      </c>
      <c r="C49" s="20" t="s">
        <v>171</v>
      </c>
      <c r="D49" s="47">
        <v>351861</v>
      </c>
      <c r="E49" s="47">
        <v>273963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7"/>
        <v>625824</v>
      </c>
      <c r="Q49" s="48">
        <f t="shared" si="16"/>
        <v>8.4946181097552707</v>
      </c>
      <c r="R49" s="9"/>
    </row>
    <row r="50" spans="1:18">
      <c r="A50" s="12"/>
      <c r="B50" s="25">
        <v>341.15</v>
      </c>
      <c r="C50" s="20" t="s">
        <v>243</v>
      </c>
      <c r="D50" s="47">
        <v>0</v>
      </c>
      <c r="E50" s="47">
        <v>46136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ref="P50:P71" si="22">SUM(D50:O50)</f>
        <v>46136</v>
      </c>
      <c r="Q50" s="48">
        <f t="shared" si="16"/>
        <v>0.62622670449146911</v>
      </c>
      <c r="R50" s="9"/>
    </row>
    <row r="51" spans="1:18">
      <c r="A51" s="12"/>
      <c r="B51" s="25">
        <v>341.2</v>
      </c>
      <c r="C51" s="20" t="s">
        <v>173</v>
      </c>
      <c r="D51" s="47">
        <v>88420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8531623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8620043</v>
      </c>
      <c r="Q51" s="48">
        <f t="shared" si="16"/>
        <v>117.00409919509183</v>
      </c>
      <c r="R51" s="9"/>
    </row>
    <row r="52" spans="1:18">
      <c r="A52" s="12"/>
      <c r="B52" s="25">
        <v>341.8</v>
      </c>
      <c r="C52" s="20" t="s">
        <v>175</v>
      </c>
      <c r="D52" s="47">
        <v>2004147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2004147</v>
      </c>
      <c r="Q52" s="48">
        <f t="shared" si="16"/>
        <v>27.203276641374725</v>
      </c>
      <c r="R52" s="9"/>
    </row>
    <row r="53" spans="1:18">
      <c r="A53" s="12"/>
      <c r="B53" s="25">
        <v>341.9</v>
      </c>
      <c r="C53" s="20" t="s">
        <v>176</v>
      </c>
      <c r="D53" s="47">
        <v>78487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78487</v>
      </c>
      <c r="Q53" s="48">
        <f t="shared" si="16"/>
        <v>1.0653427985829274</v>
      </c>
      <c r="R53" s="9"/>
    </row>
    <row r="54" spans="1:18">
      <c r="A54" s="12"/>
      <c r="B54" s="25">
        <v>342.1</v>
      </c>
      <c r="C54" s="20" t="s">
        <v>223</v>
      </c>
      <c r="D54" s="47">
        <v>106325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106325</v>
      </c>
      <c r="Q54" s="48">
        <f t="shared" si="16"/>
        <v>1.4432017156896013</v>
      </c>
      <c r="R54" s="9"/>
    </row>
    <row r="55" spans="1:18">
      <c r="A55" s="12"/>
      <c r="B55" s="25">
        <v>342.3</v>
      </c>
      <c r="C55" s="20" t="s">
        <v>68</v>
      </c>
      <c r="D55" s="47">
        <v>197725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197725</v>
      </c>
      <c r="Q55" s="48">
        <f t="shared" si="16"/>
        <v>2.6838190381822375</v>
      </c>
      <c r="R55" s="9"/>
    </row>
    <row r="56" spans="1:18">
      <c r="A56" s="12"/>
      <c r="B56" s="25">
        <v>342.5</v>
      </c>
      <c r="C56" s="20" t="s">
        <v>139</v>
      </c>
      <c r="D56" s="47">
        <v>28324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28324</v>
      </c>
      <c r="Q56" s="48">
        <f t="shared" si="16"/>
        <v>0.38445563503590191</v>
      </c>
      <c r="R56" s="9"/>
    </row>
    <row r="57" spans="1:18">
      <c r="A57" s="12"/>
      <c r="B57" s="25">
        <v>342.6</v>
      </c>
      <c r="C57" s="20" t="s">
        <v>70</v>
      </c>
      <c r="D57" s="47">
        <v>3329798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3329798</v>
      </c>
      <c r="Q57" s="48">
        <f t="shared" si="16"/>
        <v>45.196992113800171</v>
      </c>
      <c r="R57" s="9"/>
    </row>
    <row r="58" spans="1:18">
      <c r="A58" s="12"/>
      <c r="B58" s="25">
        <v>342.9</v>
      </c>
      <c r="C58" s="20" t="s">
        <v>71</v>
      </c>
      <c r="D58" s="47">
        <v>43323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43323</v>
      </c>
      <c r="Q58" s="48">
        <f t="shared" si="16"/>
        <v>0.58804446676530076</v>
      </c>
      <c r="R58" s="9"/>
    </row>
    <row r="59" spans="1:18">
      <c r="A59" s="12"/>
      <c r="B59" s="25">
        <v>343.3</v>
      </c>
      <c r="C59" s="20" t="s">
        <v>72</v>
      </c>
      <c r="D59" s="47">
        <v>0</v>
      </c>
      <c r="E59" s="47">
        <v>19118</v>
      </c>
      <c r="F59" s="47">
        <v>0</v>
      </c>
      <c r="G59" s="47">
        <v>0</v>
      </c>
      <c r="H59" s="47">
        <v>0</v>
      </c>
      <c r="I59" s="47">
        <v>759183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778301</v>
      </c>
      <c r="Q59" s="48">
        <f t="shared" si="16"/>
        <v>10.564263705835245</v>
      </c>
      <c r="R59" s="9"/>
    </row>
    <row r="60" spans="1:18">
      <c r="A60" s="12"/>
      <c r="B60" s="25">
        <v>343.4</v>
      </c>
      <c r="C60" s="20" t="s">
        <v>73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4439638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4439638</v>
      </c>
      <c r="Q60" s="48">
        <f t="shared" si="16"/>
        <v>60.261398341319072</v>
      </c>
      <c r="R60" s="9"/>
    </row>
    <row r="61" spans="1:18">
      <c r="A61" s="12"/>
      <c r="B61" s="25">
        <v>343.5</v>
      </c>
      <c r="C61" s="20" t="s">
        <v>74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487854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487854</v>
      </c>
      <c r="Q61" s="48">
        <f t="shared" si="16"/>
        <v>6.6218831865133767</v>
      </c>
      <c r="R61" s="9"/>
    </row>
    <row r="62" spans="1:18">
      <c r="A62" s="12"/>
      <c r="B62" s="25">
        <v>344.9</v>
      </c>
      <c r="C62" s="20" t="s">
        <v>178</v>
      </c>
      <c r="D62" s="47">
        <v>0</v>
      </c>
      <c r="E62" s="47">
        <v>275543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275543</v>
      </c>
      <c r="Q62" s="48">
        <f t="shared" si="16"/>
        <v>3.7400811694922158</v>
      </c>
      <c r="R62" s="9"/>
    </row>
    <row r="63" spans="1:18">
      <c r="A63" s="12"/>
      <c r="B63" s="25">
        <v>346.4</v>
      </c>
      <c r="C63" s="20" t="s">
        <v>76</v>
      </c>
      <c r="D63" s="47">
        <v>9076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9076</v>
      </c>
      <c r="Q63" s="48">
        <f t="shared" si="16"/>
        <v>0.12319302865364516</v>
      </c>
      <c r="R63" s="9"/>
    </row>
    <row r="64" spans="1:18">
      <c r="A64" s="12"/>
      <c r="B64" s="25">
        <v>347.1</v>
      </c>
      <c r="C64" s="20" t="s">
        <v>77</v>
      </c>
      <c r="D64" s="47">
        <v>6221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6221</v>
      </c>
      <c r="Q64" s="48">
        <f t="shared" si="16"/>
        <v>8.4440704192852198E-2</v>
      </c>
      <c r="R64" s="9"/>
    </row>
    <row r="65" spans="1:18">
      <c r="A65" s="12"/>
      <c r="B65" s="25">
        <v>347.2</v>
      </c>
      <c r="C65" s="20" t="s">
        <v>78</v>
      </c>
      <c r="D65" s="47">
        <v>59728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59728</v>
      </c>
      <c r="Q65" s="48">
        <f t="shared" si="16"/>
        <v>0.81071763061094293</v>
      </c>
      <c r="R65" s="9"/>
    </row>
    <row r="66" spans="1:18">
      <c r="A66" s="12"/>
      <c r="B66" s="25">
        <v>348.92099999999999</v>
      </c>
      <c r="C66" s="20" t="s">
        <v>179</v>
      </c>
      <c r="D66" s="47">
        <v>0</v>
      </c>
      <c r="E66" s="47">
        <v>11291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>SUM(D66:O66)</f>
        <v>11291</v>
      </c>
      <c r="Q66" s="48">
        <f t="shared" si="16"/>
        <v>0.15325831715825336</v>
      </c>
      <c r="R66" s="9"/>
    </row>
    <row r="67" spans="1:18">
      <c r="A67" s="12"/>
      <c r="B67" s="25">
        <v>348.92200000000003</v>
      </c>
      <c r="C67" s="20" t="s">
        <v>180</v>
      </c>
      <c r="D67" s="47">
        <v>0</v>
      </c>
      <c r="E67" s="47">
        <v>11291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>SUM(D67:O67)</f>
        <v>11291</v>
      </c>
      <c r="Q67" s="48">
        <f t="shared" si="16"/>
        <v>0.15325831715825336</v>
      </c>
      <c r="R67" s="9"/>
    </row>
    <row r="68" spans="1:18">
      <c r="A68" s="12"/>
      <c r="B68" s="25">
        <v>348.923</v>
      </c>
      <c r="C68" s="20" t="s">
        <v>181</v>
      </c>
      <c r="D68" s="47">
        <v>0</v>
      </c>
      <c r="E68" s="47">
        <v>11291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>SUM(D68:O68)</f>
        <v>11291</v>
      </c>
      <c r="Q68" s="48">
        <f t="shared" si="16"/>
        <v>0.15325831715825336</v>
      </c>
      <c r="R68" s="9"/>
    </row>
    <row r="69" spans="1:18">
      <c r="A69" s="12"/>
      <c r="B69" s="25">
        <v>348.92399999999998</v>
      </c>
      <c r="C69" s="20" t="s">
        <v>182</v>
      </c>
      <c r="D69" s="47">
        <v>0</v>
      </c>
      <c r="E69" s="47">
        <v>11291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>SUM(D69:O69)</f>
        <v>11291</v>
      </c>
      <c r="Q69" s="48">
        <f t="shared" ref="Q69:Q92" si="23">(P69/Q$94)</f>
        <v>0.15325831715825336</v>
      </c>
      <c r="R69" s="9"/>
    </row>
    <row r="70" spans="1:18">
      <c r="A70" s="12"/>
      <c r="B70" s="25">
        <v>348.93099999999998</v>
      </c>
      <c r="C70" s="20" t="s">
        <v>183</v>
      </c>
      <c r="D70" s="47">
        <v>965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>SUM(D70:O70)</f>
        <v>965</v>
      </c>
      <c r="Q70" s="48">
        <f t="shared" si="23"/>
        <v>1.3098421402684838E-2</v>
      </c>
      <c r="R70" s="9"/>
    </row>
    <row r="71" spans="1:18">
      <c r="A71" s="12"/>
      <c r="B71" s="25">
        <v>349</v>
      </c>
      <c r="C71" s="20" t="s">
        <v>261</v>
      </c>
      <c r="D71" s="47">
        <v>14384</v>
      </c>
      <c r="E71" s="47">
        <v>892801</v>
      </c>
      <c r="F71" s="47">
        <v>0</v>
      </c>
      <c r="G71" s="47">
        <v>0</v>
      </c>
      <c r="H71" s="47">
        <v>0</v>
      </c>
      <c r="I71" s="47">
        <v>88878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10521</v>
      </c>
      <c r="P71" s="47">
        <f t="shared" si="22"/>
        <v>1006584</v>
      </c>
      <c r="Q71" s="48">
        <f t="shared" si="23"/>
        <v>13.662861563937941</v>
      </c>
      <c r="R71" s="9"/>
    </row>
    <row r="72" spans="1:18" ht="15.75">
      <c r="A72" s="29" t="s">
        <v>61</v>
      </c>
      <c r="B72" s="30"/>
      <c r="C72" s="31"/>
      <c r="D72" s="32">
        <f t="shared" ref="D72:O72" si="24">SUM(D73:D80)</f>
        <v>228395</v>
      </c>
      <c r="E72" s="32">
        <f t="shared" si="24"/>
        <v>269866</v>
      </c>
      <c r="F72" s="32">
        <f t="shared" si="24"/>
        <v>0</v>
      </c>
      <c r="G72" s="32">
        <f t="shared" si="24"/>
        <v>0</v>
      </c>
      <c r="H72" s="32">
        <f t="shared" si="24"/>
        <v>0</v>
      </c>
      <c r="I72" s="32">
        <f t="shared" si="24"/>
        <v>0</v>
      </c>
      <c r="J72" s="32">
        <f t="shared" si="24"/>
        <v>0</v>
      </c>
      <c r="K72" s="32">
        <f t="shared" ref="K72" si="25">SUM(K73:K80)</f>
        <v>0</v>
      </c>
      <c r="L72" s="32">
        <f t="shared" ref="L72" si="26">SUM(L73:L80)</f>
        <v>0</v>
      </c>
      <c r="M72" s="32">
        <f t="shared" si="24"/>
        <v>0</v>
      </c>
      <c r="N72" s="32">
        <f t="shared" ref="N72" si="27">SUM(N73:N80)</f>
        <v>0</v>
      </c>
      <c r="O72" s="32">
        <f t="shared" si="24"/>
        <v>0</v>
      </c>
      <c r="P72" s="32">
        <f>SUM(D72:O72)</f>
        <v>498261</v>
      </c>
      <c r="Q72" s="46">
        <f t="shared" si="23"/>
        <v>6.7631425352571499</v>
      </c>
      <c r="R72" s="10"/>
    </row>
    <row r="73" spans="1:18">
      <c r="A73" s="13"/>
      <c r="B73" s="40">
        <v>351.1</v>
      </c>
      <c r="C73" s="21" t="s">
        <v>87</v>
      </c>
      <c r="D73" s="47">
        <v>0</v>
      </c>
      <c r="E73" s="47">
        <v>19855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>SUM(D73:O73)</f>
        <v>19855</v>
      </c>
      <c r="Q73" s="48">
        <f t="shared" si="23"/>
        <v>0.2695017170469507</v>
      </c>
      <c r="R73" s="9"/>
    </row>
    <row r="74" spans="1:18">
      <c r="A74" s="13"/>
      <c r="B74" s="40">
        <v>351.2</v>
      </c>
      <c r="C74" s="21" t="s">
        <v>88</v>
      </c>
      <c r="D74" s="47">
        <v>0</v>
      </c>
      <c r="E74" s="47">
        <v>1679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ref="P74:P80" si="28">SUM(D74:O74)</f>
        <v>1679</v>
      </c>
      <c r="Q74" s="48">
        <f t="shared" si="23"/>
        <v>2.2789895891303463E-2</v>
      </c>
      <c r="R74" s="9"/>
    </row>
    <row r="75" spans="1:18">
      <c r="A75" s="13"/>
      <c r="B75" s="40">
        <v>351.3</v>
      </c>
      <c r="C75" s="21" t="s">
        <v>128</v>
      </c>
      <c r="D75" s="47">
        <v>0</v>
      </c>
      <c r="E75" s="47">
        <v>11442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8"/>
        <v>11442</v>
      </c>
      <c r="Q75" s="48">
        <f t="shared" si="23"/>
        <v>0.15530791470416572</v>
      </c>
      <c r="R75" s="9"/>
    </row>
    <row r="76" spans="1:18">
      <c r="A76" s="13"/>
      <c r="B76" s="40">
        <v>351.5</v>
      </c>
      <c r="C76" s="21" t="s">
        <v>142</v>
      </c>
      <c r="D76" s="47">
        <v>0</v>
      </c>
      <c r="E76" s="47">
        <v>1560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8"/>
        <v>1560</v>
      </c>
      <c r="Q76" s="48">
        <f t="shared" si="23"/>
        <v>2.1174650143200358E-2</v>
      </c>
      <c r="R76" s="9"/>
    </row>
    <row r="77" spans="1:18">
      <c r="A77" s="13"/>
      <c r="B77" s="40">
        <v>352</v>
      </c>
      <c r="C77" s="21" t="s">
        <v>90</v>
      </c>
      <c r="D77" s="47">
        <v>2080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8"/>
        <v>2080</v>
      </c>
      <c r="Q77" s="48">
        <f t="shared" si="23"/>
        <v>2.8232866857600479E-2</v>
      </c>
      <c r="R77" s="9"/>
    </row>
    <row r="78" spans="1:18">
      <c r="A78" s="13"/>
      <c r="B78" s="40">
        <v>354</v>
      </c>
      <c r="C78" s="21" t="s">
        <v>91</v>
      </c>
      <c r="D78" s="47">
        <v>178726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8"/>
        <v>178726</v>
      </c>
      <c r="Q78" s="48">
        <f t="shared" si="23"/>
        <v>2.4259362317266842</v>
      </c>
      <c r="R78" s="9"/>
    </row>
    <row r="79" spans="1:18">
      <c r="A79" s="13"/>
      <c r="B79" s="40">
        <v>355</v>
      </c>
      <c r="C79" s="21" t="s">
        <v>92</v>
      </c>
      <c r="D79" s="47">
        <v>0</v>
      </c>
      <c r="E79" s="47">
        <v>8584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8"/>
        <v>8584</v>
      </c>
      <c r="Q79" s="48">
        <f t="shared" si="23"/>
        <v>0.11651486976232812</v>
      </c>
      <c r="R79" s="9"/>
    </row>
    <row r="80" spans="1:18">
      <c r="A80" s="13"/>
      <c r="B80" s="40">
        <v>359</v>
      </c>
      <c r="C80" s="21" t="s">
        <v>93</v>
      </c>
      <c r="D80" s="47">
        <v>47589</v>
      </c>
      <c r="E80" s="47">
        <v>226746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8"/>
        <v>274335</v>
      </c>
      <c r="Q80" s="48">
        <f t="shared" si="23"/>
        <v>3.7236843891249167</v>
      </c>
      <c r="R80" s="9"/>
    </row>
    <row r="81" spans="1:121" ht="15.75">
      <c r="A81" s="29" t="s">
        <v>5</v>
      </c>
      <c r="B81" s="30"/>
      <c r="C81" s="31"/>
      <c r="D81" s="32">
        <f t="shared" ref="D81:O81" si="29">SUM(D82:D88)</f>
        <v>702777</v>
      </c>
      <c r="E81" s="32">
        <f t="shared" si="29"/>
        <v>980472</v>
      </c>
      <c r="F81" s="32">
        <f t="shared" si="29"/>
        <v>723</v>
      </c>
      <c r="G81" s="32">
        <f t="shared" si="29"/>
        <v>9829</v>
      </c>
      <c r="H81" s="32">
        <f t="shared" si="29"/>
        <v>0</v>
      </c>
      <c r="I81" s="32">
        <f t="shared" si="29"/>
        <v>156168</v>
      </c>
      <c r="J81" s="32">
        <f t="shared" si="29"/>
        <v>470062</v>
      </c>
      <c r="K81" s="32">
        <f t="shared" ref="K81" si="30">SUM(K82:K88)</f>
        <v>115116613</v>
      </c>
      <c r="L81" s="32">
        <f t="shared" ref="L81" si="31">SUM(L82:L88)</f>
        <v>0</v>
      </c>
      <c r="M81" s="32">
        <f t="shared" si="29"/>
        <v>0</v>
      </c>
      <c r="N81" s="32">
        <f t="shared" ref="N81" si="32">SUM(N82:N88)</f>
        <v>0</v>
      </c>
      <c r="O81" s="32">
        <f t="shared" si="29"/>
        <v>482</v>
      </c>
      <c r="P81" s="32">
        <f>SUM(D81:O81)</f>
        <v>117437126</v>
      </c>
      <c r="Q81" s="46">
        <f t="shared" si="23"/>
        <v>1594.0320877390632</v>
      </c>
      <c r="R81" s="10"/>
    </row>
    <row r="82" spans="1:121">
      <c r="A82" s="12"/>
      <c r="B82" s="25">
        <v>361.1</v>
      </c>
      <c r="C82" s="20" t="s">
        <v>94</v>
      </c>
      <c r="D82" s="47">
        <v>34195</v>
      </c>
      <c r="E82" s="47">
        <v>15242</v>
      </c>
      <c r="F82" s="47">
        <v>723</v>
      </c>
      <c r="G82" s="47">
        <v>9829</v>
      </c>
      <c r="H82" s="47">
        <v>0</v>
      </c>
      <c r="I82" s="47">
        <v>42143</v>
      </c>
      <c r="J82" s="47">
        <v>1837</v>
      </c>
      <c r="K82" s="47">
        <v>0</v>
      </c>
      <c r="L82" s="47">
        <v>0</v>
      </c>
      <c r="M82" s="47">
        <v>0</v>
      </c>
      <c r="N82" s="47">
        <v>0</v>
      </c>
      <c r="O82" s="47">
        <v>482</v>
      </c>
      <c r="P82" s="47">
        <f>SUM(D82:O82)</f>
        <v>104451</v>
      </c>
      <c r="Q82" s="48">
        <f t="shared" si="23"/>
        <v>1.4177649885303978</v>
      </c>
      <c r="R82" s="9"/>
    </row>
    <row r="83" spans="1:121">
      <c r="A83" s="12"/>
      <c r="B83" s="25">
        <v>362</v>
      </c>
      <c r="C83" s="20" t="s">
        <v>131</v>
      </c>
      <c r="D83" s="47">
        <v>271459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490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ref="P83:P88" si="33">SUM(D83:O83)</f>
        <v>271949</v>
      </c>
      <c r="Q83" s="48">
        <f t="shared" si="23"/>
        <v>3.6912980332007654</v>
      </c>
      <c r="R83" s="9"/>
    </row>
    <row r="84" spans="1:121">
      <c r="A84" s="12"/>
      <c r="B84" s="25">
        <v>364</v>
      </c>
      <c r="C84" s="20" t="s">
        <v>184</v>
      </c>
      <c r="D84" s="47">
        <v>187579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33"/>
        <v>187579</v>
      </c>
      <c r="Q84" s="48">
        <f t="shared" si="23"/>
        <v>2.5461023712893462</v>
      </c>
      <c r="R84" s="9"/>
    </row>
    <row r="85" spans="1:121">
      <c r="A85" s="12"/>
      <c r="B85" s="25">
        <v>365</v>
      </c>
      <c r="C85" s="20" t="s">
        <v>185</v>
      </c>
      <c r="D85" s="47">
        <v>0</v>
      </c>
      <c r="E85" s="47">
        <v>2822</v>
      </c>
      <c r="F85" s="47">
        <v>0</v>
      </c>
      <c r="G85" s="47">
        <v>0</v>
      </c>
      <c r="H85" s="47">
        <v>0</v>
      </c>
      <c r="I85" s="47">
        <v>113991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33"/>
        <v>116813</v>
      </c>
      <c r="Q85" s="48">
        <f t="shared" si="23"/>
        <v>1.5855605174215792</v>
      </c>
      <c r="R85" s="9"/>
    </row>
    <row r="86" spans="1:121">
      <c r="A86" s="12"/>
      <c r="B86" s="25">
        <v>366</v>
      </c>
      <c r="C86" s="20" t="s">
        <v>98</v>
      </c>
      <c r="D86" s="47">
        <v>21240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33"/>
        <v>21240</v>
      </c>
      <c r="Q86" s="48">
        <f t="shared" si="23"/>
        <v>0.2883010057958818</v>
      </c>
      <c r="R86" s="9"/>
    </row>
    <row r="87" spans="1:121">
      <c r="A87" s="12"/>
      <c r="B87" s="25">
        <v>369.3</v>
      </c>
      <c r="C87" s="20" t="s">
        <v>99</v>
      </c>
      <c r="D87" s="47">
        <v>0</v>
      </c>
      <c r="E87" s="47">
        <v>40</v>
      </c>
      <c r="F87" s="47">
        <v>0</v>
      </c>
      <c r="G87" s="47">
        <v>0</v>
      </c>
      <c r="H87" s="47">
        <v>0</v>
      </c>
      <c r="I87" s="47">
        <v>0</v>
      </c>
      <c r="J87" s="47">
        <v>467734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33"/>
        <v>467774</v>
      </c>
      <c r="Q87" s="48">
        <f t="shared" si="23"/>
        <v>6.3493274333880798</v>
      </c>
      <c r="R87" s="9"/>
    </row>
    <row r="88" spans="1:121">
      <c r="A88" s="12"/>
      <c r="B88" s="25">
        <v>369.9</v>
      </c>
      <c r="C88" s="20" t="s">
        <v>100</v>
      </c>
      <c r="D88" s="47">
        <v>188304</v>
      </c>
      <c r="E88" s="47">
        <v>962368</v>
      </c>
      <c r="F88" s="47">
        <v>0</v>
      </c>
      <c r="G88" s="47">
        <v>0</v>
      </c>
      <c r="H88" s="47">
        <v>0</v>
      </c>
      <c r="I88" s="47">
        <v>34</v>
      </c>
      <c r="J88" s="47">
        <v>1</v>
      </c>
      <c r="K88" s="47">
        <v>115116613</v>
      </c>
      <c r="L88" s="47">
        <v>0</v>
      </c>
      <c r="M88" s="47">
        <v>0</v>
      </c>
      <c r="N88" s="47">
        <v>0</v>
      </c>
      <c r="O88" s="47">
        <v>0</v>
      </c>
      <c r="P88" s="47">
        <f t="shared" si="33"/>
        <v>116267320</v>
      </c>
      <c r="Q88" s="48">
        <f t="shared" si="23"/>
        <v>1578.1537333894371</v>
      </c>
      <c r="R88" s="9"/>
    </row>
    <row r="89" spans="1:121" ht="15.75">
      <c r="A89" s="29" t="s">
        <v>62</v>
      </c>
      <c r="B89" s="30"/>
      <c r="C89" s="31"/>
      <c r="D89" s="32">
        <f t="shared" ref="D89:O89" si="34">SUM(D90:D91)</f>
        <v>4089283</v>
      </c>
      <c r="E89" s="32">
        <f t="shared" si="34"/>
        <v>5842239</v>
      </c>
      <c r="F89" s="32">
        <f t="shared" si="34"/>
        <v>872520</v>
      </c>
      <c r="G89" s="32">
        <f t="shared" si="34"/>
        <v>0</v>
      </c>
      <c r="H89" s="32">
        <f t="shared" si="34"/>
        <v>0</v>
      </c>
      <c r="I89" s="32">
        <f t="shared" si="34"/>
        <v>869696</v>
      </c>
      <c r="J89" s="32">
        <f t="shared" si="34"/>
        <v>3350988</v>
      </c>
      <c r="K89" s="32">
        <f t="shared" ref="K89" si="35">SUM(K90:K91)</f>
        <v>0</v>
      </c>
      <c r="L89" s="32">
        <f t="shared" ref="L89" si="36">SUM(L90:L91)</f>
        <v>0</v>
      </c>
      <c r="M89" s="32">
        <f t="shared" si="34"/>
        <v>0</v>
      </c>
      <c r="N89" s="32">
        <f t="shared" ref="N89" si="37">SUM(N90:N91)</f>
        <v>0</v>
      </c>
      <c r="O89" s="32">
        <f t="shared" si="34"/>
        <v>0</v>
      </c>
      <c r="P89" s="32">
        <f>SUM(D89:O89)</f>
        <v>15024726</v>
      </c>
      <c r="Q89" s="46">
        <f t="shared" si="23"/>
        <v>203.93802342785008</v>
      </c>
      <c r="R89" s="9"/>
    </row>
    <row r="90" spans="1:121">
      <c r="A90" s="12"/>
      <c r="B90" s="25">
        <v>381</v>
      </c>
      <c r="C90" s="20" t="s">
        <v>101</v>
      </c>
      <c r="D90" s="47">
        <v>4089283</v>
      </c>
      <c r="E90" s="47">
        <v>5478089</v>
      </c>
      <c r="F90" s="47">
        <v>872520</v>
      </c>
      <c r="G90" s="47">
        <v>0</v>
      </c>
      <c r="H90" s="47">
        <v>0</v>
      </c>
      <c r="I90" s="47">
        <v>869696</v>
      </c>
      <c r="J90" s="47">
        <v>3350988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>SUM(D90:O90)</f>
        <v>14660576</v>
      </c>
      <c r="Q90" s="48">
        <f t="shared" si="23"/>
        <v>198.99523570371778</v>
      </c>
      <c r="R90" s="9"/>
    </row>
    <row r="91" spans="1:121" ht="15.75" thickBot="1">
      <c r="A91" s="12"/>
      <c r="B91" s="25">
        <v>384</v>
      </c>
      <c r="C91" s="20" t="s">
        <v>102</v>
      </c>
      <c r="D91" s="47">
        <v>0</v>
      </c>
      <c r="E91" s="47">
        <v>364150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>SUM(D91:O91)</f>
        <v>364150</v>
      </c>
      <c r="Q91" s="48">
        <f t="shared" si="23"/>
        <v>4.9427877241323142</v>
      </c>
      <c r="R91" s="9"/>
    </row>
    <row r="92" spans="1:121" ht="16.5" thickBot="1">
      <c r="A92" s="14" t="s">
        <v>83</v>
      </c>
      <c r="B92" s="23"/>
      <c r="C92" s="22"/>
      <c r="D92" s="15">
        <f t="shared" ref="D92:O92" si="38">SUM(D5,D13,D20,D48,D72,D81,D89)</f>
        <v>65929437</v>
      </c>
      <c r="E92" s="15">
        <f t="shared" si="38"/>
        <v>33895324</v>
      </c>
      <c r="F92" s="15">
        <f t="shared" si="38"/>
        <v>873243</v>
      </c>
      <c r="G92" s="15">
        <f t="shared" si="38"/>
        <v>9611709</v>
      </c>
      <c r="H92" s="15">
        <f t="shared" si="38"/>
        <v>0</v>
      </c>
      <c r="I92" s="15">
        <f t="shared" si="38"/>
        <v>16244388</v>
      </c>
      <c r="J92" s="15">
        <f t="shared" si="38"/>
        <v>12352673</v>
      </c>
      <c r="K92" s="15">
        <f t="shared" ref="K92" si="39">SUM(K5,K13,K20,K48,K72,K81,K89)</f>
        <v>115116613</v>
      </c>
      <c r="L92" s="15">
        <f t="shared" ref="L92" si="40">SUM(L5,L13,L20,L48,L72,L81,L89)</f>
        <v>0</v>
      </c>
      <c r="M92" s="15">
        <f t="shared" si="38"/>
        <v>0</v>
      </c>
      <c r="N92" s="15">
        <f t="shared" ref="N92" si="41">SUM(N5,N13,N20,N48,N72,N81,N89)</f>
        <v>0</v>
      </c>
      <c r="O92" s="15">
        <f t="shared" si="38"/>
        <v>11003</v>
      </c>
      <c r="P92" s="15">
        <f>SUM(D92:O92)</f>
        <v>254034390</v>
      </c>
      <c r="Q92" s="38">
        <f t="shared" si="23"/>
        <v>3448.1341875585358</v>
      </c>
      <c r="R92" s="6"/>
      <c r="S92" s="2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</row>
    <row r="93" spans="1:121">
      <c r="A93" s="16"/>
      <c r="B93" s="18"/>
      <c r="C93" s="18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9"/>
    </row>
    <row r="94" spans="1:121">
      <c r="A94" s="41"/>
      <c r="B94" s="42"/>
      <c r="C94" s="42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119" t="s">
        <v>244</v>
      </c>
      <c r="O94" s="119"/>
      <c r="P94" s="119"/>
      <c r="Q94" s="44">
        <v>73673</v>
      </c>
    </row>
    <row r="95" spans="1:121">
      <c r="A95" s="120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8"/>
    </row>
    <row r="96" spans="1:121" ht="15.75" customHeight="1" thickBot="1">
      <c r="A96" s="121" t="s">
        <v>145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1"/>
    </row>
  </sheetData>
  <mergeCells count="10">
    <mergeCell ref="N94:P94"/>
    <mergeCell ref="A95:Q95"/>
    <mergeCell ref="A96:Q9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9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109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110</v>
      </c>
      <c r="F4" s="34" t="s">
        <v>111</v>
      </c>
      <c r="G4" s="34" t="s">
        <v>112</v>
      </c>
      <c r="H4" s="34" t="s">
        <v>7</v>
      </c>
      <c r="I4" s="34" t="s">
        <v>8</v>
      </c>
      <c r="J4" s="35" t="s">
        <v>113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36793640</v>
      </c>
      <c r="E5" s="27">
        <f t="shared" si="0"/>
        <v>6370246</v>
      </c>
      <c r="F5" s="27">
        <f t="shared" si="0"/>
        <v>0</v>
      </c>
      <c r="G5" s="27">
        <f t="shared" si="0"/>
        <v>7513872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50677758</v>
      </c>
      <c r="O5" s="33">
        <f t="shared" ref="O5:O36" si="1">(N5/O$94)</f>
        <v>687.40770180269385</v>
      </c>
      <c r="P5" s="6"/>
    </row>
    <row r="6" spans="1:133">
      <c r="A6" s="12"/>
      <c r="B6" s="25">
        <v>311</v>
      </c>
      <c r="C6" s="20" t="s">
        <v>3</v>
      </c>
      <c r="D6" s="47">
        <v>36413963</v>
      </c>
      <c r="E6" s="47">
        <v>3669096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40083059</v>
      </c>
      <c r="O6" s="48">
        <f t="shared" si="1"/>
        <v>543.69815390041094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557805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557805</v>
      </c>
      <c r="O7" s="48">
        <f t="shared" si="1"/>
        <v>7.5662276358802547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398624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398624</v>
      </c>
      <c r="O8" s="48">
        <f t="shared" si="1"/>
        <v>5.4070507168726181</v>
      </c>
      <c r="P8" s="9"/>
    </row>
    <row r="9" spans="1:133">
      <c r="A9" s="12"/>
      <c r="B9" s="25">
        <v>312.41000000000003</v>
      </c>
      <c r="C9" s="20" t="s">
        <v>134</v>
      </c>
      <c r="D9" s="47">
        <v>0</v>
      </c>
      <c r="E9" s="47">
        <v>1744721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1744721</v>
      </c>
      <c r="O9" s="48">
        <f t="shared" si="1"/>
        <v>23.665898023683248</v>
      </c>
      <c r="P9" s="9"/>
    </row>
    <row r="10" spans="1:133">
      <c r="A10" s="12"/>
      <c r="B10" s="25">
        <v>312.42</v>
      </c>
      <c r="C10" s="20" t="s">
        <v>118</v>
      </c>
      <c r="D10" s="47">
        <v>0</v>
      </c>
      <c r="E10" s="47">
        <v>0</v>
      </c>
      <c r="F10" s="47">
        <v>0</v>
      </c>
      <c r="G10" s="47">
        <v>1194290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1194290</v>
      </c>
      <c r="O10" s="48">
        <f t="shared" si="1"/>
        <v>16.199693447092496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6319582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6319582</v>
      </c>
      <c r="O11" s="48">
        <f t="shared" si="1"/>
        <v>85.720629925532066</v>
      </c>
      <c r="P11" s="9"/>
    </row>
    <row r="12" spans="1:133">
      <c r="A12" s="12"/>
      <c r="B12" s="25">
        <v>315</v>
      </c>
      <c r="C12" s="20" t="s">
        <v>163</v>
      </c>
      <c r="D12" s="47">
        <v>379677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379677</v>
      </c>
      <c r="O12" s="48">
        <f t="shared" si="1"/>
        <v>5.1500481532221967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SUM(D14:D18)</f>
        <v>653791</v>
      </c>
      <c r="E13" s="32">
        <f t="shared" si="3"/>
        <v>533122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10585122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1" si="4">SUM(D13:M13)</f>
        <v>11772035</v>
      </c>
      <c r="O13" s="46">
        <f t="shared" si="1"/>
        <v>159.67927241159475</v>
      </c>
      <c r="P13" s="10"/>
    </row>
    <row r="14" spans="1:133">
      <c r="A14" s="12"/>
      <c r="B14" s="25">
        <v>322</v>
      </c>
      <c r="C14" s="20" t="s">
        <v>0</v>
      </c>
      <c r="D14" s="47">
        <v>595988</v>
      </c>
      <c r="E14" s="47">
        <v>2600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598588</v>
      </c>
      <c r="O14" s="48">
        <f t="shared" si="1"/>
        <v>8.11941999104757</v>
      </c>
      <c r="P14" s="9"/>
    </row>
    <row r="15" spans="1:133">
      <c r="A15" s="12"/>
      <c r="B15" s="25">
        <v>324.41000000000003</v>
      </c>
      <c r="C15" s="20" t="s">
        <v>160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24449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24449</v>
      </c>
      <c r="O15" s="48">
        <f t="shared" si="1"/>
        <v>0.33163327591118102</v>
      </c>
      <c r="P15" s="9"/>
    </row>
    <row r="16" spans="1:133">
      <c r="A16" s="12"/>
      <c r="B16" s="25">
        <v>325.10000000000002</v>
      </c>
      <c r="C16" s="20" t="s">
        <v>150</v>
      </c>
      <c r="D16" s="47">
        <v>0</v>
      </c>
      <c r="E16" s="47">
        <v>34880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34880</v>
      </c>
      <c r="O16" s="48">
        <f t="shared" si="1"/>
        <v>0.47312236344153114</v>
      </c>
      <c r="P16" s="9"/>
    </row>
    <row r="17" spans="1:16">
      <c r="A17" s="12"/>
      <c r="B17" s="25">
        <v>325.2</v>
      </c>
      <c r="C17" s="20" t="s">
        <v>24</v>
      </c>
      <c r="D17" s="47">
        <v>0</v>
      </c>
      <c r="E17" s="47">
        <v>461646</v>
      </c>
      <c r="F17" s="47">
        <v>0</v>
      </c>
      <c r="G17" s="47">
        <v>0</v>
      </c>
      <c r="H17" s="47">
        <v>0</v>
      </c>
      <c r="I17" s="47">
        <v>10560673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11022319</v>
      </c>
      <c r="O17" s="48">
        <f t="shared" si="1"/>
        <v>149.50990871234214</v>
      </c>
      <c r="P17" s="9"/>
    </row>
    <row r="18" spans="1:16">
      <c r="A18" s="12"/>
      <c r="B18" s="25">
        <v>329</v>
      </c>
      <c r="C18" s="20" t="s">
        <v>25</v>
      </c>
      <c r="D18" s="47">
        <v>57803</v>
      </c>
      <c r="E18" s="47">
        <v>33996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91799</v>
      </c>
      <c r="O18" s="48">
        <f t="shared" si="1"/>
        <v>1.2451880688523256</v>
      </c>
      <c r="P18" s="9"/>
    </row>
    <row r="19" spans="1:16" ht="15.75">
      <c r="A19" s="29" t="s">
        <v>28</v>
      </c>
      <c r="B19" s="30"/>
      <c r="C19" s="31"/>
      <c r="D19" s="32">
        <f t="shared" ref="D19:M19" si="5">SUM(D20:D47)</f>
        <v>10586515</v>
      </c>
      <c r="E19" s="32">
        <f t="shared" si="5"/>
        <v>5919027</v>
      </c>
      <c r="F19" s="32">
        <f t="shared" si="5"/>
        <v>0</v>
      </c>
      <c r="G19" s="32">
        <f t="shared" si="5"/>
        <v>3420170</v>
      </c>
      <c r="H19" s="32">
        <f t="shared" si="5"/>
        <v>0</v>
      </c>
      <c r="I19" s="32">
        <f t="shared" si="5"/>
        <v>1176334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21102046</v>
      </c>
      <c r="O19" s="46">
        <f t="shared" si="1"/>
        <v>286.2342281241946</v>
      </c>
      <c r="P19" s="10"/>
    </row>
    <row r="20" spans="1:16">
      <c r="A20" s="12"/>
      <c r="B20" s="25">
        <v>331.1</v>
      </c>
      <c r="C20" s="20" t="s">
        <v>26</v>
      </c>
      <c r="D20" s="47">
        <v>93610</v>
      </c>
      <c r="E20" s="47">
        <v>37038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130648</v>
      </c>
      <c r="O20" s="48">
        <f t="shared" si="1"/>
        <v>1.7721470911384507</v>
      </c>
      <c r="P20" s="9"/>
    </row>
    <row r="21" spans="1:16">
      <c r="A21" s="12"/>
      <c r="B21" s="25">
        <v>331.2</v>
      </c>
      <c r="C21" s="20" t="s">
        <v>27</v>
      </c>
      <c r="D21" s="47">
        <v>339974</v>
      </c>
      <c r="E21" s="47">
        <v>65439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405413</v>
      </c>
      <c r="O21" s="48">
        <f t="shared" si="1"/>
        <v>5.4991386677156386</v>
      </c>
      <c r="P21" s="9"/>
    </row>
    <row r="22" spans="1:16">
      <c r="A22" s="12"/>
      <c r="B22" s="25">
        <v>331.39</v>
      </c>
      <c r="C22" s="20" t="s">
        <v>33</v>
      </c>
      <c r="D22" s="47">
        <v>22814</v>
      </c>
      <c r="E22" s="47">
        <v>32921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8" si="6">SUM(D22:M22)</f>
        <v>55735</v>
      </c>
      <c r="O22" s="48">
        <f t="shared" si="1"/>
        <v>0.75600558848663235</v>
      </c>
      <c r="P22" s="9"/>
    </row>
    <row r="23" spans="1:16">
      <c r="A23" s="12"/>
      <c r="B23" s="25">
        <v>331.49</v>
      </c>
      <c r="C23" s="20" t="s">
        <v>35</v>
      </c>
      <c r="D23" s="47">
        <v>0</v>
      </c>
      <c r="E23" s="47">
        <v>0</v>
      </c>
      <c r="F23" s="47">
        <v>0</v>
      </c>
      <c r="G23" s="47">
        <v>822693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822693</v>
      </c>
      <c r="O23" s="48">
        <f t="shared" si="1"/>
        <v>11.159244740447351</v>
      </c>
      <c r="P23" s="9"/>
    </row>
    <row r="24" spans="1:16">
      <c r="A24" s="12"/>
      <c r="B24" s="25">
        <v>331.5</v>
      </c>
      <c r="C24" s="20" t="s">
        <v>29</v>
      </c>
      <c r="D24" s="47">
        <v>721790</v>
      </c>
      <c r="E24" s="47">
        <v>1101305</v>
      </c>
      <c r="F24" s="47">
        <v>0</v>
      </c>
      <c r="G24" s="47">
        <v>0</v>
      </c>
      <c r="H24" s="47">
        <v>0</v>
      </c>
      <c r="I24" s="47">
        <v>-32490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1790605</v>
      </c>
      <c r="O24" s="48">
        <f t="shared" si="1"/>
        <v>24.288281811646296</v>
      </c>
      <c r="P24" s="9"/>
    </row>
    <row r="25" spans="1:16">
      <c r="A25" s="12"/>
      <c r="B25" s="25">
        <v>331.61</v>
      </c>
      <c r="C25" s="20" t="s">
        <v>239</v>
      </c>
      <c r="D25" s="47">
        <v>80215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80215</v>
      </c>
      <c r="O25" s="48">
        <f t="shared" si="1"/>
        <v>1.0880593573240374</v>
      </c>
      <c r="P25" s="9"/>
    </row>
    <row r="26" spans="1:16">
      <c r="A26" s="12"/>
      <c r="B26" s="25">
        <v>331.65</v>
      </c>
      <c r="C26" s="20" t="s">
        <v>136</v>
      </c>
      <c r="D26" s="47">
        <v>276286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276286</v>
      </c>
      <c r="O26" s="48">
        <f t="shared" si="1"/>
        <v>3.7476228585380409</v>
      </c>
      <c r="P26" s="9"/>
    </row>
    <row r="27" spans="1:16">
      <c r="A27" s="12"/>
      <c r="B27" s="25">
        <v>333</v>
      </c>
      <c r="C27" s="20" t="s">
        <v>121</v>
      </c>
      <c r="D27" s="47">
        <v>0</v>
      </c>
      <c r="E27" s="47">
        <v>33634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33634</v>
      </c>
      <c r="O27" s="48">
        <f t="shared" si="1"/>
        <v>0.45622126066492141</v>
      </c>
      <c r="P27" s="9"/>
    </row>
    <row r="28" spans="1:16">
      <c r="A28" s="12"/>
      <c r="B28" s="25">
        <v>334.2</v>
      </c>
      <c r="C28" s="20" t="s">
        <v>31</v>
      </c>
      <c r="D28" s="47">
        <v>29616</v>
      </c>
      <c r="E28" s="47">
        <v>250899</v>
      </c>
      <c r="F28" s="47">
        <v>0</v>
      </c>
      <c r="G28" s="47">
        <v>0</v>
      </c>
      <c r="H28" s="47">
        <v>0</v>
      </c>
      <c r="I28" s="47">
        <v>420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280935</v>
      </c>
      <c r="O28" s="48">
        <f t="shared" si="1"/>
        <v>3.8106832331836742</v>
      </c>
      <c r="P28" s="9"/>
    </row>
    <row r="29" spans="1:16">
      <c r="A29" s="12"/>
      <c r="B29" s="25">
        <v>334.36</v>
      </c>
      <c r="C29" s="20" t="s">
        <v>37</v>
      </c>
      <c r="D29" s="47">
        <v>0</v>
      </c>
      <c r="E29" s="47">
        <v>0</v>
      </c>
      <c r="F29" s="47">
        <v>0</v>
      </c>
      <c r="G29" s="47">
        <v>1126170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5" si="7">SUM(D29:M29)</f>
        <v>1126170</v>
      </c>
      <c r="O29" s="48">
        <f t="shared" si="1"/>
        <v>15.275694152435468</v>
      </c>
      <c r="P29" s="9"/>
    </row>
    <row r="30" spans="1:16">
      <c r="A30" s="12"/>
      <c r="B30" s="25">
        <v>334.39</v>
      </c>
      <c r="C30" s="20" t="s">
        <v>38</v>
      </c>
      <c r="D30" s="47">
        <v>34497</v>
      </c>
      <c r="E30" s="47">
        <v>373135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407632</v>
      </c>
      <c r="O30" s="48">
        <f t="shared" si="1"/>
        <v>5.529237822660499</v>
      </c>
      <c r="P30" s="9"/>
    </row>
    <row r="31" spans="1:16">
      <c r="A31" s="12"/>
      <c r="B31" s="25">
        <v>334.49</v>
      </c>
      <c r="C31" s="20" t="s">
        <v>39</v>
      </c>
      <c r="D31" s="47">
        <v>0</v>
      </c>
      <c r="E31" s="47">
        <v>0</v>
      </c>
      <c r="F31" s="47">
        <v>0</v>
      </c>
      <c r="G31" s="47">
        <v>1471307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1471307</v>
      </c>
      <c r="O31" s="48">
        <f t="shared" si="1"/>
        <v>19.957231800116652</v>
      </c>
      <c r="P31" s="9"/>
    </row>
    <row r="32" spans="1:16">
      <c r="A32" s="12"/>
      <c r="B32" s="25">
        <v>334.5</v>
      </c>
      <c r="C32" s="20" t="s">
        <v>138</v>
      </c>
      <c r="D32" s="47">
        <v>-97680</v>
      </c>
      <c r="E32" s="47">
        <v>0</v>
      </c>
      <c r="F32" s="47">
        <v>0</v>
      </c>
      <c r="G32" s="47">
        <v>0</v>
      </c>
      <c r="H32" s="47">
        <v>0</v>
      </c>
      <c r="I32" s="47">
        <v>89104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-8576</v>
      </c>
      <c r="O32" s="48">
        <f t="shared" si="1"/>
        <v>-0.11632733339663334</v>
      </c>
      <c r="P32" s="9"/>
    </row>
    <row r="33" spans="1:16">
      <c r="A33" s="12"/>
      <c r="B33" s="25">
        <v>334.7</v>
      </c>
      <c r="C33" s="20" t="s">
        <v>40</v>
      </c>
      <c r="D33" s="47">
        <v>0</v>
      </c>
      <c r="E33" s="47">
        <v>155347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155347</v>
      </c>
      <c r="O33" s="48">
        <f t="shared" si="1"/>
        <v>2.1071714390353078</v>
      </c>
      <c r="P33" s="9"/>
    </row>
    <row r="34" spans="1:16">
      <c r="A34" s="12"/>
      <c r="B34" s="25">
        <v>335.12</v>
      </c>
      <c r="C34" s="20" t="s">
        <v>165</v>
      </c>
      <c r="D34" s="47">
        <v>4583130</v>
      </c>
      <c r="E34" s="47">
        <v>585237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5168367</v>
      </c>
      <c r="O34" s="48">
        <f t="shared" si="1"/>
        <v>70.105218181571558</v>
      </c>
      <c r="P34" s="9"/>
    </row>
    <row r="35" spans="1:16">
      <c r="A35" s="12"/>
      <c r="B35" s="25">
        <v>335.13</v>
      </c>
      <c r="C35" s="20" t="s">
        <v>166</v>
      </c>
      <c r="D35" s="47">
        <v>17678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17678</v>
      </c>
      <c r="O35" s="48">
        <f t="shared" si="1"/>
        <v>0.23978948225112923</v>
      </c>
      <c r="P35" s="9"/>
    </row>
    <row r="36" spans="1:16">
      <c r="A36" s="12"/>
      <c r="B36" s="25">
        <v>335.14</v>
      </c>
      <c r="C36" s="20" t="s">
        <v>167</v>
      </c>
      <c r="D36" s="47">
        <v>23151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23151</v>
      </c>
      <c r="O36" s="48">
        <f t="shared" si="1"/>
        <v>0.3140268301615507</v>
      </c>
      <c r="P36" s="9"/>
    </row>
    <row r="37" spans="1:16">
      <c r="A37" s="12"/>
      <c r="B37" s="25">
        <v>335.15</v>
      </c>
      <c r="C37" s="20" t="s">
        <v>168</v>
      </c>
      <c r="D37" s="47">
        <v>23589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23589</v>
      </c>
      <c r="O37" s="48">
        <f t="shared" ref="O37:O68" si="8">(N37/O$94)</f>
        <v>0.3199679882804552</v>
      </c>
      <c r="P37" s="9"/>
    </row>
    <row r="38" spans="1:16">
      <c r="A38" s="12"/>
      <c r="B38" s="25">
        <v>335.16</v>
      </c>
      <c r="C38" s="20" t="s">
        <v>169</v>
      </c>
      <c r="D38" s="47">
        <v>446500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446500</v>
      </c>
      <c r="O38" s="48">
        <f t="shared" si="8"/>
        <v>6.0564545664175355</v>
      </c>
      <c r="P38" s="9"/>
    </row>
    <row r="39" spans="1:16">
      <c r="A39" s="12"/>
      <c r="B39" s="25">
        <v>335.18</v>
      </c>
      <c r="C39" s="20" t="s">
        <v>170</v>
      </c>
      <c r="D39" s="47">
        <v>3196300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3196300</v>
      </c>
      <c r="O39" s="48">
        <f t="shared" si="8"/>
        <v>43.355533551266227</v>
      </c>
      <c r="P39" s="9"/>
    </row>
    <row r="40" spans="1:16">
      <c r="A40" s="12"/>
      <c r="B40" s="25">
        <v>335.21</v>
      </c>
      <c r="C40" s="20" t="s">
        <v>123</v>
      </c>
      <c r="D40" s="47">
        <v>0</v>
      </c>
      <c r="E40" s="47">
        <v>4733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4733</v>
      </c>
      <c r="O40" s="48">
        <f t="shared" si="8"/>
        <v>6.4199774832820147E-2</v>
      </c>
      <c r="P40" s="9"/>
    </row>
    <row r="41" spans="1:16">
      <c r="A41" s="12"/>
      <c r="B41" s="25">
        <v>335.22</v>
      </c>
      <c r="C41" s="20" t="s">
        <v>48</v>
      </c>
      <c r="D41" s="47">
        <v>0</v>
      </c>
      <c r="E41" s="47">
        <v>323526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323526</v>
      </c>
      <c r="O41" s="48">
        <f t="shared" si="8"/>
        <v>4.388399820951399</v>
      </c>
      <c r="P41" s="9"/>
    </row>
    <row r="42" spans="1:16">
      <c r="A42" s="12"/>
      <c r="B42" s="25">
        <v>335.42</v>
      </c>
      <c r="C42" s="20" t="s">
        <v>50</v>
      </c>
      <c r="D42" s="47">
        <v>0</v>
      </c>
      <c r="E42" s="47">
        <v>1893462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1893462</v>
      </c>
      <c r="O42" s="48">
        <f t="shared" si="8"/>
        <v>25.683463776569049</v>
      </c>
      <c r="P42" s="9"/>
    </row>
    <row r="43" spans="1:16">
      <c r="A43" s="12"/>
      <c r="B43" s="25">
        <v>335.49</v>
      </c>
      <c r="C43" s="20" t="s">
        <v>51</v>
      </c>
      <c r="D43" s="47">
        <v>0</v>
      </c>
      <c r="E43" s="47">
        <v>52692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52692</v>
      </c>
      <c r="O43" s="48">
        <f t="shared" si="8"/>
        <v>0.71472946027698281</v>
      </c>
      <c r="P43" s="9"/>
    </row>
    <row r="44" spans="1:16">
      <c r="A44" s="12"/>
      <c r="B44" s="25">
        <v>335.9</v>
      </c>
      <c r="C44" s="20" t="s">
        <v>194</v>
      </c>
      <c r="D44" s="47">
        <v>0</v>
      </c>
      <c r="E44" s="47">
        <v>1009659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1009659</v>
      </c>
      <c r="O44" s="48">
        <f t="shared" si="8"/>
        <v>13.695305399943029</v>
      </c>
      <c r="P44" s="9"/>
    </row>
    <row r="45" spans="1:16">
      <c r="A45" s="12"/>
      <c r="B45" s="25">
        <v>336</v>
      </c>
      <c r="C45" s="20" t="s">
        <v>4</v>
      </c>
      <c r="D45" s="47">
        <v>44303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44303</v>
      </c>
      <c r="O45" s="48">
        <f t="shared" si="8"/>
        <v>0.60093864872563518</v>
      </c>
      <c r="P45" s="9"/>
    </row>
    <row r="46" spans="1:16">
      <c r="A46" s="12"/>
      <c r="B46" s="25">
        <v>337.2</v>
      </c>
      <c r="C46" s="20" t="s">
        <v>53</v>
      </c>
      <c r="D46" s="47">
        <v>750742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750742</v>
      </c>
      <c r="O46" s="48">
        <f t="shared" si="8"/>
        <v>10.183280658681822</v>
      </c>
      <c r="P46" s="9"/>
    </row>
    <row r="47" spans="1:16">
      <c r="A47" s="12"/>
      <c r="B47" s="25">
        <v>337.3</v>
      </c>
      <c r="C47" s="20" t="s">
        <v>54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1119300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1119300</v>
      </c>
      <c r="O47" s="48">
        <f t="shared" si="8"/>
        <v>15.182507494269089</v>
      </c>
      <c r="P47" s="9"/>
    </row>
    <row r="48" spans="1:16" ht="15.75">
      <c r="A48" s="29" t="s">
        <v>60</v>
      </c>
      <c r="B48" s="30"/>
      <c r="C48" s="31"/>
      <c r="D48" s="32">
        <f t="shared" ref="D48:M48" si="9">SUM(D49:D72)</f>
        <v>6114813</v>
      </c>
      <c r="E48" s="32">
        <f t="shared" si="9"/>
        <v>1364314</v>
      </c>
      <c r="F48" s="32">
        <f t="shared" si="9"/>
        <v>0</v>
      </c>
      <c r="G48" s="32">
        <f t="shared" si="9"/>
        <v>0</v>
      </c>
      <c r="H48" s="32">
        <f t="shared" si="9"/>
        <v>0</v>
      </c>
      <c r="I48" s="32">
        <f t="shared" si="9"/>
        <v>5487263</v>
      </c>
      <c r="J48" s="32">
        <f t="shared" si="9"/>
        <v>8570007</v>
      </c>
      <c r="K48" s="32">
        <f t="shared" si="9"/>
        <v>0</v>
      </c>
      <c r="L48" s="32">
        <f t="shared" si="9"/>
        <v>0</v>
      </c>
      <c r="M48" s="32">
        <f t="shared" si="9"/>
        <v>10505</v>
      </c>
      <c r="N48" s="32">
        <f>SUM(D48:M48)</f>
        <v>21546902</v>
      </c>
      <c r="O48" s="46">
        <f t="shared" si="8"/>
        <v>292.26838300123433</v>
      </c>
      <c r="P48" s="10"/>
    </row>
    <row r="49" spans="1:16">
      <c r="A49" s="12"/>
      <c r="B49" s="25">
        <v>341.1</v>
      </c>
      <c r="C49" s="20" t="s">
        <v>171</v>
      </c>
      <c r="D49" s="47">
        <v>272500</v>
      </c>
      <c r="E49" s="47">
        <v>205596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478096</v>
      </c>
      <c r="O49" s="48">
        <f t="shared" si="8"/>
        <v>6.4850318082552256</v>
      </c>
      <c r="P49" s="9"/>
    </row>
    <row r="50" spans="1:16">
      <c r="A50" s="12"/>
      <c r="B50" s="25">
        <v>341.16</v>
      </c>
      <c r="C50" s="20" t="s">
        <v>172</v>
      </c>
      <c r="D50" s="47">
        <v>0</v>
      </c>
      <c r="E50" s="47">
        <v>34859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72" si="10">SUM(D50:M50)</f>
        <v>34859</v>
      </c>
      <c r="O50" s="48">
        <f t="shared" si="8"/>
        <v>0.47283751339473434</v>
      </c>
      <c r="P50" s="9"/>
    </row>
    <row r="51" spans="1:16">
      <c r="A51" s="12"/>
      <c r="B51" s="25">
        <v>341.2</v>
      </c>
      <c r="C51" s="20" t="s">
        <v>173</v>
      </c>
      <c r="D51" s="47">
        <v>79494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8570007</v>
      </c>
      <c r="K51" s="47">
        <v>0</v>
      </c>
      <c r="L51" s="47">
        <v>0</v>
      </c>
      <c r="M51" s="47">
        <v>0</v>
      </c>
      <c r="N51" s="47">
        <f t="shared" si="10"/>
        <v>8649501</v>
      </c>
      <c r="O51" s="48">
        <f t="shared" si="8"/>
        <v>117.32432212471006</v>
      </c>
      <c r="P51" s="9"/>
    </row>
    <row r="52" spans="1:16">
      <c r="A52" s="12"/>
      <c r="B52" s="25">
        <v>341.8</v>
      </c>
      <c r="C52" s="20" t="s">
        <v>175</v>
      </c>
      <c r="D52" s="47">
        <v>1688586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1688586</v>
      </c>
      <c r="O52" s="48">
        <f t="shared" si="8"/>
        <v>22.904466720019531</v>
      </c>
      <c r="P52" s="9"/>
    </row>
    <row r="53" spans="1:16">
      <c r="A53" s="12"/>
      <c r="B53" s="25">
        <v>341.9</v>
      </c>
      <c r="C53" s="20" t="s">
        <v>176</v>
      </c>
      <c r="D53" s="47">
        <v>166006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166006</v>
      </c>
      <c r="O53" s="48">
        <f t="shared" si="8"/>
        <v>2.2517531842165948</v>
      </c>
      <c r="P53" s="9"/>
    </row>
    <row r="54" spans="1:16">
      <c r="A54" s="12"/>
      <c r="B54" s="25">
        <v>342.1</v>
      </c>
      <c r="C54" s="20" t="s">
        <v>223</v>
      </c>
      <c r="D54" s="47">
        <v>114761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114761</v>
      </c>
      <c r="O54" s="48">
        <f t="shared" si="8"/>
        <v>1.5566512485927051</v>
      </c>
      <c r="P54" s="9"/>
    </row>
    <row r="55" spans="1:16">
      <c r="A55" s="12"/>
      <c r="B55" s="25">
        <v>342.3</v>
      </c>
      <c r="C55" s="20" t="s">
        <v>68</v>
      </c>
      <c r="D55" s="47">
        <v>151271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151271</v>
      </c>
      <c r="O55" s="48">
        <f t="shared" si="8"/>
        <v>2.0518834013808447</v>
      </c>
      <c r="P55" s="9"/>
    </row>
    <row r="56" spans="1:16">
      <c r="A56" s="12"/>
      <c r="B56" s="25">
        <v>342.5</v>
      </c>
      <c r="C56" s="20" t="s">
        <v>139</v>
      </c>
      <c r="D56" s="47">
        <v>13752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13752</v>
      </c>
      <c r="O56" s="48">
        <f t="shared" si="8"/>
        <v>0.18653608778807157</v>
      </c>
      <c r="P56" s="9"/>
    </row>
    <row r="57" spans="1:16">
      <c r="A57" s="12"/>
      <c r="B57" s="25">
        <v>342.6</v>
      </c>
      <c r="C57" s="20" t="s">
        <v>70</v>
      </c>
      <c r="D57" s="47">
        <v>3559464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3559464</v>
      </c>
      <c r="O57" s="48">
        <f t="shared" si="8"/>
        <v>48.281594617690544</v>
      </c>
      <c r="P57" s="9"/>
    </row>
    <row r="58" spans="1:16">
      <c r="A58" s="12"/>
      <c r="B58" s="25">
        <v>342.9</v>
      </c>
      <c r="C58" s="20" t="s">
        <v>71</v>
      </c>
      <c r="D58" s="47">
        <v>22133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22133</v>
      </c>
      <c r="O58" s="48">
        <f t="shared" si="8"/>
        <v>0.30021838503587756</v>
      </c>
      <c r="P58" s="9"/>
    </row>
    <row r="59" spans="1:16">
      <c r="A59" s="12"/>
      <c r="B59" s="25">
        <v>343.3</v>
      </c>
      <c r="C59" s="20" t="s">
        <v>72</v>
      </c>
      <c r="D59" s="47">
        <v>0</v>
      </c>
      <c r="E59" s="47">
        <v>34084</v>
      </c>
      <c r="F59" s="47">
        <v>0</v>
      </c>
      <c r="G59" s="47">
        <v>0</v>
      </c>
      <c r="H59" s="47">
        <v>0</v>
      </c>
      <c r="I59" s="47">
        <v>712946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747030</v>
      </c>
      <c r="O59" s="48">
        <f t="shared" si="8"/>
        <v>10.132930021838504</v>
      </c>
      <c r="P59" s="9"/>
    </row>
    <row r="60" spans="1:16">
      <c r="A60" s="12"/>
      <c r="B60" s="25">
        <v>343.4</v>
      </c>
      <c r="C60" s="20" t="s">
        <v>73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4226821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4226821</v>
      </c>
      <c r="O60" s="48">
        <f t="shared" si="8"/>
        <v>57.333817126269956</v>
      </c>
      <c r="P60" s="9"/>
    </row>
    <row r="61" spans="1:16">
      <c r="A61" s="12"/>
      <c r="B61" s="25">
        <v>343.5</v>
      </c>
      <c r="C61" s="20" t="s">
        <v>74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457207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457207</v>
      </c>
      <c r="O61" s="48">
        <f t="shared" si="8"/>
        <v>6.2016873974200726</v>
      </c>
      <c r="P61" s="9"/>
    </row>
    <row r="62" spans="1:16">
      <c r="A62" s="12"/>
      <c r="B62" s="25">
        <v>344.2</v>
      </c>
      <c r="C62" s="20" t="s">
        <v>177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1584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1584</v>
      </c>
      <c r="O62" s="48">
        <f t="shared" si="8"/>
        <v>2.1485832101243846E-2</v>
      </c>
      <c r="P62" s="9"/>
    </row>
    <row r="63" spans="1:16">
      <c r="A63" s="12"/>
      <c r="B63" s="25">
        <v>344.9</v>
      </c>
      <c r="C63" s="20" t="s">
        <v>178</v>
      </c>
      <c r="D63" s="47">
        <v>0</v>
      </c>
      <c r="E63" s="47">
        <v>267971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267971</v>
      </c>
      <c r="O63" s="48">
        <f t="shared" si="8"/>
        <v>3.6348358042944535</v>
      </c>
      <c r="P63" s="9"/>
    </row>
    <row r="64" spans="1:16">
      <c r="A64" s="12"/>
      <c r="B64" s="25">
        <v>346.4</v>
      </c>
      <c r="C64" s="20" t="s">
        <v>76</v>
      </c>
      <c r="D64" s="47">
        <v>11406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11406</v>
      </c>
      <c r="O64" s="48">
        <f t="shared" si="8"/>
        <v>0.15471426827448692</v>
      </c>
      <c r="P64" s="9"/>
    </row>
    <row r="65" spans="1:16">
      <c r="A65" s="12"/>
      <c r="B65" s="25">
        <v>347.1</v>
      </c>
      <c r="C65" s="20" t="s">
        <v>77</v>
      </c>
      <c r="D65" s="47">
        <v>6507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6507</v>
      </c>
      <c r="O65" s="48">
        <f t="shared" si="8"/>
        <v>8.8262821643177836E-2</v>
      </c>
      <c r="P65" s="9"/>
    </row>
    <row r="66" spans="1:16">
      <c r="A66" s="12"/>
      <c r="B66" s="25">
        <v>347.2</v>
      </c>
      <c r="C66" s="20" t="s">
        <v>78</v>
      </c>
      <c r="D66" s="47">
        <v>7911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7911</v>
      </c>
      <c r="O66" s="48">
        <f t="shared" si="8"/>
        <v>0.10730708191473488</v>
      </c>
      <c r="P66" s="9"/>
    </row>
    <row r="67" spans="1:16">
      <c r="A67" s="12"/>
      <c r="B67" s="25">
        <v>348.92099999999999</v>
      </c>
      <c r="C67" s="20" t="s">
        <v>179</v>
      </c>
      <c r="D67" s="47">
        <v>0</v>
      </c>
      <c r="E67" s="47">
        <v>11823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11823</v>
      </c>
      <c r="O67" s="48">
        <f t="shared" si="8"/>
        <v>0.16037057634659468</v>
      </c>
      <c r="P67" s="9"/>
    </row>
    <row r="68" spans="1:16">
      <c r="A68" s="12"/>
      <c r="B68" s="25">
        <v>348.92200000000003</v>
      </c>
      <c r="C68" s="20" t="s">
        <v>180</v>
      </c>
      <c r="D68" s="47">
        <v>0</v>
      </c>
      <c r="E68" s="47">
        <v>11823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11823</v>
      </c>
      <c r="O68" s="48">
        <f t="shared" si="8"/>
        <v>0.16037057634659468</v>
      </c>
      <c r="P68" s="9"/>
    </row>
    <row r="69" spans="1:16">
      <c r="A69" s="12"/>
      <c r="B69" s="25">
        <v>348.923</v>
      </c>
      <c r="C69" s="20" t="s">
        <v>181</v>
      </c>
      <c r="D69" s="47">
        <v>0</v>
      </c>
      <c r="E69" s="47">
        <v>11823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11823</v>
      </c>
      <c r="O69" s="48">
        <f t="shared" ref="O69:O92" si="11">(N69/O$94)</f>
        <v>0.16037057634659468</v>
      </c>
      <c r="P69" s="9"/>
    </row>
    <row r="70" spans="1:16">
      <c r="A70" s="12"/>
      <c r="B70" s="25">
        <v>348.92399999999998</v>
      </c>
      <c r="C70" s="20" t="s">
        <v>182</v>
      </c>
      <c r="D70" s="47">
        <v>0</v>
      </c>
      <c r="E70" s="47">
        <v>11824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11824</v>
      </c>
      <c r="O70" s="48">
        <f t="shared" si="11"/>
        <v>0.1603841406345374</v>
      </c>
      <c r="P70" s="9"/>
    </row>
    <row r="71" spans="1:16">
      <c r="A71" s="12"/>
      <c r="B71" s="25">
        <v>348.93099999999998</v>
      </c>
      <c r="C71" s="20" t="s">
        <v>183</v>
      </c>
      <c r="D71" s="47">
        <v>2092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2092</v>
      </c>
      <c r="O71" s="48">
        <f t="shared" si="11"/>
        <v>2.8376490376137705E-2</v>
      </c>
      <c r="P71" s="9"/>
    </row>
    <row r="72" spans="1:16">
      <c r="A72" s="12"/>
      <c r="B72" s="25">
        <v>349</v>
      </c>
      <c r="C72" s="20" t="s">
        <v>1</v>
      </c>
      <c r="D72" s="47">
        <v>18930</v>
      </c>
      <c r="E72" s="47">
        <v>774511</v>
      </c>
      <c r="F72" s="47">
        <v>0</v>
      </c>
      <c r="G72" s="47">
        <v>0</v>
      </c>
      <c r="H72" s="47">
        <v>0</v>
      </c>
      <c r="I72" s="47">
        <v>88705</v>
      </c>
      <c r="J72" s="47">
        <v>0</v>
      </c>
      <c r="K72" s="47">
        <v>0</v>
      </c>
      <c r="L72" s="47">
        <v>0</v>
      </c>
      <c r="M72" s="47">
        <v>10505</v>
      </c>
      <c r="N72" s="47">
        <f t="shared" si="10"/>
        <v>892651</v>
      </c>
      <c r="O72" s="48">
        <f t="shared" si="11"/>
        <v>12.108175196343067</v>
      </c>
      <c r="P72" s="9"/>
    </row>
    <row r="73" spans="1:16" ht="15.75">
      <c r="A73" s="29" t="s">
        <v>61</v>
      </c>
      <c r="B73" s="30"/>
      <c r="C73" s="31"/>
      <c r="D73" s="32">
        <f t="shared" ref="D73:M73" si="12">SUM(D74:D80)</f>
        <v>119375</v>
      </c>
      <c r="E73" s="32">
        <f t="shared" si="12"/>
        <v>335239</v>
      </c>
      <c r="F73" s="32">
        <f t="shared" si="12"/>
        <v>0</v>
      </c>
      <c r="G73" s="32">
        <f t="shared" si="12"/>
        <v>0</v>
      </c>
      <c r="H73" s="32">
        <f t="shared" si="12"/>
        <v>0</v>
      </c>
      <c r="I73" s="32">
        <f t="shared" si="12"/>
        <v>0</v>
      </c>
      <c r="J73" s="32">
        <f t="shared" si="12"/>
        <v>0</v>
      </c>
      <c r="K73" s="32">
        <f t="shared" si="12"/>
        <v>0</v>
      </c>
      <c r="L73" s="32">
        <f t="shared" si="12"/>
        <v>0</v>
      </c>
      <c r="M73" s="32">
        <f t="shared" si="12"/>
        <v>0</v>
      </c>
      <c r="N73" s="32">
        <f>SUM(D73:M73)</f>
        <v>454614</v>
      </c>
      <c r="O73" s="46">
        <f t="shared" si="11"/>
        <v>6.1665151987846398</v>
      </c>
      <c r="P73" s="10"/>
    </row>
    <row r="74" spans="1:16">
      <c r="A74" s="13"/>
      <c r="B74" s="40">
        <v>351.1</v>
      </c>
      <c r="C74" s="21" t="s">
        <v>87</v>
      </c>
      <c r="D74" s="47">
        <v>0</v>
      </c>
      <c r="E74" s="47">
        <v>19759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19759</v>
      </c>
      <c r="O74" s="48">
        <f t="shared" si="11"/>
        <v>0.26801676545989717</v>
      </c>
      <c r="P74" s="9"/>
    </row>
    <row r="75" spans="1:16">
      <c r="A75" s="13"/>
      <c r="B75" s="40">
        <v>351.2</v>
      </c>
      <c r="C75" s="21" t="s">
        <v>88</v>
      </c>
      <c r="D75" s="47">
        <v>0</v>
      </c>
      <c r="E75" s="47">
        <v>36551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80" si="13">SUM(D75:M75)</f>
        <v>36551</v>
      </c>
      <c r="O75" s="48">
        <f t="shared" si="11"/>
        <v>0.49578828859379026</v>
      </c>
      <c r="P75" s="9"/>
    </row>
    <row r="76" spans="1:16">
      <c r="A76" s="13"/>
      <c r="B76" s="40">
        <v>351.3</v>
      </c>
      <c r="C76" s="21" t="s">
        <v>128</v>
      </c>
      <c r="D76" s="47">
        <v>0</v>
      </c>
      <c r="E76" s="47">
        <v>11521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11521</v>
      </c>
      <c r="O76" s="48">
        <f t="shared" si="11"/>
        <v>0.15627416138789793</v>
      </c>
      <c r="P76" s="9"/>
    </row>
    <row r="77" spans="1:16">
      <c r="A77" s="13"/>
      <c r="B77" s="40">
        <v>351.5</v>
      </c>
      <c r="C77" s="21" t="s">
        <v>142</v>
      </c>
      <c r="D77" s="47">
        <v>0</v>
      </c>
      <c r="E77" s="47">
        <v>2430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2430</v>
      </c>
      <c r="O77" s="48">
        <f t="shared" si="11"/>
        <v>3.2961219700771809E-2</v>
      </c>
      <c r="P77" s="9"/>
    </row>
    <row r="78" spans="1:16">
      <c r="A78" s="13"/>
      <c r="B78" s="40">
        <v>352</v>
      </c>
      <c r="C78" s="21" t="s">
        <v>90</v>
      </c>
      <c r="D78" s="47">
        <v>2777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2777</v>
      </c>
      <c r="O78" s="48">
        <f t="shared" si="11"/>
        <v>3.7668027616890254E-2</v>
      </c>
      <c r="P78" s="9"/>
    </row>
    <row r="79" spans="1:16">
      <c r="A79" s="13"/>
      <c r="B79" s="40">
        <v>354</v>
      </c>
      <c r="C79" s="21" t="s">
        <v>91</v>
      </c>
      <c r="D79" s="47">
        <v>53858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53858</v>
      </c>
      <c r="O79" s="48">
        <f t="shared" si="11"/>
        <v>0.73054542001817613</v>
      </c>
      <c r="P79" s="9"/>
    </row>
    <row r="80" spans="1:16">
      <c r="A80" s="13"/>
      <c r="B80" s="40">
        <v>359</v>
      </c>
      <c r="C80" s="21" t="s">
        <v>93</v>
      </c>
      <c r="D80" s="47">
        <v>62740</v>
      </c>
      <c r="E80" s="47">
        <v>264978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327718</v>
      </c>
      <c r="O80" s="48">
        <f t="shared" si="11"/>
        <v>4.4452613160072163</v>
      </c>
      <c r="P80" s="9"/>
    </row>
    <row r="81" spans="1:119" ht="15.75">
      <c r="A81" s="29" t="s">
        <v>5</v>
      </c>
      <c r="B81" s="30"/>
      <c r="C81" s="31"/>
      <c r="D81" s="32">
        <f t="shared" ref="D81:M81" si="14">SUM(D82:D88)</f>
        <v>728306</v>
      </c>
      <c r="E81" s="32">
        <f t="shared" si="14"/>
        <v>795728</v>
      </c>
      <c r="F81" s="32">
        <f t="shared" si="14"/>
        <v>6070</v>
      </c>
      <c r="G81" s="32">
        <f t="shared" si="14"/>
        <v>69464</v>
      </c>
      <c r="H81" s="32">
        <f t="shared" si="14"/>
        <v>0</v>
      </c>
      <c r="I81" s="32">
        <f t="shared" si="14"/>
        <v>565776</v>
      </c>
      <c r="J81" s="32">
        <f t="shared" si="14"/>
        <v>156819</v>
      </c>
      <c r="K81" s="32">
        <f t="shared" si="14"/>
        <v>0</v>
      </c>
      <c r="L81" s="32">
        <f t="shared" si="14"/>
        <v>0</v>
      </c>
      <c r="M81" s="32">
        <f t="shared" si="14"/>
        <v>1061</v>
      </c>
      <c r="N81" s="32">
        <f>SUM(D81:M81)</f>
        <v>2323224</v>
      </c>
      <c r="O81" s="46">
        <f t="shared" si="11"/>
        <v>31.5128792914016</v>
      </c>
      <c r="P81" s="10"/>
    </row>
    <row r="82" spans="1:119">
      <c r="A82" s="12"/>
      <c r="B82" s="25">
        <v>361.1</v>
      </c>
      <c r="C82" s="20" t="s">
        <v>94</v>
      </c>
      <c r="D82" s="47">
        <v>188770</v>
      </c>
      <c r="E82" s="47">
        <v>100749</v>
      </c>
      <c r="F82" s="47">
        <v>6070</v>
      </c>
      <c r="G82" s="47">
        <v>69464</v>
      </c>
      <c r="H82" s="47">
        <v>0</v>
      </c>
      <c r="I82" s="47">
        <v>330575</v>
      </c>
      <c r="J82" s="47">
        <v>10120</v>
      </c>
      <c r="K82" s="47">
        <v>0</v>
      </c>
      <c r="L82" s="47">
        <v>0</v>
      </c>
      <c r="M82" s="47">
        <v>1061</v>
      </c>
      <c r="N82" s="47">
        <f>SUM(D82:M82)</f>
        <v>706809</v>
      </c>
      <c r="O82" s="48">
        <f t="shared" si="11"/>
        <v>9.5873607964949876</v>
      </c>
      <c r="P82" s="9"/>
    </row>
    <row r="83" spans="1:119">
      <c r="A83" s="12"/>
      <c r="B83" s="25">
        <v>362</v>
      </c>
      <c r="C83" s="20" t="s">
        <v>131</v>
      </c>
      <c r="D83" s="47">
        <v>250692</v>
      </c>
      <c r="E83" s="47">
        <v>0</v>
      </c>
      <c r="F83" s="47">
        <v>0</v>
      </c>
      <c r="G83" s="47">
        <v>0</v>
      </c>
      <c r="H83" s="47">
        <v>0</v>
      </c>
      <c r="I83" s="47">
        <v>73601</v>
      </c>
      <c r="J83" s="47">
        <v>390</v>
      </c>
      <c r="K83" s="47">
        <v>0</v>
      </c>
      <c r="L83" s="47">
        <v>0</v>
      </c>
      <c r="M83" s="47">
        <v>0</v>
      </c>
      <c r="N83" s="47">
        <f t="shared" ref="N83:N88" si="15">SUM(D83:M83)</f>
        <v>324683</v>
      </c>
      <c r="O83" s="48">
        <f t="shared" si="11"/>
        <v>4.4040937021011084</v>
      </c>
      <c r="P83" s="9"/>
    </row>
    <row r="84" spans="1:119">
      <c r="A84" s="12"/>
      <c r="B84" s="25">
        <v>364</v>
      </c>
      <c r="C84" s="20" t="s">
        <v>184</v>
      </c>
      <c r="D84" s="47">
        <v>35190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35190</v>
      </c>
      <c r="O84" s="48">
        <f t="shared" si="11"/>
        <v>0.4773272927037695</v>
      </c>
      <c r="P84" s="9"/>
    </row>
    <row r="85" spans="1:119">
      <c r="A85" s="12"/>
      <c r="B85" s="25">
        <v>365</v>
      </c>
      <c r="C85" s="20" t="s">
        <v>185</v>
      </c>
      <c r="D85" s="47">
        <v>0</v>
      </c>
      <c r="E85" s="47">
        <v>5035</v>
      </c>
      <c r="F85" s="47">
        <v>0</v>
      </c>
      <c r="G85" s="47">
        <v>0</v>
      </c>
      <c r="H85" s="47">
        <v>0</v>
      </c>
      <c r="I85" s="47">
        <v>61512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66547</v>
      </c>
      <c r="O85" s="48">
        <f t="shared" si="11"/>
        <v>0.9026626697231529</v>
      </c>
      <c r="P85" s="9"/>
    </row>
    <row r="86" spans="1:119">
      <c r="A86" s="12"/>
      <c r="B86" s="25">
        <v>366</v>
      </c>
      <c r="C86" s="20" t="s">
        <v>98</v>
      </c>
      <c r="D86" s="47">
        <v>65596</v>
      </c>
      <c r="E86" s="47">
        <v>2500</v>
      </c>
      <c r="F86" s="47">
        <v>0</v>
      </c>
      <c r="G86" s="47">
        <v>0</v>
      </c>
      <c r="H86" s="47">
        <v>0</v>
      </c>
      <c r="I86" s="47">
        <v>100000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168096</v>
      </c>
      <c r="O86" s="48">
        <f t="shared" si="11"/>
        <v>2.2801025460168467</v>
      </c>
      <c r="P86" s="9"/>
    </row>
    <row r="87" spans="1:119">
      <c r="A87" s="12"/>
      <c r="B87" s="25">
        <v>369.3</v>
      </c>
      <c r="C87" s="20" t="s">
        <v>99</v>
      </c>
      <c r="D87" s="47">
        <v>2055</v>
      </c>
      <c r="E87" s="47">
        <v>514</v>
      </c>
      <c r="F87" s="47">
        <v>0</v>
      </c>
      <c r="G87" s="47">
        <v>0</v>
      </c>
      <c r="H87" s="47">
        <v>0</v>
      </c>
      <c r="I87" s="47">
        <v>0</v>
      </c>
      <c r="J87" s="47">
        <v>146258</v>
      </c>
      <c r="K87" s="47">
        <v>0</v>
      </c>
      <c r="L87" s="47">
        <v>0</v>
      </c>
      <c r="M87" s="47">
        <v>0</v>
      </c>
      <c r="N87" s="47">
        <f t="shared" si="15"/>
        <v>148827</v>
      </c>
      <c r="O87" s="48">
        <f t="shared" si="11"/>
        <v>2.0187322816488749</v>
      </c>
      <c r="P87" s="9"/>
    </row>
    <row r="88" spans="1:119">
      <c r="A88" s="12"/>
      <c r="B88" s="25">
        <v>369.9</v>
      </c>
      <c r="C88" s="20" t="s">
        <v>100</v>
      </c>
      <c r="D88" s="47">
        <v>186003</v>
      </c>
      <c r="E88" s="47">
        <v>686930</v>
      </c>
      <c r="F88" s="47">
        <v>0</v>
      </c>
      <c r="G88" s="47">
        <v>0</v>
      </c>
      <c r="H88" s="47">
        <v>0</v>
      </c>
      <c r="I88" s="47">
        <v>88</v>
      </c>
      <c r="J88" s="47">
        <v>51</v>
      </c>
      <c r="K88" s="47">
        <v>0</v>
      </c>
      <c r="L88" s="47">
        <v>0</v>
      </c>
      <c r="M88" s="47">
        <v>0</v>
      </c>
      <c r="N88" s="47">
        <f t="shared" si="15"/>
        <v>873072</v>
      </c>
      <c r="O88" s="48">
        <f t="shared" si="11"/>
        <v>11.842600002712858</v>
      </c>
      <c r="P88" s="9"/>
    </row>
    <row r="89" spans="1:119" ht="15.75">
      <c r="A89" s="29" t="s">
        <v>62</v>
      </c>
      <c r="B89" s="30"/>
      <c r="C89" s="31"/>
      <c r="D89" s="32">
        <f t="shared" ref="D89:M89" si="16">SUM(D90:D91)</f>
        <v>1086330</v>
      </c>
      <c r="E89" s="32">
        <f t="shared" si="16"/>
        <v>1122624</v>
      </c>
      <c r="F89" s="32">
        <f t="shared" si="16"/>
        <v>872520</v>
      </c>
      <c r="G89" s="32">
        <f t="shared" si="16"/>
        <v>193000</v>
      </c>
      <c r="H89" s="32">
        <f t="shared" si="16"/>
        <v>0</v>
      </c>
      <c r="I89" s="32">
        <f t="shared" si="16"/>
        <v>1195452</v>
      </c>
      <c r="J89" s="32">
        <f t="shared" si="16"/>
        <v>2095950</v>
      </c>
      <c r="K89" s="32">
        <f t="shared" si="16"/>
        <v>0</v>
      </c>
      <c r="L89" s="32">
        <f t="shared" si="16"/>
        <v>0</v>
      </c>
      <c r="M89" s="32">
        <f t="shared" si="16"/>
        <v>0</v>
      </c>
      <c r="N89" s="32">
        <f>SUM(D89:M89)</f>
        <v>6565876</v>
      </c>
      <c r="O89" s="46">
        <f t="shared" si="11"/>
        <v>89.061432660092507</v>
      </c>
      <c r="P89" s="9"/>
    </row>
    <row r="90" spans="1:119">
      <c r="A90" s="12"/>
      <c r="B90" s="25">
        <v>381</v>
      </c>
      <c r="C90" s="20" t="s">
        <v>101</v>
      </c>
      <c r="D90" s="47">
        <v>1086330</v>
      </c>
      <c r="E90" s="47">
        <v>1122624</v>
      </c>
      <c r="F90" s="47">
        <v>872520</v>
      </c>
      <c r="G90" s="47">
        <v>193000</v>
      </c>
      <c r="H90" s="47">
        <v>0</v>
      </c>
      <c r="I90" s="47">
        <v>680684</v>
      </c>
      <c r="J90" s="47">
        <v>2095950</v>
      </c>
      <c r="K90" s="47">
        <v>0</v>
      </c>
      <c r="L90" s="47">
        <v>0</v>
      </c>
      <c r="M90" s="47">
        <v>0</v>
      </c>
      <c r="N90" s="47">
        <f>SUM(D90:M90)</f>
        <v>6051108</v>
      </c>
      <c r="O90" s="48">
        <f t="shared" si="11"/>
        <v>82.078971284402428</v>
      </c>
      <c r="P90" s="9"/>
    </row>
    <row r="91" spans="1:119" ht="15.75" thickBot="1">
      <c r="A91" s="12"/>
      <c r="B91" s="25">
        <v>389.9</v>
      </c>
      <c r="C91" s="20" t="s">
        <v>186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514768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514768</v>
      </c>
      <c r="O91" s="48">
        <f t="shared" si="11"/>
        <v>6.9824613756900833</v>
      </c>
      <c r="P91" s="9"/>
    </row>
    <row r="92" spans="1:119" ht="16.5" thickBot="1">
      <c r="A92" s="14" t="s">
        <v>83</v>
      </c>
      <c r="B92" s="23"/>
      <c r="C92" s="22"/>
      <c r="D92" s="15">
        <f t="shared" ref="D92:M92" si="17">SUM(D5,D13,D19,D48,D73,D81,D89)</f>
        <v>56082770</v>
      </c>
      <c r="E92" s="15">
        <f t="shared" si="17"/>
        <v>16440300</v>
      </c>
      <c r="F92" s="15">
        <f t="shared" si="17"/>
        <v>878590</v>
      </c>
      <c r="G92" s="15">
        <f t="shared" si="17"/>
        <v>11196506</v>
      </c>
      <c r="H92" s="15">
        <f t="shared" si="17"/>
        <v>0</v>
      </c>
      <c r="I92" s="15">
        <f t="shared" si="17"/>
        <v>19009947</v>
      </c>
      <c r="J92" s="15">
        <f t="shared" si="17"/>
        <v>10822776</v>
      </c>
      <c r="K92" s="15">
        <f t="shared" si="17"/>
        <v>0</v>
      </c>
      <c r="L92" s="15">
        <f t="shared" si="17"/>
        <v>0</v>
      </c>
      <c r="M92" s="15">
        <f t="shared" si="17"/>
        <v>11566</v>
      </c>
      <c r="N92" s="15">
        <f>SUM(D92:M92)</f>
        <v>114442455</v>
      </c>
      <c r="O92" s="38">
        <f t="shared" si="11"/>
        <v>1552.3304124899964</v>
      </c>
      <c r="P92" s="6"/>
      <c r="Q92" s="2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</row>
    <row r="93" spans="1:119">
      <c r="A93" s="16"/>
      <c r="B93" s="18"/>
      <c r="C93" s="18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9"/>
    </row>
    <row r="94" spans="1:119">
      <c r="A94" s="41"/>
      <c r="B94" s="42"/>
      <c r="C94" s="42"/>
      <c r="D94" s="43"/>
      <c r="E94" s="43"/>
      <c r="F94" s="43"/>
      <c r="G94" s="43"/>
      <c r="H94" s="43"/>
      <c r="I94" s="43"/>
      <c r="J94" s="43"/>
      <c r="K94" s="43"/>
      <c r="L94" s="119" t="s">
        <v>240</v>
      </c>
      <c r="M94" s="119"/>
      <c r="N94" s="119"/>
      <c r="O94" s="44">
        <v>73723</v>
      </c>
    </row>
    <row r="95" spans="1:119">
      <c r="A95" s="120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8"/>
    </row>
    <row r="96" spans="1:119" ht="15.75" customHeight="1" thickBot="1">
      <c r="A96" s="121" t="s">
        <v>145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1"/>
    </row>
  </sheetData>
  <mergeCells count="10">
    <mergeCell ref="L94:N94"/>
    <mergeCell ref="A95:O95"/>
    <mergeCell ref="A96:O9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 xml:space="preserve">&amp;L&amp;14Office of Economic and Demographic Research&amp;R&amp;14Page &amp;P of &amp;N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9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109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110</v>
      </c>
      <c r="F4" s="34" t="s">
        <v>111</v>
      </c>
      <c r="G4" s="34" t="s">
        <v>112</v>
      </c>
      <c r="H4" s="34" t="s">
        <v>7</v>
      </c>
      <c r="I4" s="34" t="s">
        <v>8</v>
      </c>
      <c r="J4" s="35" t="s">
        <v>113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35143764</v>
      </c>
      <c r="E5" s="27">
        <f t="shared" si="0"/>
        <v>6307451</v>
      </c>
      <c r="F5" s="27">
        <f t="shared" si="0"/>
        <v>0</v>
      </c>
      <c r="G5" s="27">
        <f t="shared" si="0"/>
        <v>7335527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48786742</v>
      </c>
      <c r="O5" s="33">
        <f t="shared" ref="O5:O36" si="1">(N5/O$93)</f>
        <v>665.86698149260246</v>
      </c>
      <c r="P5" s="6"/>
    </row>
    <row r="6" spans="1:133">
      <c r="A6" s="12"/>
      <c r="B6" s="25">
        <v>311</v>
      </c>
      <c r="C6" s="20" t="s">
        <v>3</v>
      </c>
      <c r="D6" s="47">
        <v>34771948</v>
      </c>
      <c r="E6" s="47">
        <v>3506444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38278392</v>
      </c>
      <c r="O6" s="48">
        <f t="shared" si="1"/>
        <v>522.44352241087518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584272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584272</v>
      </c>
      <c r="O7" s="48">
        <f t="shared" si="1"/>
        <v>7.9744499645138394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410112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410112</v>
      </c>
      <c r="O8" s="48">
        <f t="shared" si="1"/>
        <v>5.597423158814216</v>
      </c>
      <c r="P8" s="9"/>
    </row>
    <row r="9" spans="1:133">
      <c r="A9" s="12"/>
      <c r="B9" s="25">
        <v>312.41000000000003</v>
      </c>
      <c r="C9" s="20" t="s">
        <v>134</v>
      </c>
      <c r="D9" s="47">
        <v>0</v>
      </c>
      <c r="E9" s="47">
        <v>1806623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1806623</v>
      </c>
      <c r="O9" s="48">
        <f t="shared" si="1"/>
        <v>24.657735982966642</v>
      </c>
      <c r="P9" s="9"/>
    </row>
    <row r="10" spans="1:133">
      <c r="A10" s="12"/>
      <c r="B10" s="25">
        <v>312.42</v>
      </c>
      <c r="C10" s="20" t="s">
        <v>118</v>
      </c>
      <c r="D10" s="47">
        <v>0</v>
      </c>
      <c r="E10" s="47">
        <v>0</v>
      </c>
      <c r="F10" s="47">
        <v>0</v>
      </c>
      <c r="G10" s="47">
        <v>1234678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1234678</v>
      </c>
      <c r="O10" s="48">
        <f t="shared" si="1"/>
        <v>16.851531364306382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6100849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6100849</v>
      </c>
      <c r="O11" s="48">
        <f t="shared" si="1"/>
        <v>83.267579297919966</v>
      </c>
      <c r="P11" s="9"/>
    </row>
    <row r="12" spans="1:133">
      <c r="A12" s="12"/>
      <c r="B12" s="25">
        <v>315</v>
      </c>
      <c r="C12" s="20" t="s">
        <v>163</v>
      </c>
      <c r="D12" s="47">
        <v>371816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371816</v>
      </c>
      <c r="O12" s="48">
        <f t="shared" si="1"/>
        <v>5.0747393132063108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SUM(D14:D18)</f>
        <v>670716</v>
      </c>
      <c r="E13" s="32">
        <f t="shared" si="3"/>
        <v>532847</v>
      </c>
      <c r="F13" s="32">
        <f t="shared" si="3"/>
        <v>29781</v>
      </c>
      <c r="G13" s="32">
        <f t="shared" si="3"/>
        <v>0</v>
      </c>
      <c r="H13" s="32">
        <f t="shared" si="3"/>
        <v>0</v>
      </c>
      <c r="I13" s="32">
        <f t="shared" si="3"/>
        <v>10403022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1" si="4">SUM(D13:M13)</f>
        <v>11636366</v>
      </c>
      <c r="O13" s="46">
        <f t="shared" si="1"/>
        <v>158.81921166129825</v>
      </c>
      <c r="P13" s="10"/>
    </row>
    <row r="14" spans="1:133">
      <c r="A14" s="12"/>
      <c r="B14" s="25">
        <v>322</v>
      </c>
      <c r="C14" s="20" t="s">
        <v>0</v>
      </c>
      <c r="D14" s="47">
        <v>610163</v>
      </c>
      <c r="E14" s="47">
        <v>4000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614163</v>
      </c>
      <c r="O14" s="48">
        <f t="shared" si="1"/>
        <v>8.3824179723753893</v>
      </c>
      <c r="P14" s="9"/>
    </row>
    <row r="15" spans="1:133">
      <c r="A15" s="12"/>
      <c r="B15" s="25">
        <v>324.41000000000003</v>
      </c>
      <c r="C15" s="20" t="s">
        <v>160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43082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43082</v>
      </c>
      <c r="O15" s="48">
        <f t="shared" si="1"/>
        <v>0.58800567778566359</v>
      </c>
      <c r="P15" s="9"/>
    </row>
    <row r="16" spans="1:133">
      <c r="A16" s="12"/>
      <c r="B16" s="25">
        <v>325.10000000000002</v>
      </c>
      <c r="C16" s="20" t="s">
        <v>150</v>
      </c>
      <c r="D16" s="47">
        <v>0</v>
      </c>
      <c r="E16" s="47">
        <v>0</v>
      </c>
      <c r="F16" s="47">
        <v>29781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29781</v>
      </c>
      <c r="O16" s="48">
        <f t="shared" si="1"/>
        <v>0.40646667030627287</v>
      </c>
      <c r="P16" s="9"/>
    </row>
    <row r="17" spans="1:16">
      <c r="A17" s="12"/>
      <c r="B17" s="25">
        <v>325.2</v>
      </c>
      <c r="C17" s="20" t="s">
        <v>24</v>
      </c>
      <c r="D17" s="47">
        <v>0</v>
      </c>
      <c r="E17" s="47">
        <v>482387</v>
      </c>
      <c r="F17" s="47">
        <v>0</v>
      </c>
      <c r="G17" s="47">
        <v>0</v>
      </c>
      <c r="H17" s="47">
        <v>0</v>
      </c>
      <c r="I17" s="47">
        <v>10359940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10842327</v>
      </c>
      <c r="O17" s="48">
        <f t="shared" si="1"/>
        <v>147.98175192444177</v>
      </c>
      <c r="P17" s="9"/>
    </row>
    <row r="18" spans="1:16">
      <c r="A18" s="12"/>
      <c r="B18" s="25">
        <v>329</v>
      </c>
      <c r="C18" s="20" t="s">
        <v>25</v>
      </c>
      <c r="D18" s="47">
        <v>60553</v>
      </c>
      <c r="E18" s="47">
        <v>46460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107013</v>
      </c>
      <c r="O18" s="48">
        <f t="shared" si="1"/>
        <v>1.4605694163891467</v>
      </c>
      <c r="P18" s="9"/>
    </row>
    <row r="19" spans="1:16" ht="15.75">
      <c r="A19" s="29" t="s">
        <v>28</v>
      </c>
      <c r="B19" s="30"/>
      <c r="C19" s="31"/>
      <c r="D19" s="32">
        <f t="shared" ref="D19:M19" si="5">SUM(D20:D47)</f>
        <v>12666381</v>
      </c>
      <c r="E19" s="32">
        <f t="shared" si="5"/>
        <v>4761848</v>
      </c>
      <c r="F19" s="32">
        <f t="shared" si="5"/>
        <v>0</v>
      </c>
      <c r="G19" s="32">
        <f t="shared" si="5"/>
        <v>6453442</v>
      </c>
      <c r="H19" s="32">
        <f t="shared" si="5"/>
        <v>0</v>
      </c>
      <c r="I19" s="32">
        <f t="shared" si="5"/>
        <v>1596350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25478021</v>
      </c>
      <c r="O19" s="46">
        <f t="shared" si="1"/>
        <v>347.73736146748922</v>
      </c>
      <c r="P19" s="10"/>
    </row>
    <row r="20" spans="1:16">
      <c r="A20" s="12"/>
      <c r="B20" s="25">
        <v>331.1</v>
      </c>
      <c r="C20" s="20" t="s">
        <v>26</v>
      </c>
      <c r="D20" s="47">
        <v>1243</v>
      </c>
      <c r="E20" s="47">
        <v>24310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25553</v>
      </c>
      <c r="O20" s="48">
        <f t="shared" si="1"/>
        <v>0.34876071409073539</v>
      </c>
      <c r="P20" s="9"/>
    </row>
    <row r="21" spans="1:16">
      <c r="A21" s="12"/>
      <c r="B21" s="25">
        <v>331.2</v>
      </c>
      <c r="C21" s="20" t="s">
        <v>27</v>
      </c>
      <c r="D21" s="47">
        <v>287153</v>
      </c>
      <c r="E21" s="47">
        <v>70444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357597</v>
      </c>
      <c r="O21" s="48">
        <f t="shared" si="1"/>
        <v>4.8806709614019761</v>
      </c>
      <c r="P21" s="9"/>
    </row>
    <row r="22" spans="1:16">
      <c r="A22" s="12"/>
      <c r="B22" s="25">
        <v>331.39</v>
      </c>
      <c r="C22" s="20" t="s">
        <v>33</v>
      </c>
      <c r="D22" s="47">
        <v>0</v>
      </c>
      <c r="E22" s="47">
        <v>33633</v>
      </c>
      <c r="F22" s="47">
        <v>0</v>
      </c>
      <c r="G22" s="47">
        <v>594220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7" si="6">SUM(D22:M22)</f>
        <v>627853</v>
      </c>
      <c r="O22" s="48">
        <f t="shared" si="1"/>
        <v>8.5692662553911667</v>
      </c>
      <c r="P22" s="9"/>
    </row>
    <row r="23" spans="1:16">
      <c r="A23" s="12"/>
      <c r="B23" s="25">
        <v>331.49</v>
      </c>
      <c r="C23" s="20" t="s">
        <v>35</v>
      </c>
      <c r="D23" s="47">
        <v>0</v>
      </c>
      <c r="E23" s="47">
        <v>0</v>
      </c>
      <c r="F23" s="47">
        <v>0</v>
      </c>
      <c r="G23" s="47">
        <v>60148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60148</v>
      </c>
      <c r="O23" s="48">
        <f t="shared" si="1"/>
        <v>0.82093137522520065</v>
      </c>
      <c r="P23" s="9"/>
    </row>
    <row r="24" spans="1:16">
      <c r="A24" s="12"/>
      <c r="B24" s="25">
        <v>331.5</v>
      </c>
      <c r="C24" s="20" t="s">
        <v>29</v>
      </c>
      <c r="D24" s="47">
        <v>2136966</v>
      </c>
      <c r="E24" s="47">
        <v>0</v>
      </c>
      <c r="F24" s="47">
        <v>0</v>
      </c>
      <c r="G24" s="47">
        <v>0</v>
      </c>
      <c r="H24" s="47">
        <v>0</v>
      </c>
      <c r="I24" s="47">
        <v>534911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2671877</v>
      </c>
      <c r="O24" s="48">
        <f t="shared" si="1"/>
        <v>36.467175301632366</v>
      </c>
      <c r="P24" s="9"/>
    </row>
    <row r="25" spans="1:16">
      <c r="A25" s="12"/>
      <c r="B25" s="25">
        <v>331.65</v>
      </c>
      <c r="C25" s="20" t="s">
        <v>136</v>
      </c>
      <c r="D25" s="47">
        <v>277592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277592</v>
      </c>
      <c r="O25" s="48">
        <f t="shared" si="1"/>
        <v>3.7887208604029046</v>
      </c>
      <c r="P25" s="9"/>
    </row>
    <row r="26" spans="1:16">
      <c r="A26" s="12"/>
      <c r="B26" s="25">
        <v>333</v>
      </c>
      <c r="C26" s="20" t="s">
        <v>121</v>
      </c>
      <c r="D26" s="47">
        <v>0</v>
      </c>
      <c r="E26" s="47">
        <v>29439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29439</v>
      </c>
      <c r="O26" s="48">
        <f t="shared" si="1"/>
        <v>0.40179887536168585</v>
      </c>
      <c r="P26" s="9"/>
    </row>
    <row r="27" spans="1:16">
      <c r="A27" s="12"/>
      <c r="B27" s="25">
        <v>334.2</v>
      </c>
      <c r="C27" s="20" t="s">
        <v>31</v>
      </c>
      <c r="D27" s="47">
        <v>150527</v>
      </c>
      <c r="E27" s="47">
        <v>199598</v>
      </c>
      <c r="F27" s="47">
        <v>0</v>
      </c>
      <c r="G27" s="47">
        <v>1692467</v>
      </c>
      <c r="H27" s="47">
        <v>0</v>
      </c>
      <c r="I27" s="47">
        <v>844541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2887133</v>
      </c>
      <c r="O27" s="48">
        <f t="shared" si="1"/>
        <v>39.405101817983294</v>
      </c>
      <c r="P27" s="9"/>
    </row>
    <row r="28" spans="1:16">
      <c r="A28" s="12"/>
      <c r="B28" s="25">
        <v>334.36</v>
      </c>
      <c r="C28" s="20" t="s">
        <v>37</v>
      </c>
      <c r="D28" s="47">
        <v>0</v>
      </c>
      <c r="E28" s="47">
        <v>0</v>
      </c>
      <c r="F28" s="47">
        <v>0</v>
      </c>
      <c r="G28" s="47">
        <v>98522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5" si="7">SUM(D28:M28)</f>
        <v>98522</v>
      </c>
      <c r="O28" s="48">
        <f t="shared" si="1"/>
        <v>1.3446798056450293</v>
      </c>
      <c r="P28" s="9"/>
    </row>
    <row r="29" spans="1:16">
      <c r="A29" s="12"/>
      <c r="B29" s="25">
        <v>334.39</v>
      </c>
      <c r="C29" s="20" t="s">
        <v>38</v>
      </c>
      <c r="D29" s="47">
        <v>34481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34481</v>
      </c>
      <c r="O29" s="48">
        <f t="shared" si="1"/>
        <v>0.47061472948626959</v>
      </c>
      <c r="P29" s="9"/>
    </row>
    <row r="30" spans="1:16">
      <c r="A30" s="12"/>
      <c r="B30" s="25">
        <v>334.49</v>
      </c>
      <c r="C30" s="20" t="s">
        <v>39</v>
      </c>
      <c r="D30" s="47">
        <v>0</v>
      </c>
      <c r="E30" s="47">
        <v>0</v>
      </c>
      <c r="F30" s="47">
        <v>0</v>
      </c>
      <c r="G30" s="47">
        <v>4008085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4008085</v>
      </c>
      <c r="O30" s="48">
        <f t="shared" si="1"/>
        <v>54.704441229458972</v>
      </c>
      <c r="P30" s="9"/>
    </row>
    <row r="31" spans="1:16">
      <c r="A31" s="12"/>
      <c r="B31" s="25">
        <v>334.5</v>
      </c>
      <c r="C31" s="20" t="s">
        <v>138</v>
      </c>
      <c r="D31" s="47">
        <v>303897</v>
      </c>
      <c r="E31" s="47">
        <v>0</v>
      </c>
      <c r="F31" s="47">
        <v>0</v>
      </c>
      <c r="G31" s="47">
        <v>0</v>
      </c>
      <c r="H31" s="47">
        <v>0</v>
      </c>
      <c r="I31" s="47">
        <v>-73202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230695</v>
      </c>
      <c r="O31" s="48">
        <f t="shared" si="1"/>
        <v>3.1486460664956053</v>
      </c>
      <c r="P31" s="9"/>
    </row>
    <row r="32" spans="1:16">
      <c r="A32" s="12"/>
      <c r="B32" s="25">
        <v>334.7</v>
      </c>
      <c r="C32" s="20" t="s">
        <v>40</v>
      </c>
      <c r="D32" s="47">
        <v>238160</v>
      </c>
      <c r="E32" s="47">
        <v>213555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451715</v>
      </c>
      <c r="O32" s="48">
        <f t="shared" si="1"/>
        <v>6.1652426707430257</v>
      </c>
      <c r="P32" s="9"/>
    </row>
    <row r="33" spans="1:16">
      <c r="A33" s="12"/>
      <c r="B33" s="25">
        <v>335.12</v>
      </c>
      <c r="C33" s="20" t="s">
        <v>165</v>
      </c>
      <c r="D33" s="47">
        <v>4591006</v>
      </c>
      <c r="E33" s="47">
        <v>574096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5165102</v>
      </c>
      <c r="O33" s="48">
        <f t="shared" si="1"/>
        <v>70.496014631216909</v>
      </c>
      <c r="P33" s="9"/>
    </row>
    <row r="34" spans="1:16">
      <c r="A34" s="12"/>
      <c r="B34" s="25">
        <v>335.13</v>
      </c>
      <c r="C34" s="20" t="s">
        <v>166</v>
      </c>
      <c r="D34" s="47">
        <v>23143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23143</v>
      </c>
      <c r="O34" s="48">
        <f t="shared" si="1"/>
        <v>0.3158677731069498</v>
      </c>
      <c r="P34" s="9"/>
    </row>
    <row r="35" spans="1:16">
      <c r="A35" s="12"/>
      <c r="B35" s="25">
        <v>335.14</v>
      </c>
      <c r="C35" s="20" t="s">
        <v>167</v>
      </c>
      <c r="D35" s="47">
        <v>22884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22884</v>
      </c>
      <c r="O35" s="48">
        <f t="shared" si="1"/>
        <v>0.31233280559043514</v>
      </c>
      <c r="P35" s="9"/>
    </row>
    <row r="36" spans="1:16">
      <c r="A36" s="12"/>
      <c r="B36" s="25">
        <v>335.15</v>
      </c>
      <c r="C36" s="20" t="s">
        <v>168</v>
      </c>
      <c r="D36" s="47">
        <v>17230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17230</v>
      </c>
      <c r="O36" s="48">
        <f t="shared" si="1"/>
        <v>0.23516405524922204</v>
      </c>
      <c r="P36" s="9"/>
    </row>
    <row r="37" spans="1:16">
      <c r="A37" s="12"/>
      <c r="B37" s="25">
        <v>335.16</v>
      </c>
      <c r="C37" s="20" t="s">
        <v>169</v>
      </c>
      <c r="D37" s="47">
        <v>446500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446500</v>
      </c>
      <c r="O37" s="48">
        <f t="shared" ref="O37:O68" si="8">(N37/O$93)</f>
        <v>6.0940656220996887</v>
      </c>
      <c r="P37" s="9"/>
    </row>
    <row r="38" spans="1:16">
      <c r="A38" s="12"/>
      <c r="B38" s="25">
        <v>335.18</v>
      </c>
      <c r="C38" s="20" t="s">
        <v>170</v>
      </c>
      <c r="D38" s="47">
        <v>3340475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3340475</v>
      </c>
      <c r="O38" s="48">
        <f t="shared" si="8"/>
        <v>45.59255063602118</v>
      </c>
      <c r="P38" s="9"/>
    </row>
    <row r="39" spans="1:16">
      <c r="A39" s="12"/>
      <c r="B39" s="25">
        <v>335.21</v>
      </c>
      <c r="C39" s="20" t="s">
        <v>123</v>
      </c>
      <c r="D39" s="47">
        <v>0</v>
      </c>
      <c r="E39" s="47">
        <v>5723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5723</v>
      </c>
      <c r="O39" s="48">
        <f t="shared" si="8"/>
        <v>7.8110498444068352E-2</v>
      </c>
      <c r="P39" s="9"/>
    </row>
    <row r="40" spans="1:16">
      <c r="A40" s="12"/>
      <c r="B40" s="25">
        <v>335.22</v>
      </c>
      <c r="C40" s="20" t="s">
        <v>48</v>
      </c>
      <c r="D40" s="47">
        <v>0</v>
      </c>
      <c r="E40" s="47">
        <v>292012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292012</v>
      </c>
      <c r="O40" s="48">
        <f t="shared" si="8"/>
        <v>3.9855325653764262</v>
      </c>
      <c r="P40" s="9"/>
    </row>
    <row r="41" spans="1:16">
      <c r="A41" s="12"/>
      <c r="B41" s="25">
        <v>335.42</v>
      </c>
      <c r="C41" s="20" t="s">
        <v>50</v>
      </c>
      <c r="D41" s="47">
        <v>0</v>
      </c>
      <c r="E41" s="47">
        <v>2048021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2048021</v>
      </c>
      <c r="O41" s="48">
        <f t="shared" si="8"/>
        <v>27.952462193590655</v>
      </c>
      <c r="P41" s="9"/>
    </row>
    <row r="42" spans="1:16">
      <c r="A42" s="12"/>
      <c r="B42" s="25">
        <v>335.49</v>
      </c>
      <c r="C42" s="20" t="s">
        <v>51</v>
      </c>
      <c r="D42" s="47">
        <v>0</v>
      </c>
      <c r="E42" s="47">
        <v>59054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59054</v>
      </c>
      <c r="O42" s="48">
        <f t="shared" si="8"/>
        <v>0.80599989081181411</v>
      </c>
      <c r="P42" s="9"/>
    </row>
    <row r="43" spans="1:16">
      <c r="A43" s="12"/>
      <c r="B43" s="25">
        <v>335.5</v>
      </c>
      <c r="C43" s="20" t="s">
        <v>52</v>
      </c>
      <c r="D43" s="47">
        <v>0</v>
      </c>
      <c r="E43" s="47">
        <v>356593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356593</v>
      </c>
      <c r="O43" s="48">
        <f t="shared" si="8"/>
        <v>4.8669678440792703</v>
      </c>
      <c r="P43" s="9"/>
    </row>
    <row r="44" spans="1:16">
      <c r="A44" s="12"/>
      <c r="B44" s="25">
        <v>335.9</v>
      </c>
      <c r="C44" s="20" t="s">
        <v>194</v>
      </c>
      <c r="D44" s="47">
        <v>0</v>
      </c>
      <c r="E44" s="47">
        <v>855370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855370</v>
      </c>
      <c r="O44" s="48">
        <f t="shared" si="8"/>
        <v>11.67453731506251</v>
      </c>
      <c r="P44" s="9"/>
    </row>
    <row r="45" spans="1:16">
      <c r="A45" s="12"/>
      <c r="B45" s="25">
        <v>336</v>
      </c>
      <c r="C45" s="20" t="s">
        <v>4</v>
      </c>
      <c r="D45" s="47">
        <v>44384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44384</v>
      </c>
      <c r="O45" s="48">
        <f t="shared" si="8"/>
        <v>0.60577605503084564</v>
      </c>
      <c r="P45" s="9"/>
    </row>
    <row r="46" spans="1:16">
      <c r="A46" s="12"/>
      <c r="B46" s="25">
        <v>337.2</v>
      </c>
      <c r="C46" s="20" t="s">
        <v>53</v>
      </c>
      <c r="D46" s="47">
        <v>750740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750740</v>
      </c>
      <c r="O46" s="48">
        <f t="shared" si="8"/>
        <v>10.246492329529945</v>
      </c>
      <c r="P46" s="9"/>
    </row>
    <row r="47" spans="1:16">
      <c r="A47" s="12"/>
      <c r="B47" s="25">
        <v>337.3</v>
      </c>
      <c r="C47" s="20" t="s">
        <v>54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290100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290100</v>
      </c>
      <c r="O47" s="48">
        <f t="shared" si="8"/>
        <v>3.9594365889610743</v>
      </c>
      <c r="P47" s="9"/>
    </row>
    <row r="48" spans="1:16" ht="15.75">
      <c r="A48" s="29" t="s">
        <v>60</v>
      </c>
      <c r="B48" s="30"/>
      <c r="C48" s="31"/>
      <c r="D48" s="32">
        <f t="shared" ref="D48:M48" si="9">SUM(D49:D72)</f>
        <v>5727282</v>
      </c>
      <c r="E48" s="32">
        <f t="shared" si="9"/>
        <v>1522593</v>
      </c>
      <c r="F48" s="32">
        <f t="shared" si="9"/>
        <v>0</v>
      </c>
      <c r="G48" s="32">
        <f t="shared" si="9"/>
        <v>0</v>
      </c>
      <c r="H48" s="32">
        <f t="shared" si="9"/>
        <v>0</v>
      </c>
      <c r="I48" s="32">
        <f t="shared" si="9"/>
        <v>3059655</v>
      </c>
      <c r="J48" s="32">
        <f t="shared" si="9"/>
        <v>8745541</v>
      </c>
      <c r="K48" s="32">
        <f t="shared" si="9"/>
        <v>0</v>
      </c>
      <c r="L48" s="32">
        <f t="shared" si="9"/>
        <v>0</v>
      </c>
      <c r="M48" s="32">
        <f t="shared" si="9"/>
        <v>30106</v>
      </c>
      <c r="N48" s="32">
        <f>SUM(D48:M48)</f>
        <v>19085177</v>
      </c>
      <c r="O48" s="46">
        <f t="shared" si="8"/>
        <v>260.48448162908772</v>
      </c>
      <c r="P48" s="10"/>
    </row>
    <row r="49" spans="1:16">
      <c r="A49" s="12"/>
      <c r="B49" s="25">
        <v>341.1</v>
      </c>
      <c r="C49" s="20" t="s">
        <v>171</v>
      </c>
      <c r="D49" s="47">
        <v>274994</v>
      </c>
      <c r="E49" s="47">
        <v>192048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467042</v>
      </c>
      <c r="O49" s="48">
        <f t="shared" si="8"/>
        <v>6.3744335862859636</v>
      </c>
      <c r="P49" s="9"/>
    </row>
    <row r="50" spans="1:16">
      <c r="A50" s="12"/>
      <c r="B50" s="25">
        <v>341.16</v>
      </c>
      <c r="C50" s="20" t="s">
        <v>172</v>
      </c>
      <c r="D50" s="47">
        <v>0</v>
      </c>
      <c r="E50" s="47">
        <v>32806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72" si="10">SUM(D50:M50)</f>
        <v>32806</v>
      </c>
      <c r="O50" s="48">
        <f t="shared" si="8"/>
        <v>0.44775345307637715</v>
      </c>
      <c r="P50" s="9"/>
    </row>
    <row r="51" spans="1:16">
      <c r="A51" s="12"/>
      <c r="B51" s="25">
        <v>341.2</v>
      </c>
      <c r="C51" s="20" t="s">
        <v>173</v>
      </c>
      <c r="D51" s="47">
        <v>65584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8745541</v>
      </c>
      <c r="K51" s="47">
        <v>0</v>
      </c>
      <c r="L51" s="47">
        <v>0</v>
      </c>
      <c r="M51" s="47">
        <v>0</v>
      </c>
      <c r="N51" s="47">
        <f t="shared" si="10"/>
        <v>8811125</v>
      </c>
      <c r="O51" s="48">
        <f t="shared" si="8"/>
        <v>120.25884424305291</v>
      </c>
      <c r="P51" s="9"/>
    </row>
    <row r="52" spans="1:16">
      <c r="A52" s="12"/>
      <c r="B52" s="25">
        <v>341.8</v>
      </c>
      <c r="C52" s="20" t="s">
        <v>175</v>
      </c>
      <c r="D52" s="47">
        <v>1636907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1636907</v>
      </c>
      <c r="O52" s="48">
        <f t="shared" si="8"/>
        <v>22.341363214500191</v>
      </c>
      <c r="P52" s="9"/>
    </row>
    <row r="53" spans="1:16">
      <c r="A53" s="12"/>
      <c r="B53" s="25">
        <v>341.9</v>
      </c>
      <c r="C53" s="20" t="s">
        <v>176</v>
      </c>
      <c r="D53" s="47">
        <v>194304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194304</v>
      </c>
      <c r="O53" s="48">
        <f t="shared" si="8"/>
        <v>2.6519626576404431</v>
      </c>
      <c r="P53" s="9"/>
    </row>
    <row r="54" spans="1:16">
      <c r="A54" s="12"/>
      <c r="B54" s="25">
        <v>342.1</v>
      </c>
      <c r="C54" s="20" t="s">
        <v>223</v>
      </c>
      <c r="D54" s="47">
        <v>107291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107291</v>
      </c>
      <c r="O54" s="48">
        <f t="shared" si="8"/>
        <v>1.4643637058470274</v>
      </c>
      <c r="P54" s="9"/>
    </row>
    <row r="55" spans="1:16">
      <c r="A55" s="12"/>
      <c r="B55" s="25">
        <v>342.3</v>
      </c>
      <c r="C55" s="20" t="s">
        <v>68</v>
      </c>
      <c r="D55" s="47">
        <v>167454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167454</v>
      </c>
      <c r="O55" s="48">
        <f t="shared" si="8"/>
        <v>2.2854998089206746</v>
      </c>
      <c r="P55" s="9"/>
    </row>
    <row r="56" spans="1:16">
      <c r="A56" s="12"/>
      <c r="B56" s="25">
        <v>342.5</v>
      </c>
      <c r="C56" s="20" t="s">
        <v>139</v>
      </c>
      <c r="D56" s="47">
        <v>71965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71965</v>
      </c>
      <c r="O56" s="48">
        <f t="shared" si="8"/>
        <v>0.98221597423158813</v>
      </c>
      <c r="P56" s="9"/>
    </row>
    <row r="57" spans="1:16">
      <c r="A57" s="12"/>
      <c r="B57" s="25">
        <v>342.6</v>
      </c>
      <c r="C57" s="20" t="s">
        <v>70</v>
      </c>
      <c r="D57" s="47">
        <v>3083899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3083899</v>
      </c>
      <c r="O57" s="48">
        <f t="shared" si="8"/>
        <v>42.090667139815473</v>
      </c>
      <c r="P57" s="9"/>
    </row>
    <row r="58" spans="1:16">
      <c r="A58" s="12"/>
      <c r="B58" s="25">
        <v>342.9</v>
      </c>
      <c r="C58" s="20" t="s">
        <v>71</v>
      </c>
      <c r="D58" s="47">
        <v>15797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15797</v>
      </c>
      <c r="O58" s="48">
        <f t="shared" si="8"/>
        <v>0.21560572146093793</v>
      </c>
      <c r="P58" s="9"/>
    </row>
    <row r="59" spans="1:16">
      <c r="A59" s="12"/>
      <c r="B59" s="25">
        <v>343.3</v>
      </c>
      <c r="C59" s="20" t="s">
        <v>72</v>
      </c>
      <c r="D59" s="47">
        <v>0</v>
      </c>
      <c r="E59" s="47">
        <v>34775</v>
      </c>
      <c r="F59" s="47">
        <v>0</v>
      </c>
      <c r="G59" s="47">
        <v>0</v>
      </c>
      <c r="H59" s="47">
        <v>0</v>
      </c>
      <c r="I59" s="47">
        <v>643784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678559</v>
      </c>
      <c r="O59" s="48">
        <f t="shared" si="8"/>
        <v>9.2613282742807232</v>
      </c>
      <c r="P59" s="9"/>
    </row>
    <row r="60" spans="1:16">
      <c r="A60" s="12"/>
      <c r="B60" s="25">
        <v>343.4</v>
      </c>
      <c r="C60" s="20" t="s">
        <v>73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2010649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2010649</v>
      </c>
      <c r="O60" s="48">
        <f t="shared" si="8"/>
        <v>27.442389583447071</v>
      </c>
      <c r="P60" s="9"/>
    </row>
    <row r="61" spans="1:16">
      <c r="A61" s="12"/>
      <c r="B61" s="25">
        <v>343.5</v>
      </c>
      <c r="C61" s="20" t="s">
        <v>74</v>
      </c>
      <c r="D61" s="47">
        <v>0</v>
      </c>
      <c r="E61" s="47">
        <v>44329</v>
      </c>
      <c r="F61" s="47">
        <v>0</v>
      </c>
      <c r="G61" s="47">
        <v>0</v>
      </c>
      <c r="H61" s="47">
        <v>0</v>
      </c>
      <c r="I61" s="47">
        <v>318484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362813</v>
      </c>
      <c r="O61" s="48">
        <f t="shared" si="8"/>
        <v>4.9518616585685429</v>
      </c>
      <c r="P61" s="9"/>
    </row>
    <row r="62" spans="1:16">
      <c r="A62" s="12"/>
      <c r="B62" s="25">
        <v>344.2</v>
      </c>
      <c r="C62" s="20" t="s">
        <v>177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218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218</v>
      </c>
      <c r="O62" s="48">
        <f t="shared" si="8"/>
        <v>2.9753780640934652E-3</v>
      </c>
      <c r="P62" s="9"/>
    </row>
    <row r="63" spans="1:16">
      <c r="A63" s="12"/>
      <c r="B63" s="25">
        <v>344.9</v>
      </c>
      <c r="C63" s="20" t="s">
        <v>178</v>
      </c>
      <c r="D63" s="47">
        <v>0</v>
      </c>
      <c r="E63" s="47">
        <v>264423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264423</v>
      </c>
      <c r="O63" s="48">
        <f t="shared" si="8"/>
        <v>3.6089834579898454</v>
      </c>
      <c r="P63" s="9"/>
    </row>
    <row r="64" spans="1:16">
      <c r="A64" s="12"/>
      <c r="B64" s="25">
        <v>346.4</v>
      </c>
      <c r="C64" s="20" t="s">
        <v>76</v>
      </c>
      <c r="D64" s="47">
        <v>8404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8404</v>
      </c>
      <c r="O64" s="48">
        <f t="shared" si="8"/>
        <v>0.11470218922312606</v>
      </c>
      <c r="P64" s="9"/>
    </row>
    <row r="65" spans="1:16">
      <c r="A65" s="12"/>
      <c r="B65" s="25">
        <v>347.1</v>
      </c>
      <c r="C65" s="20" t="s">
        <v>77</v>
      </c>
      <c r="D65" s="47">
        <v>12372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12372</v>
      </c>
      <c r="O65" s="48">
        <f t="shared" si="8"/>
        <v>0.16885952939891904</v>
      </c>
      <c r="P65" s="9"/>
    </row>
    <row r="66" spans="1:16">
      <c r="A66" s="12"/>
      <c r="B66" s="25">
        <v>347.2</v>
      </c>
      <c r="C66" s="20" t="s">
        <v>78</v>
      </c>
      <c r="D66" s="47">
        <v>66051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66051</v>
      </c>
      <c r="O66" s="48">
        <f t="shared" si="8"/>
        <v>0.90149860785063052</v>
      </c>
      <c r="P66" s="9"/>
    </row>
    <row r="67" spans="1:16">
      <c r="A67" s="12"/>
      <c r="B67" s="25">
        <v>348.92099999999999</v>
      </c>
      <c r="C67" s="20" t="s">
        <v>179</v>
      </c>
      <c r="D67" s="47">
        <v>0</v>
      </c>
      <c r="E67" s="47">
        <v>12467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12467</v>
      </c>
      <c r="O67" s="48">
        <f t="shared" si="8"/>
        <v>0.17015613910574875</v>
      </c>
      <c r="P67" s="9"/>
    </row>
    <row r="68" spans="1:16">
      <c r="A68" s="12"/>
      <c r="B68" s="25">
        <v>348.92200000000003</v>
      </c>
      <c r="C68" s="20" t="s">
        <v>180</v>
      </c>
      <c r="D68" s="47">
        <v>0</v>
      </c>
      <c r="E68" s="47">
        <v>12467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12467</v>
      </c>
      <c r="O68" s="48">
        <f t="shared" si="8"/>
        <v>0.17015613910574875</v>
      </c>
      <c r="P68" s="9"/>
    </row>
    <row r="69" spans="1:16">
      <c r="A69" s="12"/>
      <c r="B69" s="25">
        <v>348.923</v>
      </c>
      <c r="C69" s="20" t="s">
        <v>181</v>
      </c>
      <c r="D69" s="47">
        <v>0</v>
      </c>
      <c r="E69" s="47">
        <v>12467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12467</v>
      </c>
      <c r="O69" s="48">
        <f t="shared" ref="O69:O91" si="11">(N69/O$93)</f>
        <v>0.17015613910574875</v>
      </c>
      <c r="P69" s="9"/>
    </row>
    <row r="70" spans="1:16">
      <c r="A70" s="12"/>
      <c r="B70" s="25">
        <v>348.92399999999998</v>
      </c>
      <c r="C70" s="20" t="s">
        <v>182</v>
      </c>
      <c r="D70" s="47">
        <v>0</v>
      </c>
      <c r="E70" s="47">
        <v>12468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12468</v>
      </c>
      <c r="O70" s="48">
        <f t="shared" si="11"/>
        <v>0.17016978762897855</v>
      </c>
      <c r="P70" s="9"/>
    </row>
    <row r="71" spans="1:16">
      <c r="A71" s="12"/>
      <c r="B71" s="25">
        <v>348.93099999999998</v>
      </c>
      <c r="C71" s="20" t="s">
        <v>183</v>
      </c>
      <c r="D71" s="47">
        <v>115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115</v>
      </c>
      <c r="O71" s="48">
        <f t="shared" si="11"/>
        <v>1.5695801714254518E-3</v>
      </c>
      <c r="P71" s="9"/>
    </row>
    <row r="72" spans="1:16">
      <c r="A72" s="12"/>
      <c r="B72" s="25">
        <v>349</v>
      </c>
      <c r="C72" s="20" t="s">
        <v>1</v>
      </c>
      <c r="D72" s="47">
        <v>22145</v>
      </c>
      <c r="E72" s="47">
        <v>904343</v>
      </c>
      <c r="F72" s="47">
        <v>0</v>
      </c>
      <c r="G72" s="47">
        <v>0</v>
      </c>
      <c r="H72" s="47">
        <v>0</v>
      </c>
      <c r="I72" s="47">
        <v>86520</v>
      </c>
      <c r="J72" s="47">
        <v>0</v>
      </c>
      <c r="K72" s="47">
        <v>0</v>
      </c>
      <c r="L72" s="47">
        <v>0</v>
      </c>
      <c r="M72" s="47">
        <v>30106</v>
      </c>
      <c r="N72" s="47">
        <f t="shared" si="10"/>
        <v>1043114</v>
      </c>
      <c r="O72" s="48">
        <f t="shared" si="11"/>
        <v>14.236965660315553</v>
      </c>
      <c r="P72" s="9"/>
    </row>
    <row r="73" spans="1:16" ht="15.75">
      <c r="A73" s="29" t="s">
        <v>61</v>
      </c>
      <c r="B73" s="30"/>
      <c r="C73" s="31"/>
      <c r="D73" s="32">
        <f t="shared" ref="D73:M73" si="12">SUM(D74:D80)</f>
        <v>77730</v>
      </c>
      <c r="E73" s="32">
        <f t="shared" si="12"/>
        <v>459341</v>
      </c>
      <c r="F73" s="32">
        <f t="shared" si="12"/>
        <v>0</v>
      </c>
      <c r="G73" s="32">
        <f t="shared" si="12"/>
        <v>0</v>
      </c>
      <c r="H73" s="32">
        <f t="shared" si="12"/>
        <v>0</v>
      </c>
      <c r="I73" s="32">
        <f t="shared" si="12"/>
        <v>0</v>
      </c>
      <c r="J73" s="32">
        <f t="shared" si="12"/>
        <v>0</v>
      </c>
      <c r="K73" s="32">
        <f t="shared" si="12"/>
        <v>0</v>
      </c>
      <c r="L73" s="32">
        <f t="shared" si="12"/>
        <v>0</v>
      </c>
      <c r="M73" s="32">
        <f t="shared" si="12"/>
        <v>0</v>
      </c>
      <c r="N73" s="32">
        <f>SUM(D73:M73)</f>
        <v>537071</v>
      </c>
      <c r="O73" s="46">
        <f t="shared" si="11"/>
        <v>7.3302260195446856</v>
      </c>
      <c r="P73" s="10"/>
    </row>
    <row r="74" spans="1:16">
      <c r="A74" s="13"/>
      <c r="B74" s="40">
        <v>351.1</v>
      </c>
      <c r="C74" s="21" t="s">
        <v>87</v>
      </c>
      <c r="D74" s="47">
        <v>0</v>
      </c>
      <c r="E74" s="47">
        <v>20241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20241</v>
      </c>
      <c r="O74" s="48">
        <f t="shared" si="11"/>
        <v>0.27625975869410929</v>
      </c>
      <c r="P74" s="9"/>
    </row>
    <row r="75" spans="1:16">
      <c r="A75" s="13"/>
      <c r="B75" s="40">
        <v>351.2</v>
      </c>
      <c r="C75" s="21" t="s">
        <v>88</v>
      </c>
      <c r="D75" s="47">
        <v>0</v>
      </c>
      <c r="E75" s="47">
        <v>19337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80" si="13">SUM(D75:M75)</f>
        <v>19337</v>
      </c>
      <c r="O75" s="48">
        <f t="shared" si="11"/>
        <v>0.26392149369438228</v>
      </c>
      <c r="P75" s="9"/>
    </row>
    <row r="76" spans="1:16">
      <c r="A76" s="13"/>
      <c r="B76" s="40">
        <v>351.3</v>
      </c>
      <c r="C76" s="21" t="s">
        <v>128</v>
      </c>
      <c r="D76" s="47">
        <v>0</v>
      </c>
      <c r="E76" s="47">
        <v>13476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13476</v>
      </c>
      <c r="O76" s="48">
        <f t="shared" si="11"/>
        <v>0.18392749904460337</v>
      </c>
      <c r="P76" s="9"/>
    </row>
    <row r="77" spans="1:16">
      <c r="A77" s="13"/>
      <c r="B77" s="40">
        <v>351.5</v>
      </c>
      <c r="C77" s="21" t="s">
        <v>142</v>
      </c>
      <c r="D77" s="47">
        <v>0</v>
      </c>
      <c r="E77" s="47">
        <v>3620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3620</v>
      </c>
      <c r="O77" s="48">
        <f t="shared" si="11"/>
        <v>4.9407654091827263E-2</v>
      </c>
      <c r="P77" s="9"/>
    </row>
    <row r="78" spans="1:16">
      <c r="A78" s="13"/>
      <c r="B78" s="40">
        <v>352</v>
      </c>
      <c r="C78" s="21" t="s">
        <v>90</v>
      </c>
      <c r="D78" s="47">
        <v>6204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6204</v>
      </c>
      <c r="O78" s="48">
        <f t="shared" si="11"/>
        <v>8.4675438117595675E-2</v>
      </c>
      <c r="P78" s="9"/>
    </row>
    <row r="79" spans="1:16">
      <c r="A79" s="13"/>
      <c r="B79" s="40">
        <v>354</v>
      </c>
      <c r="C79" s="21" t="s">
        <v>91</v>
      </c>
      <c r="D79" s="47">
        <v>20987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20987</v>
      </c>
      <c r="O79" s="48">
        <f t="shared" si="11"/>
        <v>0.28644155702353008</v>
      </c>
      <c r="P79" s="9"/>
    </row>
    <row r="80" spans="1:16">
      <c r="A80" s="13"/>
      <c r="B80" s="40">
        <v>359</v>
      </c>
      <c r="C80" s="21" t="s">
        <v>93</v>
      </c>
      <c r="D80" s="47">
        <v>50539</v>
      </c>
      <c r="E80" s="47">
        <v>402667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453206</v>
      </c>
      <c r="O80" s="48">
        <f t="shared" si="11"/>
        <v>6.185592618878637</v>
      </c>
      <c r="P80" s="9"/>
    </row>
    <row r="81" spans="1:119" ht="15.75">
      <c r="A81" s="29" t="s">
        <v>5</v>
      </c>
      <c r="B81" s="30"/>
      <c r="C81" s="31"/>
      <c r="D81" s="32">
        <f t="shared" ref="D81:M81" si="14">SUM(D82:D88)</f>
        <v>1063590</v>
      </c>
      <c r="E81" s="32">
        <f t="shared" si="14"/>
        <v>1027010</v>
      </c>
      <c r="F81" s="32">
        <f t="shared" si="14"/>
        <v>12556</v>
      </c>
      <c r="G81" s="32">
        <f t="shared" si="14"/>
        <v>539985</v>
      </c>
      <c r="H81" s="32">
        <f t="shared" si="14"/>
        <v>0</v>
      </c>
      <c r="I81" s="32">
        <f t="shared" si="14"/>
        <v>803164</v>
      </c>
      <c r="J81" s="32">
        <f t="shared" si="14"/>
        <v>107389</v>
      </c>
      <c r="K81" s="32">
        <f t="shared" si="14"/>
        <v>0</v>
      </c>
      <c r="L81" s="32">
        <f t="shared" si="14"/>
        <v>0</v>
      </c>
      <c r="M81" s="32">
        <f t="shared" si="14"/>
        <v>1489</v>
      </c>
      <c r="N81" s="32">
        <f>SUM(D81:M81)</f>
        <v>3555183</v>
      </c>
      <c r="O81" s="46">
        <f t="shared" si="11"/>
        <v>48.522997761642188</v>
      </c>
      <c r="P81" s="10"/>
    </row>
    <row r="82" spans="1:119">
      <c r="A82" s="12"/>
      <c r="B82" s="25">
        <v>361.1</v>
      </c>
      <c r="C82" s="20" t="s">
        <v>94</v>
      </c>
      <c r="D82" s="47">
        <v>370417</v>
      </c>
      <c r="E82" s="47">
        <v>212904</v>
      </c>
      <c r="F82" s="47">
        <v>12556</v>
      </c>
      <c r="G82" s="47">
        <v>154504</v>
      </c>
      <c r="H82" s="47">
        <v>0</v>
      </c>
      <c r="I82" s="47">
        <v>619950</v>
      </c>
      <c r="J82" s="47">
        <v>21116</v>
      </c>
      <c r="K82" s="47">
        <v>0</v>
      </c>
      <c r="L82" s="47">
        <v>0</v>
      </c>
      <c r="M82" s="47">
        <v>1489</v>
      </c>
      <c r="N82" s="47">
        <f>SUM(D82:M82)</f>
        <v>1392936</v>
      </c>
      <c r="O82" s="48">
        <f t="shared" si="11"/>
        <v>19.011519353605941</v>
      </c>
      <c r="P82" s="9"/>
    </row>
    <row r="83" spans="1:119">
      <c r="A83" s="12"/>
      <c r="B83" s="25">
        <v>362</v>
      </c>
      <c r="C83" s="20" t="s">
        <v>131</v>
      </c>
      <c r="D83" s="47">
        <v>272396</v>
      </c>
      <c r="E83" s="47">
        <v>0</v>
      </c>
      <c r="F83" s="47">
        <v>0</v>
      </c>
      <c r="G83" s="47">
        <v>0</v>
      </c>
      <c r="H83" s="47">
        <v>0</v>
      </c>
      <c r="I83" s="47">
        <v>95264</v>
      </c>
      <c r="J83" s="47">
        <v>216</v>
      </c>
      <c r="K83" s="47">
        <v>0</v>
      </c>
      <c r="L83" s="47">
        <v>0</v>
      </c>
      <c r="M83" s="47">
        <v>0</v>
      </c>
      <c r="N83" s="47">
        <f t="shared" ref="N83:N88" si="15">SUM(D83:M83)</f>
        <v>367876</v>
      </c>
      <c r="O83" s="48">
        <f t="shared" si="11"/>
        <v>5.0209641316809517</v>
      </c>
      <c r="P83" s="9"/>
    </row>
    <row r="84" spans="1:119">
      <c r="A84" s="12"/>
      <c r="B84" s="25">
        <v>364</v>
      </c>
      <c r="C84" s="20" t="s">
        <v>184</v>
      </c>
      <c r="D84" s="47">
        <v>85160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85160</v>
      </c>
      <c r="O84" s="48">
        <f t="shared" si="11"/>
        <v>1.1623082382486214</v>
      </c>
      <c r="P84" s="9"/>
    </row>
    <row r="85" spans="1:119">
      <c r="A85" s="12"/>
      <c r="B85" s="25">
        <v>365</v>
      </c>
      <c r="C85" s="20" t="s">
        <v>185</v>
      </c>
      <c r="D85" s="47">
        <v>5729</v>
      </c>
      <c r="E85" s="47">
        <v>3888</v>
      </c>
      <c r="F85" s="47">
        <v>0</v>
      </c>
      <c r="G85" s="47">
        <v>0</v>
      </c>
      <c r="H85" s="47">
        <v>0</v>
      </c>
      <c r="I85" s="47">
        <v>57370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66987</v>
      </c>
      <c r="O85" s="48">
        <f t="shared" si="11"/>
        <v>0.91427362559371073</v>
      </c>
      <c r="P85" s="9"/>
    </row>
    <row r="86" spans="1:119">
      <c r="A86" s="12"/>
      <c r="B86" s="25">
        <v>366</v>
      </c>
      <c r="C86" s="20" t="s">
        <v>98</v>
      </c>
      <c r="D86" s="47">
        <v>8902</v>
      </c>
      <c r="E86" s="47">
        <v>439</v>
      </c>
      <c r="F86" s="47">
        <v>0</v>
      </c>
      <c r="G86" s="47">
        <v>385481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394822</v>
      </c>
      <c r="O86" s="48">
        <f t="shared" si="11"/>
        <v>5.3887372386307799</v>
      </c>
      <c r="P86" s="9"/>
    </row>
    <row r="87" spans="1:119">
      <c r="A87" s="12"/>
      <c r="B87" s="25">
        <v>369.3</v>
      </c>
      <c r="C87" s="20" t="s">
        <v>99</v>
      </c>
      <c r="D87" s="47">
        <v>0</v>
      </c>
      <c r="E87" s="47">
        <v>9750</v>
      </c>
      <c r="F87" s="47">
        <v>0</v>
      </c>
      <c r="G87" s="47">
        <v>0</v>
      </c>
      <c r="H87" s="47">
        <v>0</v>
      </c>
      <c r="I87" s="47">
        <v>0</v>
      </c>
      <c r="J87" s="47">
        <v>86057</v>
      </c>
      <c r="K87" s="47">
        <v>0</v>
      </c>
      <c r="L87" s="47">
        <v>0</v>
      </c>
      <c r="M87" s="47">
        <v>0</v>
      </c>
      <c r="N87" s="47">
        <f t="shared" si="15"/>
        <v>95807</v>
      </c>
      <c r="O87" s="48">
        <f t="shared" si="11"/>
        <v>1.3076240650761588</v>
      </c>
      <c r="P87" s="9"/>
    </row>
    <row r="88" spans="1:119">
      <c r="A88" s="12"/>
      <c r="B88" s="25">
        <v>369.9</v>
      </c>
      <c r="C88" s="20" t="s">
        <v>100</v>
      </c>
      <c r="D88" s="47">
        <v>320986</v>
      </c>
      <c r="E88" s="47">
        <v>800029</v>
      </c>
      <c r="F88" s="47">
        <v>0</v>
      </c>
      <c r="G88" s="47">
        <v>0</v>
      </c>
      <c r="H88" s="47">
        <v>0</v>
      </c>
      <c r="I88" s="47">
        <v>30580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1151595</v>
      </c>
      <c r="O88" s="48">
        <f t="shared" si="11"/>
        <v>15.717571108806027</v>
      </c>
      <c r="P88" s="9"/>
    </row>
    <row r="89" spans="1:119" ht="15.75">
      <c r="A89" s="29" t="s">
        <v>62</v>
      </c>
      <c r="B89" s="30"/>
      <c r="C89" s="31"/>
      <c r="D89" s="32">
        <f t="shared" ref="D89:M89" si="16">SUM(D90:D90)</f>
        <v>820091</v>
      </c>
      <c r="E89" s="32">
        <f t="shared" si="16"/>
        <v>547281</v>
      </c>
      <c r="F89" s="32">
        <f t="shared" si="16"/>
        <v>872520</v>
      </c>
      <c r="G89" s="32">
        <f t="shared" si="16"/>
        <v>704647</v>
      </c>
      <c r="H89" s="32">
        <f t="shared" si="16"/>
        <v>0</v>
      </c>
      <c r="I89" s="32">
        <f t="shared" si="16"/>
        <v>1131022</v>
      </c>
      <c r="J89" s="32">
        <f t="shared" si="16"/>
        <v>246698</v>
      </c>
      <c r="K89" s="32">
        <f t="shared" si="16"/>
        <v>0</v>
      </c>
      <c r="L89" s="32">
        <f t="shared" si="16"/>
        <v>0</v>
      </c>
      <c r="M89" s="32">
        <f t="shared" si="16"/>
        <v>0</v>
      </c>
      <c r="N89" s="32">
        <f>SUM(D89:M89)</f>
        <v>4322259</v>
      </c>
      <c r="O89" s="46">
        <f t="shared" si="11"/>
        <v>58.992452366653929</v>
      </c>
      <c r="P89" s="9"/>
    </row>
    <row r="90" spans="1:119" ht="15.75" thickBot="1">
      <c r="A90" s="12"/>
      <c r="B90" s="25">
        <v>381</v>
      </c>
      <c r="C90" s="20" t="s">
        <v>101</v>
      </c>
      <c r="D90" s="47">
        <v>820091</v>
      </c>
      <c r="E90" s="47">
        <v>547281</v>
      </c>
      <c r="F90" s="47">
        <v>872520</v>
      </c>
      <c r="G90" s="47">
        <v>704647</v>
      </c>
      <c r="H90" s="47">
        <v>0</v>
      </c>
      <c r="I90" s="47">
        <v>1131022</v>
      </c>
      <c r="J90" s="47">
        <v>246698</v>
      </c>
      <c r="K90" s="47">
        <v>0</v>
      </c>
      <c r="L90" s="47">
        <v>0</v>
      </c>
      <c r="M90" s="47">
        <v>0</v>
      </c>
      <c r="N90" s="47">
        <f>SUM(D90:M90)</f>
        <v>4322259</v>
      </c>
      <c r="O90" s="48">
        <f t="shared" si="11"/>
        <v>58.992452366653929</v>
      </c>
      <c r="P90" s="9"/>
    </row>
    <row r="91" spans="1:119" ht="16.5" thickBot="1">
      <c r="A91" s="14" t="s">
        <v>83</v>
      </c>
      <c r="B91" s="23"/>
      <c r="C91" s="22"/>
      <c r="D91" s="15">
        <f t="shared" ref="D91:M91" si="17">SUM(D5,D13,D19,D48,D73,D81,D89)</f>
        <v>56169554</v>
      </c>
      <c r="E91" s="15">
        <f t="shared" si="17"/>
        <v>15158371</v>
      </c>
      <c r="F91" s="15">
        <f t="shared" si="17"/>
        <v>914857</v>
      </c>
      <c r="G91" s="15">
        <f t="shared" si="17"/>
        <v>15033601</v>
      </c>
      <c r="H91" s="15">
        <f t="shared" si="17"/>
        <v>0</v>
      </c>
      <c r="I91" s="15">
        <f t="shared" si="17"/>
        <v>16993213</v>
      </c>
      <c r="J91" s="15">
        <f t="shared" si="17"/>
        <v>9099628</v>
      </c>
      <c r="K91" s="15">
        <f t="shared" si="17"/>
        <v>0</v>
      </c>
      <c r="L91" s="15">
        <f t="shared" si="17"/>
        <v>0</v>
      </c>
      <c r="M91" s="15">
        <f t="shared" si="17"/>
        <v>31595</v>
      </c>
      <c r="N91" s="15">
        <f>SUM(D91:M91)</f>
        <v>113400819</v>
      </c>
      <c r="O91" s="38">
        <f t="shared" si="11"/>
        <v>1547.7537123983186</v>
      </c>
      <c r="P91" s="6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</row>
    <row r="92" spans="1:119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9"/>
    </row>
    <row r="93" spans="1:119">
      <c r="A93" s="41"/>
      <c r="B93" s="42"/>
      <c r="C93" s="42"/>
      <c r="D93" s="43"/>
      <c r="E93" s="43"/>
      <c r="F93" s="43"/>
      <c r="G93" s="43"/>
      <c r="H93" s="43"/>
      <c r="I93" s="43"/>
      <c r="J93" s="43"/>
      <c r="K93" s="43"/>
      <c r="L93" s="119" t="s">
        <v>237</v>
      </c>
      <c r="M93" s="119"/>
      <c r="N93" s="119"/>
      <c r="O93" s="44">
        <v>73268</v>
      </c>
    </row>
    <row r="94" spans="1:119">
      <c r="A94" s="120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8"/>
    </row>
    <row r="95" spans="1:119" ht="15.75" customHeight="1" thickBot="1">
      <c r="A95" s="121" t="s">
        <v>145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1"/>
    </row>
  </sheetData>
  <mergeCells count="10">
    <mergeCell ref="L93:N93"/>
    <mergeCell ref="A94:O94"/>
    <mergeCell ref="A95:O9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9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109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110</v>
      </c>
      <c r="F4" s="34" t="s">
        <v>111</v>
      </c>
      <c r="G4" s="34" t="s">
        <v>112</v>
      </c>
      <c r="H4" s="34" t="s">
        <v>7</v>
      </c>
      <c r="I4" s="34" t="s">
        <v>8</v>
      </c>
      <c r="J4" s="35" t="s">
        <v>113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34511782</v>
      </c>
      <c r="E5" s="27">
        <f t="shared" si="0"/>
        <v>5968349</v>
      </c>
      <c r="F5" s="27">
        <f t="shared" si="0"/>
        <v>0</v>
      </c>
      <c r="G5" s="27">
        <f t="shared" si="0"/>
        <v>7180043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47660174</v>
      </c>
      <c r="O5" s="33">
        <f t="shared" ref="O5:O36" si="1">(N5/O$94)</f>
        <v>653.04906756553078</v>
      </c>
      <c r="P5" s="6"/>
    </row>
    <row r="6" spans="1:133">
      <c r="A6" s="12"/>
      <c r="B6" s="25">
        <v>311</v>
      </c>
      <c r="C6" s="20" t="s">
        <v>3</v>
      </c>
      <c r="D6" s="47">
        <v>34092194</v>
      </c>
      <c r="E6" s="47">
        <v>3341126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37433320</v>
      </c>
      <c r="O6" s="48">
        <f t="shared" si="1"/>
        <v>512.91870486839036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481242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481242</v>
      </c>
      <c r="O7" s="48">
        <f t="shared" si="1"/>
        <v>6.5940724298104989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396136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396136</v>
      </c>
      <c r="O8" s="48">
        <f t="shared" si="1"/>
        <v>5.4279332977076225</v>
      </c>
      <c r="P8" s="9"/>
    </row>
    <row r="9" spans="1:133">
      <c r="A9" s="12"/>
      <c r="B9" s="25">
        <v>312.41000000000003</v>
      </c>
      <c r="C9" s="20" t="s">
        <v>134</v>
      </c>
      <c r="D9" s="47">
        <v>0</v>
      </c>
      <c r="E9" s="47">
        <v>1749845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1749845</v>
      </c>
      <c r="O9" s="48">
        <f t="shared" si="1"/>
        <v>23.976719968210904</v>
      </c>
      <c r="P9" s="9"/>
    </row>
    <row r="10" spans="1:133">
      <c r="A10" s="12"/>
      <c r="B10" s="25">
        <v>312.42</v>
      </c>
      <c r="C10" s="20" t="s">
        <v>118</v>
      </c>
      <c r="D10" s="47">
        <v>0</v>
      </c>
      <c r="E10" s="47">
        <v>0</v>
      </c>
      <c r="F10" s="47">
        <v>0</v>
      </c>
      <c r="G10" s="47">
        <v>1175368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1175368</v>
      </c>
      <c r="O10" s="48">
        <f t="shared" si="1"/>
        <v>16.105123251257176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6004675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6004675</v>
      </c>
      <c r="O11" s="48">
        <f t="shared" si="1"/>
        <v>82.27723654101753</v>
      </c>
      <c r="P11" s="9"/>
    </row>
    <row r="12" spans="1:133">
      <c r="A12" s="12"/>
      <c r="B12" s="25">
        <v>315</v>
      </c>
      <c r="C12" s="20" t="s">
        <v>163</v>
      </c>
      <c r="D12" s="47">
        <v>419588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419588</v>
      </c>
      <c r="O12" s="48">
        <f t="shared" si="1"/>
        <v>5.7492772091366247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SUM(D14:D18)</f>
        <v>852831</v>
      </c>
      <c r="E13" s="32">
        <f t="shared" si="3"/>
        <v>559597</v>
      </c>
      <c r="F13" s="32">
        <f t="shared" si="3"/>
        <v>74749</v>
      </c>
      <c r="G13" s="32">
        <f t="shared" si="3"/>
        <v>0</v>
      </c>
      <c r="H13" s="32">
        <f t="shared" si="3"/>
        <v>0</v>
      </c>
      <c r="I13" s="32">
        <f t="shared" si="3"/>
        <v>10450909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1" si="4">SUM(D13:M13)</f>
        <v>11938086</v>
      </c>
      <c r="O13" s="46">
        <f t="shared" si="1"/>
        <v>163.57799975336047</v>
      </c>
      <c r="P13" s="10"/>
    </row>
    <row r="14" spans="1:133">
      <c r="A14" s="12"/>
      <c r="B14" s="25">
        <v>322</v>
      </c>
      <c r="C14" s="20" t="s">
        <v>0</v>
      </c>
      <c r="D14" s="47">
        <v>793370</v>
      </c>
      <c r="E14" s="47">
        <v>2300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795670</v>
      </c>
      <c r="O14" s="48">
        <f t="shared" si="1"/>
        <v>10.902426658993436</v>
      </c>
      <c r="P14" s="9"/>
    </row>
    <row r="15" spans="1:133">
      <c r="A15" s="12"/>
      <c r="B15" s="25">
        <v>324.41000000000003</v>
      </c>
      <c r="C15" s="20" t="s">
        <v>160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46355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46355</v>
      </c>
      <c r="O15" s="48">
        <f t="shared" si="1"/>
        <v>0.6351653170003152</v>
      </c>
      <c r="P15" s="9"/>
    </row>
    <row r="16" spans="1:133">
      <c r="A16" s="12"/>
      <c r="B16" s="25">
        <v>325.10000000000002</v>
      </c>
      <c r="C16" s="20" t="s">
        <v>150</v>
      </c>
      <c r="D16" s="47">
        <v>0</v>
      </c>
      <c r="E16" s="47">
        <v>1237</v>
      </c>
      <c r="F16" s="47">
        <v>74749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75986</v>
      </c>
      <c r="O16" s="48">
        <f t="shared" si="1"/>
        <v>1.0411751003685892</v>
      </c>
      <c r="P16" s="9"/>
    </row>
    <row r="17" spans="1:16">
      <c r="A17" s="12"/>
      <c r="B17" s="25">
        <v>325.2</v>
      </c>
      <c r="C17" s="20" t="s">
        <v>24</v>
      </c>
      <c r="D17" s="47">
        <v>0</v>
      </c>
      <c r="E17" s="47">
        <v>513736</v>
      </c>
      <c r="F17" s="47">
        <v>0</v>
      </c>
      <c r="G17" s="47">
        <v>0</v>
      </c>
      <c r="H17" s="47">
        <v>0</v>
      </c>
      <c r="I17" s="47">
        <v>10404554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10918290</v>
      </c>
      <c r="O17" s="48">
        <f t="shared" si="1"/>
        <v>149.604554610104</v>
      </c>
      <c r="P17" s="9"/>
    </row>
    <row r="18" spans="1:16">
      <c r="A18" s="12"/>
      <c r="B18" s="25">
        <v>329</v>
      </c>
      <c r="C18" s="20" t="s">
        <v>25</v>
      </c>
      <c r="D18" s="47">
        <v>59461</v>
      </c>
      <c r="E18" s="47">
        <v>42324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101785</v>
      </c>
      <c r="O18" s="48">
        <f t="shared" si="1"/>
        <v>1.3946780668941232</v>
      </c>
      <c r="P18" s="9"/>
    </row>
    <row r="19" spans="1:16" ht="15.75">
      <c r="A19" s="29" t="s">
        <v>28</v>
      </c>
      <c r="B19" s="30"/>
      <c r="C19" s="31"/>
      <c r="D19" s="32">
        <f t="shared" ref="D19:M19" si="5">SUM(D20:D47)</f>
        <v>9663925</v>
      </c>
      <c r="E19" s="32">
        <f t="shared" si="5"/>
        <v>5070068</v>
      </c>
      <c r="F19" s="32">
        <f t="shared" si="5"/>
        <v>0</v>
      </c>
      <c r="G19" s="32">
        <f t="shared" si="5"/>
        <v>3753646</v>
      </c>
      <c r="H19" s="32">
        <f t="shared" si="5"/>
        <v>0</v>
      </c>
      <c r="I19" s="32">
        <f t="shared" si="5"/>
        <v>6895554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25383193</v>
      </c>
      <c r="O19" s="46">
        <f t="shared" si="1"/>
        <v>347.80549732122057</v>
      </c>
      <c r="P19" s="10"/>
    </row>
    <row r="20" spans="1:16">
      <c r="A20" s="12"/>
      <c r="B20" s="25">
        <v>331.1</v>
      </c>
      <c r="C20" s="20" t="s">
        <v>26</v>
      </c>
      <c r="D20" s="47">
        <v>13587</v>
      </c>
      <c r="E20" s="47">
        <v>122635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136222</v>
      </c>
      <c r="O20" s="48">
        <f t="shared" si="1"/>
        <v>1.8665406064592154</v>
      </c>
      <c r="P20" s="9"/>
    </row>
    <row r="21" spans="1:16">
      <c r="A21" s="12"/>
      <c r="B21" s="25">
        <v>331.2</v>
      </c>
      <c r="C21" s="20" t="s">
        <v>27</v>
      </c>
      <c r="D21" s="47">
        <v>237043</v>
      </c>
      <c r="E21" s="47">
        <v>92384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329427</v>
      </c>
      <c r="O21" s="48">
        <f t="shared" si="1"/>
        <v>4.5138734739178688</v>
      </c>
      <c r="P21" s="9"/>
    </row>
    <row r="22" spans="1:16">
      <c r="A22" s="12"/>
      <c r="B22" s="25">
        <v>331.39</v>
      </c>
      <c r="C22" s="20" t="s">
        <v>33</v>
      </c>
      <c r="D22" s="47">
        <v>0</v>
      </c>
      <c r="E22" s="47">
        <v>36188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8" si="6">SUM(D22:M22)</f>
        <v>36188</v>
      </c>
      <c r="O22" s="48">
        <f t="shared" si="1"/>
        <v>0.4958550855702169</v>
      </c>
      <c r="P22" s="9"/>
    </row>
    <row r="23" spans="1:16">
      <c r="A23" s="12"/>
      <c r="B23" s="25">
        <v>331.49</v>
      </c>
      <c r="C23" s="20" t="s">
        <v>35</v>
      </c>
      <c r="D23" s="47">
        <v>0</v>
      </c>
      <c r="E23" s="47">
        <v>178914</v>
      </c>
      <c r="F23" s="47">
        <v>0</v>
      </c>
      <c r="G23" s="47">
        <v>248997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427911</v>
      </c>
      <c r="O23" s="48">
        <f t="shared" si="1"/>
        <v>5.8633205902906234</v>
      </c>
      <c r="P23" s="9"/>
    </row>
    <row r="24" spans="1:16">
      <c r="A24" s="12"/>
      <c r="B24" s="25">
        <v>331.5</v>
      </c>
      <c r="C24" s="20" t="s">
        <v>29</v>
      </c>
      <c r="D24" s="47">
        <v>500250</v>
      </c>
      <c r="E24" s="47">
        <v>0</v>
      </c>
      <c r="F24" s="47">
        <v>0</v>
      </c>
      <c r="G24" s="47">
        <v>0</v>
      </c>
      <c r="H24" s="47">
        <v>0</v>
      </c>
      <c r="I24" s="47">
        <v>4583913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5084163</v>
      </c>
      <c r="O24" s="48">
        <f t="shared" si="1"/>
        <v>69.664200271303486</v>
      </c>
      <c r="P24" s="9"/>
    </row>
    <row r="25" spans="1:16">
      <c r="A25" s="12"/>
      <c r="B25" s="25">
        <v>331.65</v>
      </c>
      <c r="C25" s="20" t="s">
        <v>136</v>
      </c>
      <c r="D25" s="47">
        <v>220654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220654</v>
      </c>
      <c r="O25" s="48">
        <f t="shared" si="1"/>
        <v>3.0234444581466411</v>
      </c>
      <c r="P25" s="9"/>
    </row>
    <row r="26" spans="1:16">
      <c r="A26" s="12"/>
      <c r="B26" s="25">
        <v>331.7</v>
      </c>
      <c r="C26" s="20" t="s">
        <v>120</v>
      </c>
      <c r="D26" s="47">
        <v>0</v>
      </c>
      <c r="E26" s="47">
        <v>5659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5659</v>
      </c>
      <c r="O26" s="48">
        <f t="shared" si="1"/>
        <v>7.7540729778983575E-2</v>
      </c>
      <c r="P26" s="9"/>
    </row>
    <row r="27" spans="1:16">
      <c r="A27" s="12"/>
      <c r="B27" s="25">
        <v>333</v>
      </c>
      <c r="C27" s="20" t="s">
        <v>121</v>
      </c>
      <c r="D27" s="47">
        <v>0</v>
      </c>
      <c r="E27" s="47">
        <v>48131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48131</v>
      </c>
      <c r="O27" s="48">
        <f t="shared" si="1"/>
        <v>0.6595004179169921</v>
      </c>
      <c r="P27" s="9"/>
    </row>
    <row r="28" spans="1:16">
      <c r="A28" s="12"/>
      <c r="B28" s="25">
        <v>334.2</v>
      </c>
      <c r="C28" s="20" t="s">
        <v>31</v>
      </c>
      <c r="D28" s="47">
        <v>0</v>
      </c>
      <c r="E28" s="47">
        <v>99864</v>
      </c>
      <c r="F28" s="47">
        <v>0</v>
      </c>
      <c r="G28" s="47">
        <v>96820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196684</v>
      </c>
      <c r="O28" s="48">
        <f t="shared" si="1"/>
        <v>2.6950028089502749</v>
      </c>
      <c r="P28" s="9"/>
    </row>
    <row r="29" spans="1:16">
      <c r="A29" s="12"/>
      <c r="B29" s="25">
        <v>334.36</v>
      </c>
      <c r="C29" s="20" t="s">
        <v>37</v>
      </c>
      <c r="D29" s="47">
        <v>0</v>
      </c>
      <c r="E29" s="47">
        <v>0</v>
      </c>
      <c r="F29" s="47">
        <v>0</v>
      </c>
      <c r="G29" s="47">
        <v>90479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5" si="7">SUM(D29:M29)</f>
        <v>90479</v>
      </c>
      <c r="O29" s="48">
        <f t="shared" si="1"/>
        <v>1.2397610336937011</v>
      </c>
      <c r="P29" s="9"/>
    </row>
    <row r="30" spans="1:16">
      <c r="A30" s="12"/>
      <c r="B30" s="25">
        <v>334.39</v>
      </c>
      <c r="C30" s="20" t="s">
        <v>38</v>
      </c>
      <c r="D30" s="47">
        <v>32468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32468</v>
      </c>
      <c r="O30" s="48">
        <f t="shared" si="1"/>
        <v>0.44488291473123143</v>
      </c>
      <c r="P30" s="9"/>
    </row>
    <row r="31" spans="1:16">
      <c r="A31" s="12"/>
      <c r="B31" s="25">
        <v>334.49</v>
      </c>
      <c r="C31" s="20" t="s">
        <v>39</v>
      </c>
      <c r="D31" s="47">
        <v>0</v>
      </c>
      <c r="E31" s="47">
        <v>0</v>
      </c>
      <c r="F31" s="47">
        <v>0</v>
      </c>
      <c r="G31" s="47">
        <v>3317350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3317350</v>
      </c>
      <c r="O31" s="48">
        <f t="shared" si="1"/>
        <v>45.454981433523791</v>
      </c>
      <c r="P31" s="9"/>
    </row>
    <row r="32" spans="1:16">
      <c r="A32" s="12"/>
      <c r="B32" s="25">
        <v>334.5</v>
      </c>
      <c r="C32" s="20" t="s">
        <v>138</v>
      </c>
      <c r="D32" s="47">
        <v>38031</v>
      </c>
      <c r="E32" s="47">
        <v>77788</v>
      </c>
      <c r="F32" s="47">
        <v>0</v>
      </c>
      <c r="G32" s="47">
        <v>0</v>
      </c>
      <c r="H32" s="47">
        <v>0</v>
      </c>
      <c r="I32" s="47">
        <v>601741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717560</v>
      </c>
      <c r="O32" s="48">
        <f t="shared" si="1"/>
        <v>9.832148093339363</v>
      </c>
      <c r="P32" s="9"/>
    </row>
    <row r="33" spans="1:16">
      <c r="A33" s="12"/>
      <c r="B33" s="25">
        <v>334.7</v>
      </c>
      <c r="C33" s="20" t="s">
        <v>40</v>
      </c>
      <c r="D33" s="47">
        <v>50000</v>
      </c>
      <c r="E33" s="47">
        <v>217800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267800</v>
      </c>
      <c r="O33" s="48">
        <f t="shared" si="1"/>
        <v>3.6694482125484713</v>
      </c>
      <c r="P33" s="9"/>
    </row>
    <row r="34" spans="1:16">
      <c r="A34" s="12"/>
      <c r="B34" s="25">
        <v>335.12</v>
      </c>
      <c r="C34" s="20" t="s">
        <v>165</v>
      </c>
      <c r="D34" s="47">
        <v>4355465</v>
      </c>
      <c r="E34" s="47">
        <v>565509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4920974</v>
      </c>
      <c r="O34" s="48">
        <f t="shared" si="1"/>
        <v>67.428152532851016</v>
      </c>
      <c r="P34" s="9"/>
    </row>
    <row r="35" spans="1:16">
      <c r="A35" s="12"/>
      <c r="B35" s="25">
        <v>335.13</v>
      </c>
      <c r="C35" s="20" t="s">
        <v>166</v>
      </c>
      <c r="D35" s="47">
        <v>18575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18575</v>
      </c>
      <c r="O35" s="48">
        <f t="shared" si="1"/>
        <v>0.2545182992833751</v>
      </c>
      <c r="P35" s="9"/>
    </row>
    <row r="36" spans="1:16">
      <c r="A36" s="12"/>
      <c r="B36" s="25">
        <v>335.14</v>
      </c>
      <c r="C36" s="20" t="s">
        <v>167</v>
      </c>
      <c r="D36" s="47">
        <v>21347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21347</v>
      </c>
      <c r="O36" s="48">
        <f t="shared" si="1"/>
        <v>0.29250078787629658</v>
      </c>
      <c r="P36" s="9"/>
    </row>
    <row r="37" spans="1:16">
      <c r="A37" s="12"/>
      <c r="B37" s="25">
        <v>335.15</v>
      </c>
      <c r="C37" s="20" t="s">
        <v>168</v>
      </c>
      <c r="D37" s="47">
        <v>16802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16802</v>
      </c>
      <c r="O37" s="48">
        <f t="shared" ref="O37:O68" si="8">(N37/O$94)</f>
        <v>0.23022430495608445</v>
      </c>
      <c r="P37" s="9"/>
    </row>
    <row r="38" spans="1:16">
      <c r="A38" s="12"/>
      <c r="B38" s="25">
        <v>335.16</v>
      </c>
      <c r="C38" s="20" t="s">
        <v>169</v>
      </c>
      <c r="D38" s="47">
        <v>446500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446500</v>
      </c>
      <c r="O38" s="48">
        <f t="shared" si="8"/>
        <v>6.1180307203244677</v>
      </c>
      <c r="P38" s="9"/>
    </row>
    <row r="39" spans="1:16">
      <c r="A39" s="12"/>
      <c r="B39" s="25">
        <v>335.18</v>
      </c>
      <c r="C39" s="20" t="s">
        <v>170</v>
      </c>
      <c r="D39" s="47">
        <v>3225581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3225581</v>
      </c>
      <c r="O39" s="48">
        <f t="shared" si="8"/>
        <v>44.197544566393994</v>
      </c>
      <c r="P39" s="9"/>
    </row>
    <row r="40" spans="1:16">
      <c r="A40" s="12"/>
      <c r="B40" s="25">
        <v>335.21</v>
      </c>
      <c r="C40" s="20" t="s">
        <v>123</v>
      </c>
      <c r="D40" s="47">
        <v>0</v>
      </c>
      <c r="E40" s="47">
        <v>7949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7949</v>
      </c>
      <c r="O40" s="48">
        <f t="shared" si="8"/>
        <v>0.10891875967717625</v>
      </c>
      <c r="P40" s="9"/>
    </row>
    <row r="41" spans="1:16">
      <c r="A41" s="12"/>
      <c r="B41" s="25">
        <v>335.22</v>
      </c>
      <c r="C41" s="20" t="s">
        <v>48</v>
      </c>
      <c r="D41" s="47">
        <v>0</v>
      </c>
      <c r="E41" s="47">
        <v>653071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653071</v>
      </c>
      <c r="O41" s="48">
        <f t="shared" si="8"/>
        <v>8.948507145695455</v>
      </c>
      <c r="P41" s="9"/>
    </row>
    <row r="42" spans="1:16">
      <c r="A42" s="12"/>
      <c r="B42" s="25">
        <v>335.42</v>
      </c>
      <c r="C42" s="20" t="s">
        <v>50</v>
      </c>
      <c r="D42" s="47">
        <v>0</v>
      </c>
      <c r="E42" s="47">
        <v>2014373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2014373</v>
      </c>
      <c r="O42" s="48">
        <f t="shared" si="8"/>
        <v>27.601334593935409</v>
      </c>
      <c r="P42" s="9"/>
    </row>
    <row r="43" spans="1:16">
      <c r="A43" s="12"/>
      <c r="B43" s="25">
        <v>335.49</v>
      </c>
      <c r="C43" s="20" t="s">
        <v>51</v>
      </c>
      <c r="D43" s="47">
        <v>0</v>
      </c>
      <c r="E43" s="47">
        <v>60126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60126</v>
      </c>
      <c r="O43" s="48">
        <f t="shared" si="8"/>
        <v>0.82385826447979615</v>
      </c>
      <c r="P43" s="9"/>
    </row>
    <row r="44" spans="1:16">
      <c r="A44" s="12"/>
      <c r="B44" s="25">
        <v>335.9</v>
      </c>
      <c r="C44" s="20" t="s">
        <v>194</v>
      </c>
      <c r="D44" s="47">
        <v>0</v>
      </c>
      <c r="E44" s="47">
        <v>889677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889677</v>
      </c>
      <c r="O44" s="48">
        <f t="shared" si="8"/>
        <v>12.190529041805402</v>
      </c>
      <c r="P44" s="9"/>
    </row>
    <row r="45" spans="1:16">
      <c r="A45" s="12"/>
      <c r="B45" s="25">
        <v>336</v>
      </c>
      <c r="C45" s="20" t="s">
        <v>4</v>
      </c>
      <c r="D45" s="47">
        <v>44033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44033</v>
      </c>
      <c r="O45" s="48">
        <f t="shared" si="8"/>
        <v>0.60334881681533548</v>
      </c>
      <c r="P45" s="9"/>
    </row>
    <row r="46" spans="1:16">
      <c r="A46" s="12"/>
      <c r="B46" s="25">
        <v>337.2</v>
      </c>
      <c r="C46" s="20" t="s">
        <v>53</v>
      </c>
      <c r="D46" s="47">
        <v>443589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443589</v>
      </c>
      <c r="O46" s="48">
        <f t="shared" si="8"/>
        <v>6.0781436264233157</v>
      </c>
      <c r="P46" s="9"/>
    </row>
    <row r="47" spans="1:16">
      <c r="A47" s="12"/>
      <c r="B47" s="25">
        <v>337.3</v>
      </c>
      <c r="C47" s="20" t="s">
        <v>54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1709900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1709900</v>
      </c>
      <c r="O47" s="48">
        <f t="shared" si="8"/>
        <v>23.429385730532605</v>
      </c>
      <c r="P47" s="9"/>
    </row>
    <row r="48" spans="1:16" ht="15.75">
      <c r="A48" s="29" t="s">
        <v>60</v>
      </c>
      <c r="B48" s="30"/>
      <c r="C48" s="31"/>
      <c r="D48" s="32">
        <f t="shared" ref="D48:M48" si="9">SUM(D49:D73)</f>
        <v>6654672</v>
      </c>
      <c r="E48" s="32">
        <f t="shared" si="9"/>
        <v>1415848</v>
      </c>
      <c r="F48" s="32">
        <f t="shared" si="9"/>
        <v>0</v>
      </c>
      <c r="G48" s="32">
        <f t="shared" si="9"/>
        <v>0</v>
      </c>
      <c r="H48" s="32">
        <f t="shared" si="9"/>
        <v>0</v>
      </c>
      <c r="I48" s="32">
        <f t="shared" si="9"/>
        <v>3281107</v>
      </c>
      <c r="J48" s="32">
        <f t="shared" si="9"/>
        <v>8655228</v>
      </c>
      <c r="K48" s="32">
        <f t="shared" si="9"/>
        <v>0</v>
      </c>
      <c r="L48" s="32">
        <f t="shared" si="9"/>
        <v>0</v>
      </c>
      <c r="M48" s="32">
        <f t="shared" si="9"/>
        <v>95658</v>
      </c>
      <c r="N48" s="32">
        <f>SUM(D48:M48)</f>
        <v>20102513</v>
      </c>
      <c r="O48" s="46">
        <f t="shared" si="8"/>
        <v>275.448582507776</v>
      </c>
      <c r="P48" s="10"/>
    </row>
    <row r="49" spans="1:16">
      <c r="A49" s="12"/>
      <c r="B49" s="25">
        <v>341.1</v>
      </c>
      <c r="C49" s="20" t="s">
        <v>171</v>
      </c>
      <c r="D49" s="47">
        <v>266226</v>
      </c>
      <c r="E49" s="47">
        <v>183524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449750</v>
      </c>
      <c r="O49" s="48">
        <f t="shared" si="8"/>
        <v>6.16256285882627</v>
      </c>
      <c r="P49" s="9"/>
    </row>
    <row r="50" spans="1:16">
      <c r="A50" s="12"/>
      <c r="B50" s="25">
        <v>341.16</v>
      </c>
      <c r="C50" s="20" t="s">
        <v>172</v>
      </c>
      <c r="D50" s="47">
        <v>0</v>
      </c>
      <c r="E50" s="47">
        <v>31643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73" si="10">SUM(D50:M50)</f>
        <v>31643</v>
      </c>
      <c r="O50" s="48">
        <f t="shared" si="8"/>
        <v>0.43357860265000481</v>
      </c>
      <c r="P50" s="9"/>
    </row>
    <row r="51" spans="1:16">
      <c r="A51" s="12"/>
      <c r="B51" s="25">
        <v>341.2</v>
      </c>
      <c r="C51" s="20" t="s">
        <v>173</v>
      </c>
      <c r="D51" s="47">
        <v>84431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8655228</v>
      </c>
      <c r="K51" s="47">
        <v>0</v>
      </c>
      <c r="L51" s="47">
        <v>0</v>
      </c>
      <c r="M51" s="47">
        <v>0</v>
      </c>
      <c r="N51" s="47">
        <f t="shared" si="10"/>
        <v>8739659</v>
      </c>
      <c r="O51" s="48">
        <f t="shared" si="8"/>
        <v>119.75252462969814</v>
      </c>
      <c r="P51" s="9"/>
    </row>
    <row r="52" spans="1:16">
      <c r="A52" s="12"/>
      <c r="B52" s="25">
        <v>341.3</v>
      </c>
      <c r="C52" s="20" t="s">
        <v>174</v>
      </c>
      <c r="D52" s="47">
        <v>3612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3612</v>
      </c>
      <c r="O52" s="48">
        <f t="shared" si="8"/>
        <v>4.9492333621079458E-2</v>
      </c>
      <c r="P52" s="9"/>
    </row>
    <row r="53" spans="1:16">
      <c r="A53" s="12"/>
      <c r="B53" s="25">
        <v>341.8</v>
      </c>
      <c r="C53" s="20" t="s">
        <v>175</v>
      </c>
      <c r="D53" s="47">
        <v>1786517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1786517</v>
      </c>
      <c r="O53" s="48">
        <f t="shared" si="8"/>
        <v>24.479206916868772</v>
      </c>
      <c r="P53" s="9"/>
    </row>
    <row r="54" spans="1:16">
      <c r="A54" s="12"/>
      <c r="B54" s="25">
        <v>341.9</v>
      </c>
      <c r="C54" s="20" t="s">
        <v>176</v>
      </c>
      <c r="D54" s="47">
        <v>537163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537163</v>
      </c>
      <c r="O54" s="48">
        <f t="shared" si="8"/>
        <v>7.360312958167194</v>
      </c>
      <c r="P54" s="9"/>
    </row>
    <row r="55" spans="1:16">
      <c r="A55" s="12"/>
      <c r="B55" s="25">
        <v>342.1</v>
      </c>
      <c r="C55" s="20" t="s">
        <v>223</v>
      </c>
      <c r="D55" s="47">
        <v>105877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105877</v>
      </c>
      <c r="O55" s="48">
        <f t="shared" si="8"/>
        <v>1.4507474548170072</v>
      </c>
      <c r="P55" s="9"/>
    </row>
    <row r="56" spans="1:16">
      <c r="A56" s="12"/>
      <c r="B56" s="25">
        <v>342.3</v>
      </c>
      <c r="C56" s="20" t="s">
        <v>68</v>
      </c>
      <c r="D56" s="47">
        <v>202105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202105</v>
      </c>
      <c r="O56" s="48">
        <f t="shared" si="8"/>
        <v>2.7692824159712801</v>
      </c>
      <c r="P56" s="9"/>
    </row>
    <row r="57" spans="1:16">
      <c r="A57" s="12"/>
      <c r="B57" s="25">
        <v>342.5</v>
      </c>
      <c r="C57" s="20" t="s">
        <v>139</v>
      </c>
      <c r="D57" s="47">
        <v>138996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138996</v>
      </c>
      <c r="O57" s="48">
        <f t="shared" si="8"/>
        <v>1.9045504994450611</v>
      </c>
      <c r="P57" s="9"/>
    </row>
    <row r="58" spans="1:16">
      <c r="A58" s="12"/>
      <c r="B58" s="25">
        <v>342.6</v>
      </c>
      <c r="C58" s="20" t="s">
        <v>70</v>
      </c>
      <c r="D58" s="47">
        <v>3377750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3377750</v>
      </c>
      <c r="O58" s="48">
        <f t="shared" si="8"/>
        <v>46.282594099834206</v>
      </c>
      <c r="P58" s="9"/>
    </row>
    <row r="59" spans="1:16">
      <c r="A59" s="12"/>
      <c r="B59" s="25">
        <v>342.9</v>
      </c>
      <c r="C59" s="20" t="s">
        <v>71</v>
      </c>
      <c r="D59" s="47">
        <v>31332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31332</v>
      </c>
      <c r="O59" s="48">
        <f t="shared" si="8"/>
        <v>0.42931721955029389</v>
      </c>
      <c r="P59" s="9"/>
    </row>
    <row r="60" spans="1:16">
      <c r="A60" s="12"/>
      <c r="B60" s="25">
        <v>343.3</v>
      </c>
      <c r="C60" s="20" t="s">
        <v>72</v>
      </c>
      <c r="D60" s="47">
        <v>0</v>
      </c>
      <c r="E60" s="47">
        <v>33611</v>
      </c>
      <c r="F60" s="47">
        <v>0</v>
      </c>
      <c r="G60" s="47">
        <v>0</v>
      </c>
      <c r="H60" s="47">
        <v>0</v>
      </c>
      <c r="I60" s="47">
        <v>585267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618878</v>
      </c>
      <c r="O60" s="48">
        <f t="shared" si="8"/>
        <v>8.4799879420671136</v>
      </c>
      <c r="P60" s="9"/>
    </row>
    <row r="61" spans="1:16">
      <c r="A61" s="12"/>
      <c r="B61" s="25">
        <v>343.4</v>
      </c>
      <c r="C61" s="20" t="s">
        <v>73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2246386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2246386</v>
      </c>
      <c r="O61" s="48">
        <f t="shared" si="8"/>
        <v>30.780422301694962</v>
      </c>
      <c r="P61" s="9"/>
    </row>
    <row r="62" spans="1:16">
      <c r="A62" s="12"/>
      <c r="B62" s="25">
        <v>343.5</v>
      </c>
      <c r="C62" s="20" t="s">
        <v>74</v>
      </c>
      <c r="D62" s="47">
        <v>0</v>
      </c>
      <c r="E62" s="47">
        <v>41393</v>
      </c>
      <c r="F62" s="47">
        <v>0</v>
      </c>
      <c r="G62" s="47">
        <v>0</v>
      </c>
      <c r="H62" s="47">
        <v>0</v>
      </c>
      <c r="I62" s="47">
        <v>363216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404609</v>
      </c>
      <c r="O62" s="48">
        <f t="shared" si="8"/>
        <v>5.5440320083309356</v>
      </c>
      <c r="P62" s="9"/>
    </row>
    <row r="63" spans="1:16">
      <c r="A63" s="12"/>
      <c r="B63" s="25">
        <v>344.9</v>
      </c>
      <c r="C63" s="20" t="s">
        <v>178</v>
      </c>
      <c r="D63" s="47">
        <v>0</v>
      </c>
      <c r="E63" s="47">
        <v>227704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227704</v>
      </c>
      <c r="O63" s="48">
        <f t="shared" si="8"/>
        <v>3.1200449432043955</v>
      </c>
      <c r="P63" s="9"/>
    </row>
    <row r="64" spans="1:16">
      <c r="A64" s="12"/>
      <c r="B64" s="25">
        <v>346.4</v>
      </c>
      <c r="C64" s="20" t="s">
        <v>76</v>
      </c>
      <c r="D64" s="47">
        <v>10287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10287</v>
      </c>
      <c r="O64" s="48">
        <f t="shared" si="8"/>
        <v>0.14095449500554938</v>
      </c>
      <c r="P64" s="9"/>
    </row>
    <row r="65" spans="1:16">
      <c r="A65" s="12"/>
      <c r="B65" s="25">
        <v>347.1</v>
      </c>
      <c r="C65" s="20" t="s">
        <v>77</v>
      </c>
      <c r="D65" s="47">
        <v>12556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12556</v>
      </c>
      <c r="O65" s="48">
        <f t="shared" si="8"/>
        <v>0.17204477877803812</v>
      </c>
      <c r="P65" s="9"/>
    </row>
    <row r="66" spans="1:16">
      <c r="A66" s="12"/>
      <c r="B66" s="25">
        <v>347.2</v>
      </c>
      <c r="C66" s="20" t="s">
        <v>78</v>
      </c>
      <c r="D66" s="47">
        <v>72981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72981</v>
      </c>
      <c r="O66" s="48">
        <f t="shared" si="8"/>
        <v>1</v>
      </c>
      <c r="P66" s="9"/>
    </row>
    <row r="67" spans="1:16">
      <c r="A67" s="12"/>
      <c r="B67" s="25">
        <v>348.42</v>
      </c>
      <c r="C67" s="20" t="s">
        <v>234</v>
      </c>
      <c r="D67" s="47">
        <v>0</v>
      </c>
      <c r="E67" s="47">
        <v>35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35</v>
      </c>
      <c r="O67" s="48">
        <f t="shared" si="8"/>
        <v>4.7957687617325055E-4</v>
      </c>
      <c r="P67" s="9"/>
    </row>
    <row r="68" spans="1:16">
      <c r="A68" s="12"/>
      <c r="B68" s="25">
        <v>348.92099999999999</v>
      </c>
      <c r="C68" s="20" t="s">
        <v>179</v>
      </c>
      <c r="D68" s="47">
        <v>0</v>
      </c>
      <c r="E68" s="47">
        <v>12740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12740</v>
      </c>
      <c r="O68" s="48">
        <f t="shared" si="8"/>
        <v>0.17456598292706321</v>
      </c>
      <c r="P68" s="9"/>
    </row>
    <row r="69" spans="1:16">
      <c r="A69" s="12"/>
      <c r="B69" s="25">
        <v>348.92200000000003</v>
      </c>
      <c r="C69" s="20" t="s">
        <v>180</v>
      </c>
      <c r="D69" s="47">
        <v>0</v>
      </c>
      <c r="E69" s="47">
        <v>12740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12740</v>
      </c>
      <c r="O69" s="48">
        <f t="shared" ref="O69:O92" si="11">(N69/O$94)</f>
        <v>0.17456598292706321</v>
      </c>
      <c r="P69" s="9"/>
    </row>
    <row r="70" spans="1:16">
      <c r="A70" s="12"/>
      <c r="B70" s="25">
        <v>348.923</v>
      </c>
      <c r="C70" s="20" t="s">
        <v>181</v>
      </c>
      <c r="D70" s="47">
        <v>0</v>
      </c>
      <c r="E70" s="47">
        <v>12740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12740</v>
      </c>
      <c r="O70" s="48">
        <f t="shared" si="11"/>
        <v>0.17456598292706321</v>
      </c>
      <c r="P70" s="9"/>
    </row>
    <row r="71" spans="1:16">
      <c r="A71" s="12"/>
      <c r="B71" s="25">
        <v>348.92399999999998</v>
      </c>
      <c r="C71" s="20" t="s">
        <v>182</v>
      </c>
      <c r="D71" s="47">
        <v>0</v>
      </c>
      <c r="E71" s="47">
        <v>12740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12740</v>
      </c>
      <c r="O71" s="48">
        <f t="shared" si="11"/>
        <v>0.17456598292706321</v>
      </c>
      <c r="P71" s="9"/>
    </row>
    <row r="72" spans="1:16">
      <c r="A72" s="12"/>
      <c r="B72" s="25">
        <v>348.93099999999998</v>
      </c>
      <c r="C72" s="20" t="s">
        <v>183</v>
      </c>
      <c r="D72" s="47">
        <v>425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425</v>
      </c>
      <c r="O72" s="48">
        <f t="shared" si="11"/>
        <v>5.8234334963894714E-3</v>
      </c>
      <c r="P72" s="9"/>
    </row>
    <row r="73" spans="1:16">
      <c r="A73" s="12"/>
      <c r="B73" s="25">
        <v>349</v>
      </c>
      <c r="C73" s="20" t="s">
        <v>1</v>
      </c>
      <c r="D73" s="47">
        <v>24414</v>
      </c>
      <c r="E73" s="47">
        <v>846978</v>
      </c>
      <c r="F73" s="47">
        <v>0</v>
      </c>
      <c r="G73" s="47">
        <v>0</v>
      </c>
      <c r="H73" s="47">
        <v>0</v>
      </c>
      <c r="I73" s="47">
        <v>86238</v>
      </c>
      <c r="J73" s="47">
        <v>0</v>
      </c>
      <c r="K73" s="47">
        <v>0</v>
      </c>
      <c r="L73" s="47">
        <v>0</v>
      </c>
      <c r="M73" s="47">
        <v>95658</v>
      </c>
      <c r="N73" s="47">
        <f t="shared" si="10"/>
        <v>1053288</v>
      </c>
      <c r="O73" s="48">
        <f t="shared" si="11"/>
        <v>14.432359107164878</v>
      </c>
      <c r="P73" s="9"/>
    </row>
    <row r="74" spans="1:16" ht="15.75">
      <c r="A74" s="29" t="s">
        <v>61</v>
      </c>
      <c r="B74" s="30"/>
      <c r="C74" s="31"/>
      <c r="D74" s="32">
        <f t="shared" ref="D74:M74" si="12">SUM(D75:D81)</f>
        <v>80245</v>
      </c>
      <c r="E74" s="32">
        <f t="shared" si="12"/>
        <v>351465</v>
      </c>
      <c r="F74" s="32">
        <f t="shared" si="12"/>
        <v>0</v>
      </c>
      <c r="G74" s="32">
        <f t="shared" si="12"/>
        <v>0</v>
      </c>
      <c r="H74" s="32">
        <f t="shared" si="12"/>
        <v>0</v>
      </c>
      <c r="I74" s="32">
        <f t="shared" si="12"/>
        <v>0</v>
      </c>
      <c r="J74" s="32">
        <f t="shared" si="12"/>
        <v>0</v>
      </c>
      <c r="K74" s="32">
        <f t="shared" si="12"/>
        <v>0</v>
      </c>
      <c r="L74" s="32">
        <f t="shared" si="12"/>
        <v>0</v>
      </c>
      <c r="M74" s="32">
        <f t="shared" si="12"/>
        <v>0</v>
      </c>
      <c r="N74" s="32">
        <f>SUM(D74:M74)</f>
        <v>431710</v>
      </c>
      <c r="O74" s="46">
        <f t="shared" si="11"/>
        <v>5.9153752346501145</v>
      </c>
      <c r="P74" s="10"/>
    </row>
    <row r="75" spans="1:16">
      <c r="A75" s="13"/>
      <c r="B75" s="40">
        <v>351.1</v>
      </c>
      <c r="C75" s="21" t="s">
        <v>87</v>
      </c>
      <c r="D75" s="47">
        <v>0</v>
      </c>
      <c r="E75" s="47">
        <v>20316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20316</v>
      </c>
      <c r="O75" s="48">
        <f t="shared" si="11"/>
        <v>0.27837382332387883</v>
      </c>
      <c r="P75" s="9"/>
    </row>
    <row r="76" spans="1:16">
      <c r="A76" s="13"/>
      <c r="B76" s="40">
        <v>351.2</v>
      </c>
      <c r="C76" s="21" t="s">
        <v>88</v>
      </c>
      <c r="D76" s="47">
        <v>0</v>
      </c>
      <c r="E76" s="47">
        <v>26588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ref="N76:N81" si="13">SUM(D76:M76)</f>
        <v>26588</v>
      </c>
      <c r="O76" s="48">
        <f t="shared" si="11"/>
        <v>0.3643139995341253</v>
      </c>
      <c r="P76" s="9"/>
    </row>
    <row r="77" spans="1:16">
      <c r="A77" s="13"/>
      <c r="B77" s="40">
        <v>351.3</v>
      </c>
      <c r="C77" s="21" t="s">
        <v>128</v>
      </c>
      <c r="D77" s="47">
        <v>0</v>
      </c>
      <c r="E77" s="47">
        <v>13558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13558</v>
      </c>
      <c r="O77" s="48">
        <f t="shared" si="11"/>
        <v>0.18577437963305518</v>
      </c>
      <c r="P77" s="9"/>
    </row>
    <row r="78" spans="1:16">
      <c r="A78" s="13"/>
      <c r="B78" s="40">
        <v>351.5</v>
      </c>
      <c r="C78" s="21" t="s">
        <v>142</v>
      </c>
      <c r="D78" s="47">
        <v>0</v>
      </c>
      <c r="E78" s="47">
        <v>2690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2690</v>
      </c>
      <c r="O78" s="48">
        <f t="shared" si="11"/>
        <v>3.6858908483029827E-2</v>
      </c>
      <c r="P78" s="9"/>
    </row>
    <row r="79" spans="1:16">
      <c r="A79" s="13"/>
      <c r="B79" s="40">
        <v>352</v>
      </c>
      <c r="C79" s="21" t="s">
        <v>90</v>
      </c>
      <c r="D79" s="47">
        <v>5305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5305</v>
      </c>
      <c r="O79" s="48">
        <f t="shared" si="11"/>
        <v>7.2690152231402697E-2</v>
      </c>
      <c r="P79" s="9"/>
    </row>
    <row r="80" spans="1:16">
      <c r="A80" s="13"/>
      <c r="B80" s="40">
        <v>354</v>
      </c>
      <c r="C80" s="21" t="s">
        <v>91</v>
      </c>
      <c r="D80" s="47">
        <v>51182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51182</v>
      </c>
      <c r="O80" s="48">
        <f t="shared" si="11"/>
        <v>0.70130581932283742</v>
      </c>
      <c r="P80" s="9"/>
    </row>
    <row r="81" spans="1:119">
      <c r="A81" s="13"/>
      <c r="B81" s="40">
        <v>359</v>
      </c>
      <c r="C81" s="21" t="s">
        <v>93</v>
      </c>
      <c r="D81" s="47">
        <v>23758</v>
      </c>
      <c r="E81" s="47">
        <v>288313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312071</v>
      </c>
      <c r="O81" s="48">
        <f t="shared" si="11"/>
        <v>4.2760581521217853</v>
      </c>
      <c r="P81" s="9"/>
    </row>
    <row r="82" spans="1:119" ht="15.75">
      <c r="A82" s="29" t="s">
        <v>5</v>
      </c>
      <c r="B82" s="30"/>
      <c r="C82" s="31"/>
      <c r="D82" s="32">
        <f t="shared" ref="D82:M82" si="14">SUM(D83:D89)</f>
        <v>459890</v>
      </c>
      <c r="E82" s="32">
        <f t="shared" si="14"/>
        <v>870857</v>
      </c>
      <c r="F82" s="32">
        <f t="shared" si="14"/>
        <v>3118</v>
      </c>
      <c r="G82" s="32">
        <f t="shared" si="14"/>
        <v>420629</v>
      </c>
      <c r="H82" s="32">
        <f t="shared" si="14"/>
        <v>0</v>
      </c>
      <c r="I82" s="32">
        <f t="shared" si="14"/>
        <v>407648</v>
      </c>
      <c r="J82" s="32">
        <f t="shared" si="14"/>
        <v>101719</v>
      </c>
      <c r="K82" s="32">
        <f t="shared" si="14"/>
        <v>0</v>
      </c>
      <c r="L82" s="32">
        <f t="shared" si="14"/>
        <v>0</v>
      </c>
      <c r="M82" s="32">
        <f t="shared" si="14"/>
        <v>442</v>
      </c>
      <c r="N82" s="32">
        <f>SUM(D82:M82)</f>
        <v>2264303</v>
      </c>
      <c r="O82" s="46">
        <f t="shared" si="11"/>
        <v>31.025924555706279</v>
      </c>
      <c r="P82" s="10"/>
    </row>
    <row r="83" spans="1:119">
      <c r="A83" s="12"/>
      <c r="B83" s="25">
        <v>361.1</v>
      </c>
      <c r="C83" s="20" t="s">
        <v>94</v>
      </c>
      <c r="D83" s="47">
        <v>157247</v>
      </c>
      <c r="E83" s="47">
        <v>93582</v>
      </c>
      <c r="F83" s="47">
        <v>3118</v>
      </c>
      <c r="G83" s="47">
        <v>125686</v>
      </c>
      <c r="H83" s="47">
        <v>0</v>
      </c>
      <c r="I83" s="47">
        <v>230715</v>
      </c>
      <c r="J83" s="47">
        <v>13161</v>
      </c>
      <c r="K83" s="47">
        <v>0</v>
      </c>
      <c r="L83" s="47">
        <v>0</v>
      </c>
      <c r="M83" s="47">
        <v>442</v>
      </c>
      <c r="N83" s="47">
        <f>SUM(D83:M83)</f>
        <v>623951</v>
      </c>
      <c r="O83" s="48">
        <f t="shared" si="11"/>
        <v>8.5494991847193109</v>
      </c>
      <c r="P83" s="9"/>
    </row>
    <row r="84" spans="1:119">
      <c r="A84" s="12"/>
      <c r="B84" s="25">
        <v>362</v>
      </c>
      <c r="C84" s="20" t="s">
        <v>131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92334</v>
      </c>
      <c r="J84" s="47">
        <v>621</v>
      </c>
      <c r="K84" s="47">
        <v>0</v>
      </c>
      <c r="L84" s="47">
        <v>0</v>
      </c>
      <c r="M84" s="47">
        <v>0</v>
      </c>
      <c r="N84" s="47">
        <f t="shared" ref="N84:N89" si="15">SUM(D84:M84)</f>
        <v>92955</v>
      </c>
      <c r="O84" s="48">
        <f t="shared" si="11"/>
        <v>1.273687672133843</v>
      </c>
      <c r="P84" s="9"/>
    </row>
    <row r="85" spans="1:119">
      <c r="A85" s="12"/>
      <c r="B85" s="25">
        <v>364</v>
      </c>
      <c r="C85" s="20" t="s">
        <v>184</v>
      </c>
      <c r="D85" s="47">
        <v>28288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28288</v>
      </c>
      <c r="O85" s="48">
        <f t="shared" si="11"/>
        <v>0.3876077335196832</v>
      </c>
      <c r="P85" s="9"/>
    </row>
    <row r="86" spans="1:119">
      <c r="A86" s="12"/>
      <c r="B86" s="25">
        <v>365</v>
      </c>
      <c r="C86" s="20" t="s">
        <v>185</v>
      </c>
      <c r="D86" s="47">
        <v>0</v>
      </c>
      <c r="E86" s="47">
        <v>4297</v>
      </c>
      <c r="F86" s="47">
        <v>0</v>
      </c>
      <c r="G86" s="47">
        <v>0</v>
      </c>
      <c r="H86" s="47">
        <v>0</v>
      </c>
      <c r="I86" s="47">
        <v>84091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88388</v>
      </c>
      <c r="O86" s="48">
        <f t="shared" si="11"/>
        <v>1.2111097408914648</v>
      </c>
      <c r="P86" s="9"/>
    </row>
    <row r="87" spans="1:119">
      <c r="A87" s="12"/>
      <c r="B87" s="25">
        <v>366</v>
      </c>
      <c r="C87" s="20" t="s">
        <v>98</v>
      </c>
      <c r="D87" s="47">
        <v>74074</v>
      </c>
      <c r="E87" s="47">
        <v>10157</v>
      </c>
      <c r="F87" s="47">
        <v>0</v>
      </c>
      <c r="G87" s="47">
        <v>294943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379174</v>
      </c>
      <c r="O87" s="48">
        <f t="shared" si="11"/>
        <v>5.195516641317603</v>
      </c>
      <c r="P87" s="9"/>
    </row>
    <row r="88" spans="1:119">
      <c r="A88" s="12"/>
      <c r="B88" s="25">
        <v>369.3</v>
      </c>
      <c r="C88" s="20" t="s">
        <v>99</v>
      </c>
      <c r="D88" s="47">
        <v>9897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87937</v>
      </c>
      <c r="K88" s="47">
        <v>0</v>
      </c>
      <c r="L88" s="47">
        <v>0</v>
      </c>
      <c r="M88" s="47">
        <v>0</v>
      </c>
      <c r="N88" s="47">
        <f t="shared" si="15"/>
        <v>97834</v>
      </c>
      <c r="O88" s="48">
        <f t="shared" si="11"/>
        <v>1.3405406886723943</v>
      </c>
      <c r="P88" s="9"/>
    </row>
    <row r="89" spans="1:119">
      <c r="A89" s="12"/>
      <c r="B89" s="25">
        <v>369.9</v>
      </c>
      <c r="C89" s="20" t="s">
        <v>100</v>
      </c>
      <c r="D89" s="47">
        <v>190384</v>
      </c>
      <c r="E89" s="47">
        <v>762821</v>
      </c>
      <c r="F89" s="47">
        <v>0</v>
      </c>
      <c r="G89" s="47">
        <v>0</v>
      </c>
      <c r="H89" s="47">
        <v>0</v>
      </c>
      <c r="I89" s="47">
        <v>508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953713</v>
      </c>
      <c r="O89" s="48">
        <f t="shared" si="11"/>
        <v>13.067962894451981</v>
      </c>
      <c r="P89" s="9"/>
    </row>
    <row r="90" spans="1:119" ht="15.75">
      <c r="A90" s="29" t="s">
        <v>62</v>
      </c>
      <c r="B90" s="30"/>
      <c r="C90" s="31"/>
      <c r="D90" s="32">
        <f t="shared" ref="D90:M90" si="16">SUM(D91:D91)</f>
        <v>135729</v>
      </c>
      <c r="E90" s="32">
        <f t="shared" si="16"/>
        <v>1001230</v>
      </c>
      <c r="F90" s="32">
        <f t="shared" si="16"/>
        <v>872520</v>
      </c>
      <c r="G90" s="32">
        <f t="shared" si="16"/>
        <v>0</v>
      </c>
      <c r="H90" s="32">
        <f t="shared" si="16"/>
        <v>0</v>
      </c>
      <c r="I90" s="32">
        <f t="shared" si="16"/>
        <v>1160000</v>
      </c>
      <c r="J90" s="32">
        <f t="shared" si="16"/>
        <v>440402</v>
      </c>
      <c r="K90" s="32">
        <f t="shared" si="16"/>
        <v>0</v>
      </c>
      <c r="L90" s="32">
        <f t="shared" si="16"/>
        <v>0</v>
      </c>
      <c r="M90" s="32">
        <f t="shared" si="16"/>
        <v>0</v>
      </c>
      <c r="N90" s="32">
        <f>SUM(D90:M90)</f>
        <v>3609881</v>
      </c>
      <c r="O90" s="46">
        <f t="shared" si="11"/>
        <v>49.463298666776282</v>
      </c>
      <c r="P90" s="9"/>
    </row>
    <row r="91" spans="1:119" ht="15.75" thickBot="1">
      <c r="A91" s="12"/>
      <c r="B91" s="25">
        <v>381</v>
      </c>
      <c r="C91" s="20" t="s">
        <v>101</v>
      </c>
      <c r="D91" s="47">
        <v>135729</v>
      </c>
      <c r="E91" s="47">
        <v>1001230</v>
      </c>
      <c r="F91" s="47">
        <v>872520</v>
      </c>
      <c r="G91" s="47">
        <v>0</v>
      </c>
      <c r="H91" s="47">
        <v>0</v>
      </c>
      <c r="I91" s="47">
        <v>1160000</v>
      </c>
      <c r="J91" s="47">
        <v>440402</v>
      </c>
      <c r="K91" s="47">
        <v>0</v>
      </c>
      <c r="L91" s="47">
        <v>0</v>
      </c>
      <c r="M91" s="47">
        <v>0</v>
      </c>
      <c r="N91" s="47">
        <f>SUM(D91:M91)</f>
        <v>3609881</v>
      </c>
      <c r="O91" s="48">
        <f t="shared" si="11"/>
        <v>49.463298666776282</v>
      </c>
      <c r="P91" s="9"/>
    </row>
    <row r="92" spans="1:119" ht="16.5" thickBot="1">
      <c r="A92" s="14" t="s">
        <v>83</v>
      </c>
      <c r="B92" s="23"/>
      <c r="C92" s="22"/>
      <c r="D92" s="15">
        <f t="shared" ref="D92:M92" si="17">SUM(D5,D13,D19,D48,D74,D82,D90)</f>
        <v>52359074</v>
      </c>
      <c r="E92" s="15">
        <f t="shared" si="17"/>
        <v>15237414</v>
      </c>
      <c r="F92" s="15">
        <f t="shared" si="17"/>
        <v>950387</v>
      </c>
      <c r="G92" s="15">
        <f t="shared" si="17"/>
        <v>11354318</v>
      </c>
      <c r="H92" s="15">
        <f t="shared" si="17"/>
        <v>0</v>
      </c>
      <c r="I92" s="15">
        <f t="shared" si="17"/>
        <v>22195218</v>
      </c>
      <c r="J92" s="15">
        <f t="shared" si="17"/>
        <v>9197349</v>
      </c>
      <c r="K92" s="15">
        <f t="shared" si="17"/>
        <v>0</v>
      </c>
      <c r="L92" s="15">
        <f t="shared" si="17"/>
        <v>0</v>
      </c>
      <c r="M92" s="15">
        <f t="shared" si="17"/>
        <v>96100</v>
      </c>
      <c r="N92" s="15">
        <f>SUM(D92:M92)</f>
        <v>111389860</v>
      </c>
      <c r="O92" s="38">
        <f t="shared" si="11"/>
        <v>1526.2857456050206</v>
      </c>
      <c r="P92" s="6"/>
      <c r="Q92" s="2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</row>
    <row r="93" spans="1:119">
      <c r="A93" s="16"/>
      <c r="B93" s="18"/>
      <c r="C93" s="18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9"/>
    </row>
    <row r="94" spans="1:119">
      <c r="A94" s="41"/>
      <c r="B94" s="42"/>
      <c r="C94" s="42"/>
      <c r="D94" s="43"/>
      <c r="E94" s="43"/>
      <c r="F94" s="43"/>
      <c r="G94" s="43"/>
      <c r="H94" s="43"/>
      <c r="I94" s="43"/>
      <c r="J94" s="43"/>
      <c r="K94" s="43"/>
      <c r="L94" s="119" t="s">
        <v>235</v>
      </c>
      <c r="M94" s="119"/>
      <c r="N94" s="119"/>
      <c r="O94" s="44">
        <v>72981</v>
      </c>
    </row>
    <row r="95" spans="1:119">
      <c r="A95" s="120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8"/>
    </row>
    <row r="96" spans="1:119" ht="15.75" customHeight="1" thickBot="1">
      <c r="A96" s="121" t="s">
        <v>145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1"/>
    </row>
  </sheetData>
  <mergeCells count="10">
    <mergeCell ref="L94:N94"/>
    <mergeCell ref="A95:O95"/>
    <mergeCell ref="A96:O9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9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109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110</v>
      </c>
      <c r="F4" s="34" t="s">
        <v>111</v>
      </c>
      <c r="G4" s="34" t="s">
        <v>112</v>
      </c>
      <c r="H4" s="34" t="s">
        <v>7</v>
      </c>
      <c r="I4" s="34" t="s">
        <v>8</v>
      </c>
      <c r="J4" s="35" t="s">
        <v>113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29856826</v>
      </c>
      <c r="E5" s="27">
        <f t="shared" si="0"/>
        <v>5705183</v>
      </c>
      <c r="F5" s="27">
        <f t="shared" si="0"/>
        <v>0</v>
      </c>
      <c r="G5" s="27">
        <f t="shared" si="0"/>
        <v>6820926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42382935</v>
      </c>
      <c r="O5" s="33">
        <f t="shared" ref="O5:O36" si="1">(N5/O$96)</f>
        <v>579.19174319448996</v>
      </c>
      <c r="P5" s="6"/>
    </row>
    <row r="6" spans="1:133">
      <c r="A6" s="12"/>
      <c r="B6" s="25">
        <v>311</v>
      </c>
      <c r="C6" s="20" t="s">
        <v>3</v>
      </c>
      <c r="D6" s="47">
        <v>29340953</v>
      </c>
      <c r="E6" s="47">
        <v>3127133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32468086</v>
      </c>
      <c r="O6" s="48">
        <f t="shared" si="1"/>
        <v>443.69856237017603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418821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418821</v>
      </c>
      <c r="O7" s="48">
        <f t="shared" si="1"/>
        <v>5.7234749098064936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398492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398492</v>
      </c>
      <c r="O8" s="48">
        <f t="shared" si="1"/>
        <v>5.445665245435662</v>
      </c>
      <c r="P8" s="9"/>
    </row>
    <row r="9" spans="1:133">
      <c r="A9" s="12"/>
      <c r="B9" s="25">
        <v>312.41000000000003</v>
      </c>
      <c r="C9" s="20" t="s">
        <v>134</v>
      </c>
      <c r="D9" s="47">
        <v>0</v>
      </c>
      <c r="E9" s="47">
        <v>1760737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1760737</v>
      </c>
      <c r="O9" s="48">
        <f t="shared" si="1"/>
        <v>24.06167322619438</v>
      </c>
      <c r="P9" s="9"/>
    </row>
    <row r="10" spans="1:133">
      <c r="A10" s="12"/>
      <c r="B10" s="25">
        <v>312.42</v>
      </c>
      <c r="C10" s="20" t="s">
        <v>118</v>
      </c>
      <c r="D10" s="47">
        <v>0</v>
      </c>
      <c r="E10" s="47">
        <v>0</v>
      </c>
      <c r="F10" s="47">
        <v>0</v>
      </c>
      <c r="G10" s="47">
        <v>1211370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1211370</v>
      </c>
      <c r="O10" s="48">
        <f t="shared" si="1"/>
        <v>16.554198097736965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5609556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5609556</v>
      </c>
      <c r="O11" s="48">
        <f t="shared" si="1"/>
        <v>76.65841259429321</v>
      </c>
      <c r="P11" s="9"/>
    </row>
    <row r="12" spans="1:133">
      <c r="A12" s="12"/>
      <c r="B12" s="25">
        <v>315</v>
      </c>
      <c r="C12" s="20" t="s">
        <v>163</v>
      </c>
      <c r="D12" s="47">
        <v>510188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510188</v>
      </c>
      <c r="O12" s="48">
        <f t="shared" si="1"/>
        <v>6.9720673444845307</v>
      </c>
      <c r="P12" s="9"/>
    </row>
    <row r="13" spans="1:133">
      <c r="A13" s="12"/>
      <c r="B13" s="25">
        <v>316</v>
      </c>
      <c r="C13" s="20" t="s">
        <v>164</v>
      </c>
      <c r="D13" s="47">
        <v>5685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5685</v>
      </c>
      <c r="O13" s="48">
        <f t="shared" si="1"/>
        <v>7.7689406362741881E-2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SUM(D15:D19)</f>
        <v>468685</v>
      </c>
      <c r="E14" s="32">
        <f t="shared" si="3"/>
        <v>553060</v>
      </c>
      <c r="F14" s="32">
        <f t="shared" si="3"/>
        <v>252413</v>
      </c>
      <c r="G14" s="32">
        <f t="shared" si="3"/>
        <v>0</v>
      </c>
      <c r="H14" s="32">
        <f t="shared" si="3"/>
        <v>0</v>
      </c>
      <c r="I14" s="32">
        <f t="shared" si="3"/>
        <v>35542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3" si="4">SUM(D14:M14)</f>
        <v>1309700</v>
      </c>
      <c r="O14" s="46">
        <f t="shared" si="1"/>
        <v>17.897944681316279</v>
      </c>
      <c r="P14" s="10"/>
    </row>
    <row r="15" spans="1:133">
      <c r="A15" s="12"/>
      <c r="B15" s="25">
        <v>322</v>
      </c>
      <c r="C15" s="20" t="s">
        <v>0</v>
      </c>
      <c r="D15" s="47">
        <v>412467</v>
      </c>
      <c r="E15" s="47">
        <v>2200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414667</v>
      </c>
      <c r="O15" s="48">
        <f t="shared" si="1"/>
        <v>5.6667076637148792</v>
      </c>
      <c r="P15" s="9"/>
    </row>
    <row r="16" spans="1:133">
      <c r="A16" s="12"/>
      <c r="B16" s="25">
        <v>324.41000000000003</v>
      </c>
      <c r="C16" s="20" t="s">
        <v>160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35542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35542</v>
      </c>
      <c r="O16" s="48">
        <f t="shared" si="1"/>
        <v>0.48570569585656498</v>
      </c>
      <c r="P16" s="9"/>
    </row>
    <row r="17" spans="1:16">
      <c r="A17" s="12"/>
      <c r="B17" s="25">
        <v>325.10000000000002</v>
      </c>
      <c r="C17" s="20" t="s">
        <v>150</v>
      </c>
      <c r="D17" s="47">
        <v>0</v>
      </c>
      <c r="E17" s="47">
        <v>12914</v>
      </c>
      <c r="F17" s="47">
        <v>252413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265327</v>
      </c>
      <c r="O17" s="48">
        <f t="shared" si="1"/>
        <v>3.6258746036952005</v>
      </c>
      <c r="P17" s="9"/>
    </row>
    <row r="18" spans="1:16">
      <c r="A18" s="12"/>
      <c r="B18" s="25">
        <v>325.2</v>
      </c>
      <c r="C18" s="20" t="s">
        <v>24</v>
      </c>
      <c r="D18" s="47">
        <v>0</v>
      </c>
      <c r="E18" s="47">
        <v>495884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495884</v>
      </c>
      <c r="O18" s="48">
        <f t="shared" si="1"/>
        <v>6.7765934186071934</v>
      </c>
      <c r="P18" s="9"/>
    </row>
    <row r="19" spans="1:16">
      <c r="A19" s="12"/>
      <c r="B19" s="25">
        <v>329</v>
      </c>
      <c r="C19" s="20" t="s">
        <v>25</v>
      </c>
      <c r="D19" s="47">
        <v>56218</v>
      </c>
      <c r="E19" s="47">
        <v>42062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98280</v>
      </c>
      <c r="O19" s="48">
        <f t="shared" si="1"/>
        <v>1.3430632994424401</v>
      </c>
      <c r="P19" s="9"/>
    </row>
    <row r="20" spans="1:16" ht="15.75">
      <c r="A20" s="29" t="s">
        <v>28</v>
      </c>
      <c r="B20" s="30"/>
      <c r="C20" s="31"/>
      <c r="D20" s="32">
        <f t="shared" ref="D20:M20" si="5">SUM(D21:D49)</f>
        <v>8597355</v>
      </c>
      <c r="E20" s="32">
        <f t="shared" si="5"/>
        <v>5706365</v>
      </c>
      <c r="F20" s="32">
        <f t="shared" si="5"/>
        <v>0</v>
      </c>
      <c r="G20" s="32">
        <f t="shared" si="5"/>
        <v>1164007</v>
      </c>
      <c r="H20" s="32">
        <f t="shared" si="5"/>
        <v>0</v>
      </c>
      <c r="I20" s="32">
        <f t="shared" si="5"/>
        <v>207109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15674836</v>
      </c>
      <c r="O20" s="46">
        <f t="shared" si="1"/>
        <v>214.2073357384935</v>
      </c>
      <c r="P20" s="10"/>
    </row>
    <row r="21" spans="1:16">
      <c r="A21" s="12"/>
      <c r="B21" s="25">
        <v>331.1</v>
      </c>
      <c r="C21" s="20" t="s">
        <v>26</v>
      </c>
      <c r="D21" s="47">
        <v>55040</v>
      </c>
      <c r="E21" s="47">
        <v>37019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92059</v>
      </c>
      <c r="O21" s="48">
        <f t="shared" si="1"/>
        <v>1.2580490871323931</v>
      </c>
      <c r="P21" s="9"/>
    </row>
    <row r="22" spans="1:16">
      <c r="A22" s="12"/>
      <c r="B22" s="25">
        <v>331.2</v>
      </c>
      <c r="C22" s="20" t="s">
        <v>27</v>
      </c>
      <c r="D22" s="47">
        <v>172954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172954</v>
      </c>
      <c r="O22" s="48">
        <f t="shared" si="1"/>
        <v>2.3635344921832293</v>
      </c>
      <c r="P22" s="9"/>
    </row>
    <row r="23" spans="1:16">
      <c r="A23" s="12"/>
      <c r="B23" s="25">
        <v>331.34</v>
      </c>
      <c r="C23" s="20" t="s">
        <v>135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90909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90909</v>
      </c>
      <c r="O23" s="48">
        <f t="shared" si="1"/>
        <v>1.2423335519842571</v>
      </c>
      <c r="P23" s="9"/>
    </row>
    <row r="24" spans="1:16">
      <c r="A24" s="12"/>
      <c r="B24" s="25">
        <v>331.39</v>
      </c>
      <c r="C24" s="20" t="s">
        <v>33</v>
      </c>
      <c r="D24" s="47">
        <v>0</v>
      </c>
      <c r="E24" s="47">
        <v>28118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29" si="6">SUM(D24:M24)</f>
        <v>28118</v>
      </c>
      <c r="O24" s="48">
        <f t="shared" si="1"/>
        <v>0.38425166721329396</v>
      </c>
      <c r="P24" s="9"/>
    </row>
    <row r="25" spans="1:16">
      <c r="A25" s="12"/>
      <c r="B25" s="25">
        <v>331.49</v>
      </c>
      <c r="C25" s="20" t="s">
        <v>35</v>
      </c>
      <c r="D25" s="47">
        <v>0</v>
      </c>
      <c r="E25" s="47">
        <v>13204</v>
      </c>
      <c r="F25" s="47">
        <v>0</v>
      </c>
      <c r="G25" s="47">
        <v>325241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338445</v>
      </c>
      <c r="O25" s="48">
        <f t="shared" si="1"/>
        <v>4.6250819940964254</v>
      </c>
      <c r="P25" s="9"/>
    </row>
    <row r="26" spans="1:16">
      <c r="A26" s="12"/>
      <c r="B26" s="25">
        <v>331.5</v>
      </c>
      <c r="C26" s="20" t="s">
        <v>29</v>
      </c>
      <c r="D26" s="47">
        <v>65390</v>
      </c>
      <c r="E26" s="47">
        <v>0</v>
      </c>
      <c r="F26" s="47">
        <v>0</v>
      </c>
      <c r="G26" s="47">
        <v>3515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68905</v>
      </c>
      <c r="O26" s="48">
        <f t="shared" si="1"/>
        <v>0.94163386902809665</v>
      </c>
      <c r="P26" s="9"/>
    </row>
    <row r="27" spans="1:16">
      <c r="A27" s="12"/>
      <c r="B27" s="25">
        <v>331.65</v>
      </c>
      <c r="C27" s="20" t="s">
        <v>136</v>
      </c>
      <c r="D27" s="47">
        <v>245974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245974</v>
      </c>
      <c r="O27" s="48">
        <f t="shared" si="1"/>
        <v>3.3614026456761779</v>
      </c>
      <c r="P27" s="9"/>
    </row>
    <row r="28" spans="1:16">
      <c r="A28" s="12"/>
      <c r="B28" s="25">
        <v>331.7</v>
      </c>
      <c r="C28" s="20" t="s">
        <v>120</v>
      </c>
      <c r="D28" s="47">
        <v>0</v>
      </c>
      <c r="E28" s="47">
        <v>75851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75851</v>
      </c>
      <c r="O28" s="48">
        <f t="shared" si="1"/>
        <v>1.0365557013228381</v>
      </c>
      <c r="P28" s="9"/>
    </row>
    <row r="29" spans="1:16">
      <c r="A29" s="12"/>
      <c r="B29" s="25">
        <v>334.2</v>
      </c>
      <c r="C29" s="20" t="s">
        <v>31</v>
      </c>
      <c r="D29" s="47">
        <v>0</v>
      </c>
      <c r="E29" s="47">
        <v>570406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570406</v>
      </c>
      <c r="O29" s="48">
        <f t="shared" si="1"/>
        <v>7.7949874275718818</v>
      </c>
      <c r="P29" s="9"/>
    </row>
    <row r="30" spans="1:16">
      <c r="A30" s="12"/>
      <c r="B30" s="25">
        <v>334.35</v>
      </c>
      <c r="C30" s="20" t="s">
        <v>137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116200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116200</v>
      </c>
      <c r="O30" s="48">
        <f t="shared" si="1"/>
        <v>1.5879523340986115</v>
      </c>
      <c r="P30" s="9"/>
    </row>
    <row r="31" spans="1:16">
      <c r="A31" s="12"/>
      <c r="B31" s="25">
        <v>334.36</v>
      </c>
      <c r="C31" s="20" t="s">
        <v>37</v>
      </c>
      <c r="D31" s="47">
        <v>0</v>
      </c>
      <c r="E31" s="47">
        <v>0</v>
      </c>
      <c r="F31" s="47">
        <v>0</v>
      </c>
      <c r="G31" s="47">
        <v>30400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8" si="7">SUM(D31:M31)</f>
        <v>30400</v>
      </c>
      <c r="O31" s="48">
        <f t="shared" si="1"/>
        <v>0.41543675522029083</v>
      </c>
      <c r="P31" s="9"/>
    </row>
    <row r="32" spans="1:16">
      <c r="A32" s="12"/>
      <c r="B32" s="25">
        <v>334.39</v>
      </c>
      <c r="C32" s="20" t="s">
        <v>38</v>
      </c>
      <c r="D32" s="47">
        <v>31540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31540</v>
      </c>
      <c r="O32" s="48">
        <f t="shared" si="1"/>
        <v>0.43101563354105171</v>
      </c>
      <c r="P32" s="9"/>
    </row>
    <row r="33" spans="1:16">
      <c r="A33" s="12"/>
      <c r="B33" s="25">
        <v>334.49</v>
      </c>
      <c r="C33" s="20" t="s">
        <v>39</v>
      </c>
      <c r="D33" s="47">
        <v>0</v>
      </c>
      <c r="E33" s="47">
        <v>0</v>
      </c>
      <c r="F33" s="47">
        <v>0</v>
      </c>
      <c r="G33" s="47">
        <v>804851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804851</v>
      </c>
      <c r="O33" s="48">
        <f t="shared" si="1"/>
        <v>10.998838416967311</v>
      </c>
      <c r="P33" s="9"/>
    </row>
    <row r="34" spans="1:16">
      <c r="A34" s="12"/>
      <c r="B34" s="25">
        <v>334.5</v>
      </c>
      <c r="C34" s="20" t="s">
        <v>138</v>
      </c>
      <c r="D34" s="47">
        <v>10898</v>
      </c>
      <c r="E34" s="47">
        <v>39870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50768</v>
      </c>
      <c r="O34" s="48">
        <f t="shared" si="1"/>
        <v>0.69377938121788563</v>
      </c>
      <c r="P34" s="9"/>
    </row>
    <row r="35" spans="1:16">
      <c r="A35" s="12"/>
      <c r="B35" s="25">
        <v>334.7</v>
      </c>
      <c r="C35" s="20" t="s">
        <v>40</v>
      </c>
      <c r="D35" s="47">
        <v>0</v>
      </c>
      <c r="E35" s="47">
        <v>25323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25323</v>
      </c>
      <c r="O35" s="48">
        <f t="shared" si="1"/>
        <v>0.34605608396195475</v>
      </c>
      <c r="P35" s="9"/>
    </row>
    <row r="36" spans="1:16">
      <c r="A36" s="12"/>
      <c r="B36" s="25">
        <v>334.9</v>
      </c>
      <c r="C36" s="20" t="s">
        <v>41</v>
      </c>
      <c r="D36" s="47">
        <v>0</v>
      </c>
      <c r="E36" s="47">
        <v>569319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569319</v>
      </c>
      <c r="O36" s="48">
        <f t="shared" si="1"/>
        <v>7.7801328304362087</v>
      </c>
      <c r="P36" s="9"/>
    </row>
    <row r="37" spans="1:16">
      <c r="A37" s="12"/>
      <c r="B37" s="25">
        <v>335.12</v>
      </c>
      <c r="C37" s="20" t="s">
        <v>165</v>
      </c>
      <c r="D37" s="47">
        <v>4016684</v>
      </c>
      <c r="E37" s="47">
        <v>553266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4569950</v>
      </c>
      <c r="O37" s="48">
        <f t="shared" ref="O37:O68" si="8">(N37/O$96)</f>
        <v>62.451486826281844</v>
      </c>
      <c r="P37" s="9"/>
    </row>
    <row r="38" spans="1:16">
      <c r="A38" s="12"/>
      <c r="B38" s="25">
        <v>335.13</v>
      </c>
      <c r="C38" s="20" t="s">
        <v>166</v>
      </c>
      <c r="D38" s="47">
        <v>17545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17545</v>
      </c>
      <c r="O38" s="48">
        <f t="shared" si="8"/>
        <v>0.23976440362960533</v>
      </c>
      <c r="P38" s="9"/>
    </row>
    <row r="39" spans="1:16">
      <c r="A39" s="12"/>
      <c r="B39" s="25">
        <v>335.14</v>
      </c>
      <c r="C39" s="20" t="s">
        <v>167</v>
      </c>
      <c r="D39" s="47">
        <v>21804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21804</v>
      </c>
      <c r="O39" s="48">
        <f t="shared" si="8"/>
        <v>0.29796654640865855</v>
      </c>
      <c r="P39" s="9"/>
    </row>
    <row r="40" spans="1:16">
      <c r="A40" s="12"/>
      <c r="B40" s="25">
        <v>335.15</v>
      </c>
      <c r="C40" s="20" t="s">
        <v>168</v>
      </c>
      <c r="D40" s="47">
        <v>17589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17589</v>
      </c>
      <c r="O40" s="48">
        <f t="shared" si="8"/>
        <v>0.24036569367005575</v>
      </c>
      <c r="P40" s="9"/>
    </row>
    <row r="41" spans="1:16">
      <c r="A41" s="12"/>
      <c r="B41" s="25">
        <v>335.16</v>
      </c>
      <c r="C41" s="20" t="s">
        <v>169</v>
      </c>
      <c r="D41" s="47">
        <v>446500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446500</v>
      </c>
      <c r="O41" s="48">
        <f t="shared" si="8"/>
        <v>6.1017273422980214</v>
      </c>
      <c r="P41" s="9"/>
    </row>
    <row r="42" spans="1:16">
      <c r="A42" s="12"/>
      <c r="B42" s="25">
        <v>335.18</v>
      </c>
      <c r="C42" s="20" t="s">
        <v>170</v>
      </c>
      <c r="D42" s="47">
        <v>3057127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3057127</v>
      </c>
      <c r="O42" s="48">
        <f t="shared" si="8"/>
        <v>41.777727670274409</v>
      </c>
      <c r="P42" s="9"/>
    </row>
    <row r="43" spans="1:16">
      <c r="A43" s="12"/>
      <c r="B43" s="25">
        <v>335.22</v>
      </c>
      <c r="C43" s="20" t="s">
        <v>48</v>
      </c>
      <c r="D43" s="47">
        <v>0</v>
      </c>
      <c r="E43" s="47">
        <v>320619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320619</v>
      </c>
      <c r="O43" s="48">
        <f t="shared" si="8"/>
        <v>4.3814775336175797</v>
      </c>
      <c r="P43" s="9"/>
    </row>
    <row r="44" spans="1:16">
      <c r="A44" s="12"/>
      <c r="B44" s="25">
        <v>335.42</v>
      </c>
      <c r="C44" s="20" t="s">
        <v>50</v>
      </c>
      <c r="D44" s="47">
        <v>0</v>
      </c>
      <c r="E44" s="47">
        <v>1978123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1978123</v>
      </c>
      <c r="O44" s="48">
        <f t="shared" si="8"/>
        <v>27.032401333770636</v>
      </c>
      <c r="P44" s="9"/>
    </row>
    <row r="45" spans="1:16">
      <c r="A45" s="12"/>
      <c r="B45" s="25">
        <v>335.49</v>
      </c>
      <c r="C45" s="20" t="s">
        <v>51</v>
      </c>
      <c r="D45" s="47">
        <v>0</v>
      </c>
      <c r="E45" s="47">
        <v>72998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72998</v>
      </c>
      <c r="O45" s="48">
        <f t="shared" si="8"/>
        <v>0.99756750847272335</v>
      </c>
      <c r="P45" s="9"/>
    </row>
    <row r="46" spans="1:16">
      <c r="A46" s="12"/>
      <c r="B46" s="25">
        <v>335.5</v>
      </c>
      <c r="C46" s="20" t="s">
        <v>52</v>
      </c>
      <c r="D46" s="47">
        <v>0</v>
      </c>
      <c r="E46" s="47">
        <v>483015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483015</v>
      </c>
      <c r="O46" s="48">
        <f t="shared" si="8"/>
        <v>6.6007297474581828</v>
      </c>
      <c r="P46" s="9"/>
    </row>
    <row r="47" spans="1:16">
      <c r="A47" s="12"/>
      <c r="B47" s="25">
        <v>335.9</v>
      </c>
      <c r="C47" s="20" t="s">
        <v>194</v>
      </c>
      <c r="D47" s="47">
        <v>0</v>
      </c>
      <c r="E47" s="47">
        <v>939234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939234</v>
      </c>
      <c r="O47" s="48">
        <f t="shared" si="8"/>
        <v>12.83527386028206</v>
      </c>
      <c r="P47" s="9"/>
    </row>
    <row r="48" spans="1:16">
      <c r="A48" s="12"/>
      <c r="B48" s="25">
        <v>336</v>
      </c>
      <c r="C48" s="20" t="s">
        <v>4</v>
      </c>
      <c r="D48" s="47">
        <v>44820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44820</v>
      </c>
      <c r="O48" s="48">
        <f t="shared" si="8"/>
        <v>0.61249590029517875</v>
      </c>
      <c r="P48" s="9"/>
    </row>
    <row r="49" spans="1:16">
      <c r="A49" s="12"/>
      <c r="B49" s="25">
        <v>337.2</v>
      </c>
      <c r="C49" s="20" t="s">
        <v>53</v>
      </c>
      <c r="D49" s="47">
        <v>393490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393490</v>
      </c>
      <c r="O49" s="48">
        <f t="shared" si="8"/>
        <v>5.3773095003826388</v>
      </c>
      <c r="P49" s="9"/>
    </row>
    <row r="50" spans="1:16" ht="15.75">
      <c r="A50" s="29" t="s">
        <v>60</v>
      </c>
      <c r="B50" s="30"/>
      <c r="C50" s="31"/>
      <c r="D50" s="32">
        <f t="shared" ref="D50:M50" si="9">SUM(D51:D73)</f>
        <v>5664145</v>
      </c>
      <c r="E50" s="32">
        <f t="shared" si="9"/>
        <v>1408808</v>
      </c>
      <c r="F50" s="32">
        <f t="shared" si="9"/>
        <v>0</v>
      </c>
      <c r="G50" s="32">
        <f t="shared" si="9"/>
        <v>0</v>
      </c>
      <c r="H50" s="32">
        <f t="shared" si="9"/>
        <v>0</v>
      </c>
      <c r="I50" s="32">
        <f t="shared" si="9"/>
        <v>12897844</v>
      </c>
      <c r="J50" s="32">
        <f t="shared" si="9"/>
        <v>8471368</v>
      </c>
      <c r="K50" s="32">
        <f t="shared" si="9"/>
        <v>0</v>
      </c>
      <c r="L50" s="32">
        <f t="shared" si="9"/>
        <v>0</v>
      </c>
      <c r="M50" s="32">
        <f t="shared" si="9"/>
        <v>0</v>
      </c>
      <c r="N50" s="32">
        <f>SUM(D50:M50)</f>
        <v>28442165</v>
      </c>
      <c r="O50" s="46">
        <f t="shared" si="8"/>
        <v>388.68160325789876</v>
      </c>
      <c r="P50" s="10"/>
    </row>
    <row r="51" spans="1:16">
      <c r="A51" s="12"/>
      <c r="B51" s="25">
        <v>341.1</v>
      </c>
      <c r="C51" s="20" t="s">
        <v>171</v>
      </c>
      <c r="D51" s="47">
        <v>257364</v>
      </c>
      <c r="E51" s="47">
        <v>120218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377582</v>
      </c>
      <c r="O51" s="48">
        <f t="shared" si="8"/>
        <v>5.1599158193943371</v>
      </c>
      <c r="P51" s="9"/>
    </row>
    <row r="52" spans="1:16">
      <c r="A52" s="12"/>
      <c r="B52" s="25">
        <v>341.16</v>
      </c>
      <c r="C52" s="20" t="s">
        <v>172</v>
      </c>
      <c r="D52" s="47">
        <v>0</v>
      </c>
      <c r="E52" s="47">
        <v>85614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73" si="10">SUM(D52:M52)</f>
        <v>85614</v>
      </c>
      <c r="O52" s="48">
        <f t="shared" si="8"/>
        <v>1.1699737618891439</v>
      </c>
      <c r="P52" s="9"/>
    </row>
    <row r="53" spans="1:16">
      <c r="A53" s="12"/>
      <c r="B53" s="25">
        <v>341.2</v>
      </c>
      <c r="C53" s="20" t="s">
        <v>173</v>
      </c>
      <c r="D53" s="47">
        <v>70539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8471368</v>
      </c>
      <c r="K53" s="47">
        <v>0</v>
      </c>
      <c r="L53" s="47">
        <v>0</v>
      </c>
      <c r="M53" s="47">
        <v>0</v>
      </c>
      <c r="N53" s="47">
        <f t="shared" si="10"/>
        <v>8541907</v>
      </c>
      <c r="O53" s="48">
        <f t="shared" si="8"/>
        <v>116.73099103531213</v>
      </c>
      <c r="P53" s="9"/>
    </row>
    <row r="54" spans="1:16">
      <c r="A54" s="12"/>
      <c r="B54" s="25">
        <v>341.3</v>
      </c>
      <c r="C54" s="20" t="s">
        <v>174</v>
      </c>
      <c r="D54" s="47">
        <v>6766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6766</v>
      </c>
      <c r="O54" s="48">
        <f t="shared" si="8"/>
        <v>9.2462009401989717E-2</v>
      </c>
      <c r="P54" s="9"/>
    </row>
    <row r="55" spans="1:16">
      <c r="A55" s="12"/>
      <c r="B55" s="25">
        <v>341.8</v>
      </c>
      <c r="C55" s="20" t="s">
        <v>175</v>
      </c>
      <c r="D55" s="47">
        <v>1544284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1544284</v>
      </c>
      <c r="O55" s="48">
        <f t="shared" si="8"/>
        <v>21.103695200612222</v>
      </c>
      <c r="P55" s="9"/>
    </row>
    <row r="56" spans="1:16">
      <c r="A56" s="12"/>
      <c r="B56" s="25">
        <v>341.9</v>
      </c>
      <c r="C56" s="20" t="s">
        <v>176</v>
      </c>
      <c r="D56" s="47">
        <v>382557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382557</v>
      </c>
      <c r="O56" s="48">
        <f t="shared" si="8"/>
        <v>5.2279025910134473</v>
      </c>
      <c r="P56" s="9"/>
    </row>
    <row r="57" spans="1:16">
      <c r="A57" s="12"/>
      <c r="B57" s="25">
        <v>342.1</v>
      </c>
      <c r="C57" s="20" t="s">
        <v>223</v>
      </c>
      <c r="D57" s="47">
        <v>105538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105538</v>
      </c>
      <c r="O57" s="48">
        <f t="shared" si="8"/>
        <v>1.4422488247512846</v>
      </c>
      <c r="P57" s="9"/>
    </row>
    <row r="58" spans="1:16">
      <c r="A58" s="12"/>
      <c r="B58" s="25">
        <v>342.3</v>
      </c>
      <c r="C58" s="20" t="s">
        <v>68</v>
      </c>
      <c r="D58" s="47">
        <v>165594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165594</v>
      </c>
      <c r="O58" s="48">
        <f t="shared" si="8"/>
        <v>2.262955067235159</v>
      </c>
      <c r="P58" s="9"/>
    </row>
    <row r="59" spans="1:16">
      <c r="A59" s="12"/>
      <c r="B59" s="25">
        <v>342.5</v>
      </c>
      <c r="C59" s="20" t="s">
        <v>139</v>
      </c>
      <c r="D59" s="47">
        <v>13827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13827</v>
      </c>
      <c r="O59" s="48">
        <f t="shared" si="8"/>
        <v>0.18895539521154478</v>
      </c>
      <c r="P59" s="9"/>
    </row>
    <row r="60" spans="1:16">
      <c r="A60" s="12"/>
      <c r="B60" s="25">
        <v>342.6</v>
      </c>
      <c r="C60" s="20" t="s">
        <v>70</v>
      </c>
      <c r="D60" s="47">
        <v>2971263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2971263</v>
      </c>
      <c r="O60" s="48">
        <f t="shared" si="8"/>
        <v>40.604337487700889</v>
      </c>
      <c r="P60" s="9"/>
    </row>
    <row r="61" spans="1:16">
      <c r="A61" s="12"/>
      <c r="B61" s="25">
        <v>343.3</v>
      </c>
      <c r="C61" s="20" t="s">
        <v>72</v>
      </c>
      <c r="D61" s="47">
        <v>0</v>
      </c>
      <c r="E61" s="47">
        <v>32052</v>
      </c>
      <c r="F61" s="47">
        <v>0</v>
      </c>
      <c r="G61" s="47">
        <v>0</v>
      </c>
      <c r="H61" s="47">
        <v>0</v>
      </c>
      <c r="I61" s="47">
        <v>751583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783635</v>
      </c>
      <c r="O61" s="48">
        <f t="shared" si="8"/>
        <v>10.708907292008309</v>
      </c>
      <c r="P61" s="9"/>
    </row>
    <row r="62" spans="1:16">
      <c r="A62" s="12"/>
      <c r="B62" s="25">
        <v>343.4</v>
      </c>
      <c r="C62" s="20" t="s">
        <v>73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1381086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1381086</v>
      </c>
      <c r="O62" s="48">
        <f t="shared" si="8"/>
        <v>18.873483109216135</v>
      </c>
      <c r="P62" s="9"/>
    </row>
    <row r="63" spans="1:16">
      <c r="A63" s="12"/>
      <c r="B63" s="25">
        <v>343.5</v>
      </c>
      <c r="C63" s="20" t="s">
        <v>74</v>
      </c>
      <c r="D63" s="47">
        <v>0</v>
      </c>
      <c r="E63" s="47">
        <v>44557</v>
      </c>
      <c r="F63" s="47">
        <v>0</v>
      </c>
      <c r="G63" s="47">
        <v>0</v>
      </c>
      <c r="H63" s="47">
        <v>0</v>
      </c>
      <c r="I63" s="47">
        <v>390558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435115</v>
      </c>
      <c r="O63" s="48">
        <f t="shared" si="8"/>
        <v>5.9461435443314752</v>
      </c>
      <c r="P63" s="9"/>
    </row>
    <row r="64" spans="1:16">
      <c r="A64" s="12"/>
      <c r="B64" s="25">
        <v>344.9</v>
      </c>
      <c r="C64" s="20" t="s">
        <v>178</v>
      </c>
      <c r="D64" s="47">
        <v>0</v>
      </c>
      <c r="E64" s="47">
        <v>215920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215920</v>
      </c>
      <c r="O64" s="48">
        <f t="shared" si="8"/>
        <v>2.9506942166830656</v>
      </c>
      <c r="P64" s="9"/>
    </row>
    <row r="65" spans="1:16">
      <c r="A65" s="12"/>
      <c r="B65" s="25">
        <v>346.4</v>
      </c>
      <c r="C65" s="20" t="s">
        <v>76</v>
      </c>
      <c r="D65" s="47">
        <v>18894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18894</v>
      </c>
      <c r="O65" s="48">
        <f t="shared" si="8"/>
        <v>0.25819940964250576</v>
      </c>
      <c r="P65" s="9"/>
    </row>
    <row r="66" spans="1:16">
      <c r="A66" s="12"/>
      <c r="B66" s="25">
        <v>347.1</v>
      </c>
      <c r="C66" s="20" t="s">
        <v>77</v>
      </c>
      <c r="D66" s="47">
        <v>12209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12209</v>
      </c>
      <c r="O66" s="48">
        <f t="shared" si="8"/>
        <v>0.16684432054225429</v>
      </c>
      <c r="P66" s="9"/>
    </row>
    <row r="67" spans="1:16">
      <c r="A67" s="12"/>
      <c r="B67" s="25">
        <v>347.2</v>
      </c>
      <c r="C67" s="20" t="s">
        <v>78</v>
      </c>
      <c r="D67" s="47">
        <v>58971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58971</v>
      </c>
      <c r="O67" s="48">
        <f t="shared" si="8"/>
        <v>0.80587897671367659</v>
      </c>
      <c r="P67" s="9"/>
    </row>
    <row r="68" spans="1:16">
      <c r="A68" s="12"/>
      <c r="B68" s="25">
        <v>348.92099999999999</v>
      </c>
      <c r="C68" s="20" t="s">
        <v>179</v>
      </c>
      <c r="D68" s="47">
        <v>0</v>
      </c>
      <c r="E68" s="47">
        <v>11678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11678</v>
      </c>
      <c r="O68" s="48">
        <f t="shared" si="8"/>
        <v>0.15958784300863671</v>
      </c>
      <c r="P68" s="9"/>
    </row>
    <row r="69" spans="1:16">
      <c r="A69" s="12"/>
      <c r="B69" s="25">
        <v>348.92200000000003</v>
      </c>
      <c r="C69" s="20" t="s">
        <v>180</v>
      </c>
      <c r="D69" s="47">
        <v>0</v>
      </c>
      <c r="E69" s="47">
        <v>11678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11678</v>
      </c>
      <c r="O69" s="48">
        <f t="shared" ref="O69:O94" si="11">(N69/O$96)</f>
        <v>0.15958784300863671</v>
      </c>
      <c r="P69" s="9"/>
    </row>
    <row r="70" spans="1:16">
      <c r="A70" s="12"/>
      <c r="B70" s="25">
        <v>348.923</v>
      </c>
      <c r="C70" s="20" t="s">
        <v>181</v>
      </c>
      <c r="D70" s="47">
        <v>0</v>
      </c>
      <c r="E70" s="47">
        <v>11678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11678</v>
      </c>
      <c r="O70" s="48">
        <f t="shared" si="11"/>
        <v>0.15958784300863671</v>
      </c>
      <c r="P70" s="9"/>
    </row>
    <row r="71" spans="1:16">
      <c r="A71" s="12"/>
      <c r="B71" s="25">
        <v>348.92399999999998</v>
      </c>
      <c r="C71" s="20" t="s">
        <v>182</v>
      </c>
      <c r="D71" s="47">
        <v>0</v>
      </c>
      <c r="E71" s="47">
        <v>11678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11678</v>
      </c>
      <c r="O71" s="48">
        <f t="shared" si="11"/>
        <v>0.15958784300863671</v>
      </c>
      <c r="P71" s="9"/>
    </row>
    <row r="72" spans="1:16">
      <c r="A72" s="12"/>
      <c r="B72" s="25">
        <v>348.93099999999998</v>
      </c>
      <c r="C72" s="20" t="s">
        <v>183</v>
      </c>
      <c r="D72" s="47">
        <v>678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678</v>
      </c>
      <c r="O72" s="48">
        <f t="shared" si="11"/>
        <v>9.2653328960314862E-3</v>
      </c>
      <c r="P72" s="9"/>
    </row>
    <row r="73" spans="1:16">
      <c r="A73" s="12"/>
      <c r="B73" s="25">
        <v>349</v>
      </c>
      <c r="C73" s="20" t="s">
        <v>1</v>
      </c>
      <c r="D73" s="47">
        <v>55661</v>
      </c>
      <c r="E73" s="47">
        <v>863735</v>
      </c>
      <c r="F73" s="47">
        <v>0</v>
      </c>
      <c r="G73" s="47">
        <v>0</v>
      </c>
      <c r="H73" s="47">
        <v>0</v>
      </c>
      <c r="I73" s="47">
        <v>10374617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11294013</v>
      </c>
      <c r="O73" s="48">
        <f t="shared" si="11"/>
        <v>154.34039849130863</v>
      </c>
      <c r="P73" s="9"/>
    </row>
    <row r="74" spans="1:16" ht="15.75">
      <c r="A74" s="29" t="s">
        <v>61</v>
      </c>
      <c r="B74" s="30"/>
      <c r="C74" s="31"/>
      <c r="D74" s="32">
        <f t="shared" ref="D74:M74" si="12">SUM(D75:D82)</f>
        <v>77722</v>
      </c>
      <c r="E74" s="32">
        <f t="shared" si="12"/>
        <v>277015</v>
      </c>
      <c r="F74" s="32">
        <f t="shared" si="12"/>
        <v>0</v>
      </c>
      <c r="G74" s="32">
        <f t="shared" si="12"/>
        <v>0</v>
      </c>
      <c r="H74" s="32">
        <f t="shared" si="12"/>
        <v>0</v>
      </c>
      <c r="I74" s="32">
        <f t="shared" si="12"/>
        <v>0</v>
      </c>
      <c r="J74" s="32">
        <f t="shared" si="12"/>
        <v>0</v>
      </c>
      <c r="K74" s="32">
        <f t="shared" si="12"/>
        <v>0</v>
      </c>
      <c r="L74" s="32">
        <f t="shared" si="12"/>
        <v>0</v>
      </c>
      <c r="M74" s="32">
        <f t="shared" si="12"/>
        <v>0</v>
      </c>
      <c r="N74" s="32">
        <f>SUM(D74:M74)</f>
        <v>354737</v>
      </c>
      <c r="O74" s="46">
        <f t="shared" si="11"/>
        <v>4.8477232972559312</v>
      </c>
      <c r="P74" s="10"/>
    </row>
    <row r="75" spans="1:16">
      <c r="A75" s="13"/>
      <c r="B75" s="40">
        <v>351.1</v>
      </c>
      <c r="C75" s="21" t="s">
        <v>87</v>
      </c>
      <c r="D75" s="47">
        <v>0</v>
      </c>
      <c r="E75" s="47">
        <v>19769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19769</v>
      </c>
      <c r="O75" s="48">
        <f t="shared" si="11"/>
        <v>0.27015688203782662</v>
      </c>
      <c r="P75" s="9"/>
    </row>
    <row r="76" spans="1:16">
      <c r="A76" s="13"/>
      <c r="B76" s="40">
        <v>351.2</v>
      </c>
      <c r="C76" s="21" t="s">
        <v>88</v>
      </c>
      <c r="D76" s="47">
        <v>0</v>
      </c>
      <c r="E76" s="47">
        <v>518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ref="N76:N82" si="13">SUM(D76:M76)</f>
        <v>518</v>
      </c>
      <c r="O76" s="48">
        <f t="shared" si="11"/>
        <v>7.0788236580299549E-3</v>
      </c>
      <c r="P76" s="9"/>
    </row>
    <row r="77" spans="1:16">
      <c r="A77" s="13"/>
      <c r="B77" s="40">
        <v>351.3</v>
      </c>
      <c r="C77" s="21" t="s">
        <v>128</v>
      </c>
      <c r="D77" s="47">
        <v>0</v>
      </c>
      <c r="E77" s="47">
        <v>16173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16173</v>
      </c>
      <c r="O77" s="48">
        <f t="shared" si="11"/>
        <v>0.22101508691374222</v>
      </c>
      <c r="P77" s="9"/>
    </row>
    <row r="78" spans="1:16">
      <c r="A78" s="13"/>
      <c r="B78" s="40">
        <v>351.4</v>
      </c>
      <c r="C78" s="21" t="s">
        <v>89</v>
      </c>
      <c r="D78" s="47">
        <v>0</v>
      </c>
      <c r="E78" s="47">
        <v>19916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19916</v>
      </c>
      <c r="O78" s="48">
        <f t="shared" si="11"/>
        <v>0.27216573740024053</v>
      </c>
      <c r="P78" s="9"/>
    </row>
    <row r="79" spans="1:16">
      <c r="A79" s="13"/>
      <c r="B79" s="40">
        <v>352</v>
      </c>
      <c r="C79" s="21" t="s">
        <v>90</v>
      </c>
      <c r="D79" s="47">
        <v>5044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5044</v>
      </c>
      <c r="O79" s="48">
        <f t="shared" si="11"/>
        <v>6.8929703727998254E-2</v>
      </c>
      <c r="P79" s="9"/>
    </row>
    <row r="80" spans="1:16">
      <c r="A80" s="13"/>
      <c r="B80" s="40">
        <v>354</v>
      </c>
      <c r="C80" s="21" t="s">
        <v>91</v>
      </c>
      <c r="D80" s="47">
        <v>54509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54509</v>
      </c>
      <c r="O80" s="48">
        <f t="shared" si="11"/>
        <v>0.74490270033890893</v>
      </c>
      <c r="P80" s="9"/>
    </row>
    <row r="81" spans="1:119">
      <c r="A81" s="13"/>
      <c r="B81" s="40">
        <v>355</v>
      </c>
      <c r="C81" s="21" t="s">
        <v>92</v>
      </c>
      <c r="D81" s="47">
        <v>0</v>
      </c>
      <c r="E81" s="47">
        <v>6316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6316</v>
      </c>
      <c r="O81" s="48">
        <f t="shared" si="11"/>
        <v>8.6312452170110424E-2</v>
      </c>
      <c r="P81" s="9"/>
    </row>
    <row r="82" spans="1:119">
      <c r="A82" s="13"/>
      <c r="B82" s="40">
        <v>359</v>
      </c>
      <c r="C82" s="21" t="s">
        <v>93</v>
      </c>
      <c r="D82" s="47">
        <v>18169</v>
      </c>
      <c r="E82" s="47">
        <v>214323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232492</v>
      </c>
      <c r="O82" s="48">
        <f t="shared" si="11"/>
        <v>3.1771619110090739</v>
      </c>
      <c r="P82" s="9"/>
    </row>
    <row r="83" spans="1:119" ht="15.75">
      <c r="A83" s="29" t="s">
        <v>5</v>
      </c>
      <c r="B83" s="30"/>
      <c r="C83" s="31"/>
      <c r="D83" s="32">
        <f t="shared" ref="D83:M83" si="14">SUM(D84:D90)</f>
        <v>227950</v>
      </c>
      <c r="E83" s="32">
        <f t="shared" si="14"/>
        <v>717201</v>
      </c>
      <c r="F83" s="32">
        <f t="shared" si="14"/>
        <v>266</v>
      </c>
      <c r="G83" s="32">
        <f t="shared" si="14"/>
        <v>584853</v>
      </c>
      <c r="H83" s="32">
        <f t="shared" si="14"/>
        <v>0</v>
      </c>
      <c r="I83" s="32">
        <f t="shared" si="14"/>
        <v>185736</v>
      </c>
      <c r="J83" s="32">
        <f t="shared" si="14"/>
        <v>155267</v>
      </c>
      <c r="K83" s="32">
        <f t="shared" si="14"/>
        <v>0</v>
      </c>
      <c r="L83" s="32">
        <f t="shared" si="14"/>
        <v>0</v>
      </c>
      <c r="M83" s="32">
        <f t="shared" si="14"/>
        <v>0</v>
      </c>
      <c r="N83" s="32">
        <f>SUM(D83:M83)</f>
        <v>1871273</v>
      </c>
      <c r="O83" s="46">
        <f t="shared" si="11"/>
        <v>25.572223133267737</v>
      </c>
      <c r="P83" s="10"/>
    </row>
    <row r="84" spans="1:119">
      <c r="A84" s="12"/>
      <c r="B84" s="25">
        <v>361.1</v>
      </c>
      <c r="C84" s="20" t="s">
        <v>94</v>
      </c>
      <c r="D84" s="47">
        <v>30040</v>
      </c>
      <c r="E84" s="47">
        <v>28719</v>
      </c>
      <c r="F84" s="47">
        <v>266</v>
      </c>
      <c r="G84" s="47">
        <v>64263</v>
      </c>
      <c r="H84" s="47">
        <v>0</v>
      </c>
      <c r="I84" s="47">
        <v>110579</v>
      </c>
      <c r="J84" s="47">
        <v>2276</v>
      </c>
      <c r="K84" s="47">
        <v>0</v>
      </c>
      <c r="L84" s="47">
        <v>0</v>
      </c>
      <c r="M84" s="47">
        <v>0</v>
      </c>
      <c r="N84" s="47">
        <f>SUM(D84:M84)</f>
        <v>236143</v>
      </c>
      <c r="O84" s="48">
        <f t="shared" si="11"/>
        <v>3.2270553186837216</v>
      </c>
      <c r="P84" s="9"/>
    </row>
    <row r="85" spans="1:119">
      <c r="A85" s="12"/>
      <c r="B85" s="25">
        <v>362</v>
      </c>
      <c r="C85" s="20" t="s">
        <v>131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1870</v>
      </c>
      <c r="K85" s="47">
        <v>0</v>
      </c>
      <c r="L85" s="47">
        <v>0</v>
      </c>
      <c r="M85" s="47">
        <v>0</v>
      </c>
      <c r="N85" s="47">
        <f t="shared" ref="N85:N90" si="15">SUM(D85:M85)</f>
        <v>1870</v>
      </c>
      <c r="O85" s="48">
        <f t="shared" si="11"/>
        <v>2.5554826719142887E-2</v>
      </c>
      <c r="P85" s="9"/>
    </row>
    <row r="86" spans="1:119">
      <c r="A86" s="12"/>
      <c r="B86" s="25">
        <v>364</v>
      </c>
      <c r="C86" s="20" t="s">
        <v>184</v>
      </c>
      <c r="D86" s="47">
        <v>4633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4633</v>
      </c>
      <c r="O86" s="48">
        <f t="shared" si="11"/>
        <v>6.3313108122881823E-2</v>
      </c>
      <c r="P86" s="9"/>
    </row>
    <row r="87" spans="1:119">
      <c r="A87" s="12"/>
      <c r="B87" s="25">
        <v>365</v>
      </c>
      <c r="C87" s="20" t="s">
        <v>185</v>
      </c>
      <c r="D87" s="47">
        <v>0</v>
      </c>
      <c r="E87" s="47">
        <v>10576</v>
      </c>
      <c r="F87" s="47">
        <v>0</v>
      </c>
      <c r="G87" s="47">
        <v>0</v>
      </c>
      <c r="H87" s="47">
        <v>0</v>
      </c>
      <c r="I87" s="47">
        <v>56901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67477</v>
      </c>
      <c r="O87" s="48">
        <f t="shared" si="11"/>
        <v>0.92211927407893302</v>
      </c>
      <c r="P87" s="9"/>
    </row>
    <row r="88" spans="1:119">
      <c r="A88" s="12"/>
      <c r="B88" s="25">
        <v>366</v>
      </c>
      <c r="C88" s="20" t="s">
        <v>98</v>
      </c>
      <c r="D88" s="47">
        <v>1301</v>
      </c>
      <c r="E88" s="47">
        <v>565</v>
      </c>
      <c r="F88" s="47">
        <v>0</v>
      </c>
      <c r="G88" s="47">
        <v>520590</v>
      </c>
      <c r="H88" s="47">
        <v>0</v>
      </c>
      <c r="I88" s="47">
        <v>17773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540229</v>
      </c>
      <c r="O88" s="48">
        <f t="shared" si="11"/>
        <v>7.3825981196020551</v>
      </c>
      <c r="P88" s="9"/>
    </row>
    <row r="89" spans="1:119">
      <c r="A89" s="12"/>
      <c r="B89" s="25">
        <v>369.3</v>
      </c>
      <c r="C89" s="20" t="s">
        <v>99</v>
      </c>
      <c r="D89" s="47">
        <v>11798</v>
      </c>
      <c r="E89" s="47">
        <v>33437</v>
      </c>
      <c r="F89" s="47">
        <v>0</v>
      </c>
      <c r="G89" s="47">
        <v>0</v>
      </c>
      <c r="H89" s="47">
        <v>0</v>
      </c>
      <c r="I89" s="47">
        <v>0</v>
      </c>
      <c r="J89" s="47">
        <v>150000</v>
      </c>
      <c r="K89" s="47">
        <v>0</v>
      </c>
      <c r="L89" s="47">
        <v>0</v>
      </c>
      <c r="M89" s="47">
        <v>0</v>
      </c>
      <c r="N89" s="47">
        <f t="shared" si="15"/>
        <v>195235</v>
      </c>
      <c r="O89" s="48">
        <f t="shared" si="11"/>
        <v>2.6680195692576802</v>
      </c>
      <c r="P89" s="9"/>
    </row>
    <row r="90" spans="1:119">
      <c r="A90" s="12"/>
      <c r="B90" s="25">
        <v>369.9</v>
      </c>
      <c r="C90" s="20" t="s">
        <v>100</v>
      </c>
      <c r="D90" s="47">
        <v>180178</v>
      </c>
      <c r="E90" s="47">
        <v>643904</v>
      </c>
      <c r="F90" s="47">
        <v>0</v>
      </c>
      <c r="G90" s="47">
        <v>0</v>
      </c>
      <c r="H90" s="47">
        <v>0</v>
      </c>
      <c r="I90" s="47">
        <v>483</v>
      </c>
      <c r="J90" s="47">
        <v>1121</v>
      </c>
      <c r="K90" s="47">
        <v>0</v>
      </c>
      <c r="L90" s="47">
        <v>0</v>
      </c>
      <c r="M90" s="47">
        <v>0</v>
      </c>
      <c r="N90" s="47">
        <f t="shared" si="15"/>
        <v>825686</v>
      </c>
      <c r="O90" s="48">
        <f t="shared" si="11"/>
        <v>11.283562916803323</v>
      </c>
      <c r="P90" s="9"/>
    </row>
    <row r="91" spans="1:119" ht="15.75">
      <c r="A91" s="29" t="s">
        <v>62</v>
      </c>
      <c r="B91" s="30"/>
      <c r="C91" s="31"/>
      <c r="D91" s="32">
        <f t="shared" ref="D91:M91" si="16">SUM(D92:D93)</f>
        <v>566746</v>
      </c>
      <c r="E91" s="32">
        <f t="shared" si="16"/>
        <v>2840791</v>
      </c>
      <c r="F91" s="32">
        <f t="shared" si="16"/>
        <v>872520</v>
      </c>
      <c r="G91" s="32">
        <f t="shared" si="16"/>
        <v>0</v>
      </c>
      <c r="H91" s="32">
        <f t="shared" si="16"/>
        <v>0</v>
      </c>
      <c r="I91" s="32">
        <f t="shared" si="16"/>
        <v>610000</v>
      </c>
      <c r="J91" s="32">
        <f t="shared" si="16"/>
        <v>477223</v>
      </c>
      <c r="K91" s="32">
        <f t="shared" si="16"/>
        <v>0</v>
      </c>
      <c r="L91" s="32">
        <f t="shared" si="16"/>
        <v>0</v>
      </c>
      <c r="M91" s="32">
        <f t="shared" si="16"/>
        <v>0</v>
      </c>
      <c r="N91" s="32">
        <f>SUM(D91:M91)</f>
        <v>5367280</v>
      </c>
      <c r="O91" s="46">
        <f t="shared" si="11"/>
        <v>73.347545643380343</v>
      </c>
      <c r="P91" s="9"/>
    </row>
    <row r="92" spans="1:119">
      <c r="A92" s="12"/>
      <c r="B92" s="25">
        <v>381</v>
      </c>
      <c r="C92" s="20" t="s">
        <v>101</v>
      </c>
      <c r="D92" s="47">
        <v>320918</v>
      </c>
      <c r="E92" s="47">
        <v>2087855</v>
      </c>
      <c r="F92" s="47">
        <v>872520</v>
      </c>
      <c r="G92" s="47">
        <v>0</v>
      </c>
      <c r="H92" s="47">
        <v>0</v>
      </c>
      <c r="I92" s="47">
        <v>610000</v>
      </c>
      <c r="J92" s="47">
        <v>477223</v>
      </c>
      <c r="K92" s="47">
        <v>0</v>
      </c>
      <c r="L92" s="47">
        <v>0</v>
      </c>
      <c r="M92" s="47">
        <v>0</v>
      </c>
      <c r="N92" s="47">
        <f>SUM(D92:M92)</f>
        <v>4368516</v>
      </c>
      <c r="O92" s="48">
        <f t="shared" si="11"/>
        <v>59.698753689734339</v>
      </c>
      <c r="P92" s="9"/>
    </row>
    <row r="93" spans="1:119" ht="15.75" thickBot="1">
      <c r="A93" s="12"/>
      <c r="B93" s="25">
        <v>384</v>
      </c>
      <c r="C93" s="20" t="s">
        <v>102</v>
      </c>
      <c r="D93" s="47">
        <v>245828</v>
      </c>
      <c r="E93" s="47">
        <v>752936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998764</v>
      </c>
      <c r="O93" s="48">
        <f t="shared" si="11"/>
        <v>13.648791953646004</v>
      </c>
      <c r="P93" s="9"/>
    </row>
    <row r="94" spans="1:119" ht="16.5" thickBot="1">
      <c r="A94" s="14" t="s">
        <v>83</v>
      </c>
      <c r="B94" s="23"/>
      <c r="C94" s="22"/>
      <c r="D94" s="15">
        <f t="shared" ref="D94:M94" si="17">SUM(D5,D14,D20,D50,D74,D83,D91)</f>
        <v>45459429</v>
      </c>
      <c r="E94" s="15">
        <f t="shared" si="17"/>
        <v>17208423</v>
      </c>
      <c r="F94" s="15">
        <f t="shared" si="17"/>
        <v>1125199</v>
      </c>
      <c r="G94" s="15">
        <f t="shared" si="17"/>
        <v>8569786</v>
      </c>
      <c r="H94" s="15">
        <f t="shared" si="17"/>
        <v>0</v>
      </c>
      <c r="I94" s="15">
        <f t="shared" si="17"/>
        <v>13936231</v>
      </c>
      <c r="J94" s="15">
        <f t="shared" si="17"/>
        <v>9103858</v>
      </c>
      <c r="K94" s="15">
        <f t="shared" si="17"/>
        <v>0</v>
      </c>
      <c r="L94" s="15">
        <f t="shared" si="17"/>
        <v>0</v>
      </c>
      <c r="M94" s="15">
        <f t="shared" si="17"/>
        <v>0</v>
      </c>
      <c r="N94" s="15">
        <f>SUM(D94:M94)</f>
        <v>95402926</v>
      </c>
      <c r="O94" s="38">
        <f t="shared" si="11"/>
        <v>1303.7461189461026</v>
      </c>
      <c r="P94" s="6"/>
      <c r="Q94" s="2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</row>
    <row r="95" spans="1:119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9"/>
    </row>
    <row r="96" spans="1:119">
      <c r="A96" s="41"/>
      <c r="B96" s="42"/>
      <c r="C96" s="42"/>
      <c r="D96" s="43"/>
      <c r="E96" s="43"/>
      <c r="F96" s="43"/>
      <c r="G96" s="43"/>
      <c r="H96" s="43"/>
      <c r="I96" s="43"/>
      <c r="J96" s="43"/>
      <c r="K96" s="43"/>
      <c r="L96" s="119" t="s">
        <v>232</v>
      </c>
      <c r="M96" s="119"/>
      <c r="N96" s="119"/>
      <c r="O96" s="44">
        <v>73176</v>
      </c>
    </row>
    <row r="97" spans="1:15">
      <c r="A97" s="120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8"/>
    </row>
    <row r="98" spans="1:15" ht="15.75" customHeight="1" thickBot="1">
      <c r="A98" s="121" t="s">
        <v>145</v>
      </c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1"/>
    </row>
  </sheetData>
  <mergeCells count="10">
    <mergeCell ref="L96:N96"/>
    <mergeCell ref="A97:O97"/>
    <mergeCell ref="A98:O9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0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109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110</v>
      </c>
      <c r="F4" s="34" t="s">
        <v>111</v>
      </c>
      <c r="G4" s="34" t="s">
        <v>112</v>
      </c>
      <c r="H4" s="34" t="s">
        <v>7</v>
      </c>
      <c r="I4" s="34" t="s">
        <v>8</v>
      </c>
      <c r="J4" s="35" t="s">
        <v>113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29278741</v>
      </c>
      <c r="E5" s="27">
        <f t="shared" si="0"/>
        <v>5507131</v>
      </c>
      <c r="F5" s="27">
        <f t="shared" si="0"/>
        <v>0</v>
      </c>
      <c r="G5" s="27">
        <f t="shared" si="0"/>
        <v>6536482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41322354</v>
      </c>
      <c r="O5" s="33">
        <f t="shared" ref="O5:O36" si="1">(N5/O$100)</f>
        <v>566.27684591350112</v>
      </c>
      <c r="P5" s="6"/>
    </row>
    <row r="6" spans="1:133">
      <c r="A6" s="12"/>
      <c r="B6" s="25">
        <v>311</v>
      </c>
      <c r="C6" s="20" t="s">
        <v>3</v>
      </c>
      <c r="D6" s="47">
        <v>28803243</v>
      </c>
      <c r="E6" s="47">
        <v>3086065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31889308</v>
      </c>
      <c r="O6" s="48">
        <f t="shared" si="1"/>
        <v>437.00745491421367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331917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331917</v>
      </c>
      <c r="O7" s="48">
        <f t="shared" si="1"/>
        <v>4.5485528695938164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385732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385732</v>
      </c>
      <c r="O8" s="48">
        <f t="shared" si="1"/>
        <v>5.2860275174039355</v>
      </c>
      <c r="P8" s="9"/>
    </row>
    <row r="9" spans="1:133">
      <c r="A9" s="12"/>
      <c r="B9" s="25">
        <v>312.41000000000003</v>
      </c>
      <c r="C9" s="20" t="s">
        <v>134</v>
      </c>
      <c r="D9" s="47">
        <v>0</v>
      </c>
      <c r="E9" s="47">
        <v>1703417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1703417</v>
      </c>
      <c r="O9" s="48">
        <f t="shared" si="1"/>
        <v>23.343433097626487</v>
      </c>
      <c r="P9" s="9"/>
    </row>
    <row r="10" spans="1:133">
      <c r="A10" s="12"/>
      <c r="B10" s="25">
        <v>312.42</v>
      </c>
      <c r="C10" s="20" t="s">
        <v>118</v>
      </c>
      <c r="D10" s="47">
        <v>0</v>
      </c>
      <c r="E10" s="47">
        <v>0</v>
      </c>
      <c r="F10" s="47">
        <v>0</v>
      </c>
      <c r="G10" s="47">
        <v>1172332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1172332</v>
      </c>
      <c r="O10" s="48">
        <f t="shared" si="1"/>
        <v>16.065504577098064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5364150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5364150</v>
      </c>
      <c r="O11" s="48">
        <f t="shared" si="1"/>
        <v>73.50970235158691</v>
      </c>
      <c r="P11" s="9"/>
    </row>
    <row r="12" spans="1:133">
      <c r="A12" s="12"/>
      <c r="B12" s="25">
        <v>315</v>
      </c>
      <c r="C12" s="20" t="s">
        <v>163</v>
      </c>
      <c r="D12" s="47">
        <v>436444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436444</v>
      </c>
      <c r="O12" s="48">
        <f t="shared" si="1"/>
        <v>5.9809790056460015</v>
      </c>
      <c r="P12" s="9"/>
    </row>
    <row r="13" spans="1:133">
      <c r="A13" s="12"/>
      <c r="B13" s="25">
        <v>316</v>
      </c>
      <c r="C13" s="20" t="s">
        <v>164</v>
      </c>
      <c r="D13" s="47">
        <v>39054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39054</v>
      </c>
      <c r="O13" s="48">
        <f t="shared" si="1"/>
        <v>0.53519158033218217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SUM(D15:D20)</f>
        <v>417209</v>
      </c>
      <c r="E14" s="32">
        <f t="shared" si="3"/>
        <v>529483</v>
      </c>
      <c r="F14" s="32">
        <f t="shared" si="3"/>
        <v>210879</v>
      </c>
      <c r="G14" s="32">
        <f t="shared" si="3"/>
        <v>0</v>
      </c>
      <c r="H14" s="32">
        <f t="shared" si="3"/>
        <v>0</v>
      </c>
      <c r="I14" s="32">
        <f t="shared" si="3"/>
        <v>36663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3" si="4">SUM(D14:M14)</f>
        <v>1194234</v>
      </c>
      <c r="O14" s="46">
        <f t="shared" si="1"/>
        <v>16.365647097516856</v>
      </c>
      <c r="P14" s="10"/>
    </row>
    <row r="15" spans="1:133">
      <c r="A15" s="12"/>
      <c r="B15" s="25">
        <v>322</v>
      </c>
      <c r="C15" s="20" t="s">
        <v>0</v>
      </c>
      <c r="D15" s="47">
        <v>338395</v>
      </c>
      <c r="E15" s="47">
        <v>3300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341695</v>
      </c>
      <c r="O15" s="48">
        <f t="shared" si="1"/>
        <v>4.6825494710299838</v>
      </c>
      <c r="P15" s="9"/>
    </row>
    <row r="16" spans="1:133">
      <c r="A16" s="12"/>
      <c r="B16" s="25">
        <v>324.41000000000003</v>
      </c>
      <c r="C16" s="20" t="s">
        <v>160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34141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34141</v>
      </c>
      <c r="O16" s="48">
        <f t="shared" si="1"/>
        <v>0.46786438633996602</v>
      </c>
      <c r="P16" s="9"/>
    </row>
    <row r="17" spans="1:16">
      <c r="A17" s="12"/>
      <c r="B17" s="25">
        <v>324.61</v>
      </c>
      <c r="C17" s="20" t="s">
        <v>23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2522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2522</v>
      </c>
      <c r="O17" s="48">
        <f t="shared" si="1"/>
        <v>3.4561201556761498E-2</v>
      </c>
      <c r="P17" s="9"/>
    </row>
    <row r="18" spans="1:16">
      <c r="A18" s="12"/>
      <c r="B18" s="25">
        <v>325.10000000000002</v>
      </c>
      <c r="C18" s="20" t="s">
        <v>150</v>
      </c>
      <c r="D18" s="47">
        <v>0</v>
      </c>
      <c r="E18" s="47">
        <v>12910</v>
      </c>
      <c r="F18" s="47">
        <v>210879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223789</v>
      </c>
      <c r="O18" s="48">
        <f t="shared" si="1"/>
        <v>3.0667790385353286</v>
      </c>
      <c r="P18" s="9"/>
    </row>
    <row r="19" spans="1:16">
      <c r="A19" s="12"/>
      <c r="B19" s="25">
        <v>325.2</v>
      </c>
      <c r="C19" s="20" t="s">
        <v>24</v>
      </c>
      <c r="D19" s="47">
        <v>0</v>
      </c>
      <c r="E19" s="47">
        <v>471451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471451</v>
      </c>
      <c r="O19" s="48">
        <f t="shared" si="1"/>
        <v>6.4607109576275832</v>
      </c>
      <c r="P19" s="9"/>
    </row>
    <row r="20" spans="1:16">
      <c r="A20" s="12"/>
      <c r="B20" s="25">
        <v>329</v>
      </c>
      <c r="C20" s="20" t="s">
        <v>25</v>
      </c>
      <c r="D20" s="47">
        <v>78814</v>
      </c>
      <c r="E20" s="47">
        <v>41822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120636</v>
      </c>
      <c r="O20" s="48">
        <f t="shared" si="1"/>
        <v>1.6531820424272323</v>
      </c>
      <c r="P20" s="9"/>
    </row>
    <row r="21" spans="1:16" ht="15.75">
      <c r="A21" s="29" t="s">
        <v>28</v>
      </c>
      <c r="B21" s="30"/>
      <c r="C21" s="31"/>
      <c r="D21" s="32">
        <f t="shared" ref="D21:M21" si="5">SUM(D22:D52)</f>
        <v>8131117</v>
      </c>
      <c r="E21" s="32">
        <f t="shared" si="5"/>
        <v>5173424</v>
      </c>
      <c r="F21" s="32">
        <f t="shared" si="5"/>
        <v>0</v>
      </c>
      <c r="G21" s="32">
        <f t="shared" si="5"/>
        <v>2371564</v>
      </c>
      <c r="H21" s="32">
        <f t="shared" si="5"/>
        <v>0</v>
      </c>
      <c r="I21" s="32">
        <f t="shared" si="5"/>
        <v>2808824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 t="shared" si="4"/>
        <v>18484929</v>
      </c>
      <c r="O21" s="46">
        <f t="shared" si="1"/>
        <v>253.31536753823383</v>
      </c>
      <c r="P21" s="10"/>
    </row>
    <row r="22" spans="1:16">
      <c r="A22" s="12"/>
      <c r="B22" s="25">
        <v>331.1</v>
      </c>
      <c r="C22" s="20" t="s">
        <v>26</v>
      </c>
      <c r="D22" s="47">
        <v>140508</v>
      </c>
      <c r="E22" s="47">
        <v>36034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176542</v>
      </c>
      <c r="O22" s="48">
        <f t="shared" si="1"/>
        <v>2.4193115167461494</v>
      </c>
      <c r="P22" s="9"/>
    </row>
    <row r="23" spans="1:16">
      <c r="A23" s="12"/>
      <c r="B23" s="25">
        <v>331.2</v>
      </c>
      <c r="C23" s="20" t="s">
        <v>27</v>
      </c>
      <c r="D23" s="47">
        <v>68808</v>
      </c>
      <c r="E23" s="47">
        <v>139436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208244</v>
      </c>
      <c r="O23" s="48">
        <f t="shared" si="1"/>
        <v>2.8537521241023955</v>
      </c>
      <c r="P23" s="9"/>
    </row>
    <row r="24" spans="1:16">
      <c r="A24" s="12"/>
      <c r="B24" s="25">
        <v>331.31</v>
      </c>
      <c r="C24" s="20" t="s">
        <v>32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1858913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2" si="6">SUM(D24:M24)</f>
        <v>1858913</v>
      </c>
      <c r="O24" s="48">
        <f t="shared" si="1"/>
        <v>25.474332620731239</v>
      </c>
      <c r="P24" s="9"/>
    </row>
    <row r="25" spans="1:16">
      <c r="A25" s="12"/>
      <c r="B25" s="25">
        <v>331.32</v>
      </c>
      <c r="C25" s="20" t="s">
        <v>229</v>
      </c>
      <c r="D25" s="47">
        <v>0</v>
      </c>
      <c r="E25" s="47">
        <v>10000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10000</v>
      </c>
      <c r="O25" s="48">
        <f t="shared" si="1"/>
        <v>0.13703886422189332</v>
      </c>
      <c r="P25" s="9"/>
    </row>
    <row r="26" spans="1:16">
      <c r="A26" s="12"/>
      <c r="B26" s="25">
        <v>331.34</v>
      </c>
      <c r="C26" s="20" t="s">
        <v>135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90909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90909</v>
      </c>
      <c r="O26" s="48">
        <f t="shared" si="1"/>
        <v>1.24580661075481</v>
      </c>
      <c r="P26" s="9"/>
    </row>
    <row r="27" spans="1:16">
      <c r="A27" s="12"/>
      <c r="B27" s="25">
        <v>331.39</v>
      </c>
      <c r="C27" s="20" t="s">
        <v>33</v>
      </c>
      <c r="D27" s="47">
        <v>0</v>
      </c>
      <c r="E27" s="47">
        <v>59881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59881</v>
      </c>
      <c r="O27" s="48">
        <f t="shared" si="1"/>
        <v>0.82060242284711948</v>
      </c>
      <c r="P27" s="9"/>
    </row>
    <row r="28" spans="1:16">
      <c r="A28" s="12"/>
      <c r="B28" s="25">
        <v>331.49</v>
      </c>
      <c r="C28" s="20" t="s">
        <v>35</v>
      </c>
      <c r="D28" s="47">
        <v>0</v>
      </c>
      <c r="E28" s="47">
        <v>0</v>
      </c>
      <c r="F28" s="47">
        <v>0</v>
      </c>
      <c r="G28" s="47">
        <v>1329928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1329928</v>
      </c>
      <c r="O28" s="48">
        <f t="shared" si="1"/>
        <v>18.225182261689415</v>
      </c>
      <c r="P28" s="9"/>
    </row>
    <row r="29" spans="1:16">
      <c r="A29" s="12"/>
      <c r="B29" s="25">
        <v>331.5</v>
      </c>
      <c r="C29" s="20" t="s">
        <v>29</v>
      </c>
      <c r="D29" s="47">
        <v>0</v>
      </c>
      <c r="E29" s="47">
        <v>165450</v>
      </c>
      <c r="F29" s="47">
        <v>0</v>
      </c>
      <c r="G29" s="47">
        <v>9657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175107</v>
      </c>
      <c r="O29" s="48">
        <f t="shared" si="1"/>
        <v>2.3996464397303074</v>
      </c>
      <c r="P29" s="9"/>
    </row>
    <row r="30" spans="1:16">
      <c r="A30" s="12"/>
      <c r="B30" s="25">
        <v>331.65</v>
      </c>
      <c r="C30" s="20" t="s">
        <v>136</v>
      </c>
      <c r="D30" s="47">
        <v>354669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354669</v>
      </c>
      <c r="O30" s="48">
        <f t="shared" si="1"/>
        <v>4.8603436934714681</v>
      </c>
      <c r="P30" s="9"/>
    </row>
    <row r="31" spans="1:16">
      <c r="A31" s="12"/>
      <c r="B31" s="25">
        <v>333</v>
      </c>
      <c r="C31" s="20" t="s">
        <v>121</v>
      </c>
      <c r="D31" s="47">
        <v>0</v>
      </c>
      <c r="E31" s="47">
        <v>5060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5060</v>
      </c>
      <c r="O31" s="48">
        <f t="shared" si="1"/>
        <v>6.9341665296278027E-2</v>
      </c>
      <c r="P31" s="9"/>
    </row>
    <row r="32" spans="1:16">
      <c r="A32" s="12"/>
      <c r="B32" s="25">
        <v>334.2</v>
      </c>
      <c r="C32" s="20" t="s">
        <v>31</v>
      </c>
      <c r="D32" s="47">
        <v>0</v>
      </c>
      <c r="E32" s="47">
        <v>240220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240220</v>
      </c>
      <c r="O32" s="48">
        <f t="shared" si="1"/>
        <v>3.2919475963383213</v>
      </c>
      <c r="P32" s="9"/>
    </row>
    <row r="33" spans="1:16">
      <c r="A33" s="12"/>
      <c r="B33" s="25">
        <v>334.35</v>
      </c>
      <c r="C33" s="20" t="s">
        <v>137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859002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859002</v>
      </c>
      <c r="O33" s="48">
        <f t="shared" si="1"/>
        <v>11.771665844433482</v>
      </c>
      <c r="P33" s="9"/>
    </row>
    <row r="34" spans="1:16">
      <c r="A34" s="12"/>
      <c r="B34" s="25">
        <v>334.36</v>
      </c>
      <c r="C34" s="20" t="s">
        <v>37</v>
      </c>
      <c r="D34" s="47">
        <v>0</v>
      </c>
      <c r="E34" s="47">
        <v>0</v>
      </c>
      <c r="F34" s="47">
        <v>0</v>
      </c>
      <c r="G34" s="47">
        <v>106400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51" si="7">SUM(D34:M34)</f>
        <v>106400</v>
      </c>
      <c r="O34" s="48">
        <f t="shared" si="1"/>
        <v>1.4580935153209451</v>
      </c>
      <c r="P34" s="9"/>
    </row>
    <row r="35" spans="1:16">
      <c r="A35" s="12"/>
      <c r="B35" s="25">
        <v>334.39</v>
      </c>
      <c r="C35" s="20" t="s">
        <v>38</v>
      </c>
      <c r="D35" s="47">
        <v>33012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33012</v>
      </c>
      <c r="O35" s="48">
        <f t="shared" si="1"/>
        <v>0.45239269856931424</v>
      </c>
      <c r="P35" s="9"/>
    </row>
    <row r="36" spans="1:16">
      <c r="A36" s="12"/>
      <c r="B36" s="25">
        <v>334.49</v>
      </c>
      <c r="C36" s="20" t="s">
        <v>39</v>
      </c>
      <c r="D36" s="47">
        <v>0</v>
      </c>
      <c r="E36" s="47">
        <v>0</v>
      </c>
      <c r="F36" s="47">
        <v>0</v>
      </c>
      <c r="G36" s="47">
        <v>925579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925579</v>
      </c>
      <c r="O36" s="48">
        <f t="shared" si="1"/>
        <v>12.68402949076358</v>
      </c>
      <c r="P36" s="9"/>
    </row>
    <row r="37" spans="1:16">
      <c r="A37" s="12"/>
      <c r="B37" s="25">
        <v>334.5</v>
      </c>
      <c r="C37" s="20" t="s">
        <v>138</v>
      </c>
      <c r="D37" s="47">
        <v>0</v>
      </c>
      <c r="E37" s="47">
        <v>99115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99115</v>
      </c>
      <c r="O37" s="48">
        <f t="shared" ref="O37:O68" si="8">(N37/O$100)</f>
        <v>1.3582607027352958</v>
      </c>
      <c r="P37" s="9"/>
    </row>
    <row r="38" spans="1:16">
      <c r="A38" s="12"/>
      <c r="B38" s="25">
        <v>334.7</v>
      </c>
      <c r="C38" s="20" t="s">
        <v>40</v>
      </c>
      <c r="D38" s="47">
        <v>0</v>
      </c>
      <c r="E38" s="47">
        <v>231961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231961</v>
      </c>
      <c r="O38" s="48">
        <f t="shared" si="8"/>
        <v>3.1787671983774599</v>
      </c>
      <c r="P38" s="9"/>
    </row>
    <row r="39" spans="1:16">
      <c r="A39" s="12"/>
      <c r="B39" s="25">
        <v>335.12</v>
      </c>
      <c r="C39" s="20" t="s">
        <v>165</v>
      </c>
      <c r="D39" s="47">
        <v>3843281</v>
      </c>
      <c r="E39" s="47">
        <v>538444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4381725</v>
      </c>
      <c r="O39" s="48">
        <f t="shared" si="8"/>
        <v>60.046661733267555</v>
      </c>
      <c r="P39" s="9"/>
    </row>
    <row r="40" spans="1:16">
      <c r="A40" s="12"/>
      <c r="B40" s="25">
        <v>335.13</v>
      </c>
      <c r="C40" s="20" t="s">
        <v>166</v>
      </c>
      <c r="D40" s="47">
        <v>25036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25036</v>
      </c>
      <c r="O40" s="48">
        <f t="shared" si="8"/>
        <v>0.34309050046593215</v>
      </c>
      <c r="P40" s="9"/>
    </row>
    <row r="41" spans="1:16">
      <c r="A41" s="12"/>
      <c r="B41" s="25">
        <v>335.14</v>
      </c>
      <c r="C41" s="20" t="s">
        <v>167</v>
      </c>
      <c r="D41" s="47">
        <v>21337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21337</v>
      </c>
      <c r="O41" s="48">
        <f t="shared" si="8"/>
        <v>0.29239982459025382</v>
      </c>
      <c r="P41" s="9"/>
    </row>
    <row r="42" spans="1:16">
      <c r="A42" s="12"/>
      <c r="B42" s="25">
        <v>335.15</v>
      </c>
      <c r="C42" s="20" t="s">
        <v>168</v>
      </c>
      <c r="D42" s="47">
        <v>16471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16471</v>
      </c>
      <c r="O42" s="48">
        <f t="shared" si="8"/>
        <v>0.22571671325988049</v>
      </c>
      <c r="P42" s="9"/>
    </row>
    <row r="43" spans="1:16">
      <c r="A43" s="12"/>
      <c r="B43" s="25">
        <v>335.16</v>
      </c>
      <c r="C43" s="20" t="s">
        <v>169</v>
      </c>
      <c r="D43" s="47">
        <v>446500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446500</v>
      </c>
      <c r="O43" s="48">
        <f t="shared" si="8"/>
        <v>6.1187852875075368</v>
      </c>
      <c r="P43" s="9"/>
    </row>
    <row r="44" spans="1:16">
      <c r="A44" s="12"/>
      <c r="B44" s="25">
        <v>335.18</v>
      </c>
      <c r="C44" s="20" t="s">
        <v>170</v>
      </c>
      <c r="D44" s="47">
        <v>2740726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2740726</v>
      </c>
      <c r="O44" s="48">
        <f t="shared" si="8"/>
        <v>37.558597818341283</v>
      </c>
      <c r="P44" s="9"/>
    </row>
    <row r="45" spans="1:16">
      <c r="A45" s="12"/>
      <c r="B45" s="25">
        <v>335.21</v>
      </c>
      <c r="C45" s="20" t="s">
        <v>123</v>
      </c>
      <c r="D45" s="47">
        <v>0</v>
      </c>
      <c r="E45" s="47">
        <v>11306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11306</v>
      </c>
      <c r="O45" s="48">
        <f t="shared" si="8"/>
        <v>0.1549361398892726</v>
      </c>
      <c r="P45" s="9"/>
    </row>
    <row r="46" spans="1:16">
      <c r="A46" s="12"/>
      <c r="B46" s="25">
        <v>335.22</v>
      </c>
      <c r="C46" s="20" t="s">
        <v>48</v>
      </c>
      <c r="D46" s="47">
        <v>0</v>
      </c>
      <c r="E46" s="47">
        <v>267259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267259</v>
      </c>
      <c r="O46" s="48">
        <f t="shared" si="8"/>
        <v>3.6624869813078988</v>
      </c>
      <c r="P46" s="9"/>
    </row>
    <row r="47" spans="1:16">
      <c r="A47" s="12"/>
      <c r="B47" s="25">
        <v>335.42</v>
      </c>
      <c r="C47" s="20" t="s">
        <v>50</v>
      </c>
      <c r="D47" s="47">
        <v>0</v>
      </c>
      <c r="E47" s="47">
        <v>1907210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1907210</v>
      </c>
      <c r="O47" s="48">
        <f t="shared" si="8"/>
        <v>26.136189223263717</v>
      </c>
      <c r="P47" s="9"/>
    </row>
    <row r="48" spans="1:16">
      <c r="A48" s="12"/>
      <c r="B48" s="25">
        <v>335.49</v>
      </c>
      <c r="C48" s="20" t="s">
        <v>51</v>
      </c>
      <c r="D48" s="47">
        <v>0</v>
      </c>
      <c r="E48" s="47">
        <v>48405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48405</v>
      </c>
      <c r="O48" s="48">
        <f t="shared" si="8"/>
        <v>0.6633366222660747</v>
      </c>
      <c r="P48" s="9"/>
    </row>
    <row r="49" spans="1:16">
      <c r="A49" s="12"/>
      <c r="B49" s="25">
        <v>335.5</v>
      </c>
      <c r="C49" s="20" t="s">
        <v>52</v>
      </c>
      <c r="D49" s="47">
        <v>0</v>
      </c>
      <c r="E49" s="47">
        <v>374563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374563</v>
      </c>
      <c r="O49" s="48">
        <f t="shared" si="8"/>
        <v>5.1329688099545034</v>
      </c>
      <c r="P49" s="9"/>
    </row>
    <row r="50" spans="1:16">
      <c r="A50" s="12"/>
      <c r="B50" s="25">
        <v>335.9</v>
      </c>
      <c r="C50" s="20" t="s">
        <v>194</v>
      </c>
      <c r="D50" s="47">
        <v>0</v>
      </c>
      <c r="E50" s="47">
        <v>1039080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1039080</v>
      </c>
      <c r="O50" s="48">
        <f t="shared" si="8"/>
        <v>14.239434303568492</v>
      </c>
      <c r="P50" s="9"/>
    </row>
    <row r="51" spans="1:16">
      <c r="A51" s="12"/>
      <c r="B51" s="25">
        <v>336</v>
      </c>
      <c r="C51" s="20" t="s">
        <v>4</v>
      </c>
      <c r="D51" s="47">
        <v>44756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44756</v>
      </c>
      <c r="O51" s="48">
        <f t="shared" si="8"/>
        <v>0.61333114071150574</v>
      </c>
      <c r="P51" s="9"/>
    </row>
    <row r="52" spans="1:16">
      <c r="A52" s="12"/>
      <c r="B52" s="25">
        <v>337.2</v>
      </c>
      <c r="C52" s="20" t="s">
        <v>53</v>
      </c>
      <c r="D52" s="47">
        <v>396013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396013</v>
      </c>
      <c r="O52" s="48">
        <f t="shared" si="8"/>
        <v>5.4269171737104642</v>
      </c>
      <c r="P52" s="9"/>
    </row>
    <row r="53" spans="1:16" ht="15.75">
      <c r="A53" s="29" t="s">
        <v>60</v>
      </c>
      <c r="B53" s="30"/>
      <c r="C53" s="31"/>
      <c r="D53" s="32">
        <f t="shared" ref="D53:M53" si="9">SUM(D54:D76)</f>
        <v>5864567</v>
      </c>
      <c r="E53" s="32">
        <f t="shared" si="9"/>
        <v>1389872</v>
      </c>
      <c r="F53" s="32">
        <f t="shared" si="9"/>
        <v>0</v>
      </c>
      <c r="G53" s="32">
        <f t="shared" si="9"/>
        <v>0</v>
      </c>
      <c r="H53" s="32">
        <f t="shared" si="9"/>
        <v>0</v>
      </c>
      <c r="I53" s="32">
        <f t="shared" si="9"/>
        <v>13070014</v>
      </c>
      <c r="J53" s="32">
        <f t="shared" si="9"/>
        <v>8445078</v>
      </c>
      <c r="K53" s="32">
        <f t="shared" si="9"/>
        <v>0</v>
      </c>
      <c r="L53" s="32">
        <f t="shared" si="9"/>
        <v>0</v>
      </c>
      <c r="M53" s="32">
        <f t="shared" si="9"/>
        <v>0</v>
      </c>
      <c r="N53" s="32">
        <f>SUM(D53:M53)</f>
        <v>28769531</v>
      </c>
      <c r="O53" s="46">
        <f t="shared" si="8"/>
        <v>394.25438524365512</v>
      </c>
      <c r="P53" s="10"/>
    </row>
    <row r="54" spans="1:16">
      <c r="A54" s="12"/>
      <c r="B54" s="25">
        <v>341.1</v>
      </c>
      <c r="C54" s="20" t="s">
        <v>171</v>
      </c>
      <c r="D54" s="47">
        <v>236690</v>
      </c>
      <c r="E54" s="47">
        <v>110183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346873</v>
      </c>
      <c r="O54" s="48">
        <f t="shared" si="8"/>
        <v>4.7535081949240805</v>
      </c>
      <c r="P54" s="9"/>
    </row>
    <row r="55" spans="1:16">
      <c r="A55" s="12"/>
      <c r="B55" s="25">
        <v>341.16</v>
      </c>
      <c r="C55" s="20" t="s">
        <v>172</v>
      </c>
      <c r="D55" s="47">
        <v>0</v>
      </c>
      <c r="E55" s="47">
        <v>78183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76" si="10">SUM(D55:M55)</f>
        <v>78183</v>
      </c>
      <c r="O55" s="48">
        <f t="shared" si="8"/>
        <v>1.0714109521460287</v>
      </c>
      <c r="P55" s="9"/>
    </row>
    <row r="56" spans="1:16">
      <c r="A56" s="12"/>
      <c r="B56" s="25">
        <v>341.2</v>
      </c>
      <c r="C56" s="20" t="s">
        <v>173</v>
      </c>
      <c r="D56" s="47">
        <v>82736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8445078</v>
      </c>
      <c r="K56" s="47">
        <v>0</v>
      </c>
      <c r="L56" s="47">
        <v>0</v>
      </c>
      <c r="M56" s="47">
        <v>0</v>
      </c>
      <c r="N56" s="47">
        <f t="shared" si="10"/>
        <v>8527814</v>
      </c>
      <c r="O56" s="48">
        <f t="shared" si="8"/>
        <v>116.8641944855561</v>
      </c>
      <c r="P56" s="9"/>
    </row>
    <row r="57" spans="1:16">
      <c r="A57" s="12"/>
      <c r="B57" s="25">
        <v>341.3</v>
      </c>
      <c r="C57" s="20" t="s">
        <v>174</v>
      </c>
      <c r="D57" s="47">
        <v>5484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5484</v>
      </c>
      <c r="O57" s="48">
        <f t="shared" si="8"/>
        <v>7.5152113139286297E-2</v>
      </c>
      <c r="P57" s="9"/>
    </row>
    <row r="58" spans="1:16">
      <c r="A58" s="12"/>
      <c r="B58" s="25">
        <v>341.8</v>
      </c>
      <c r="C58" s="20" t="s">
        <v>175</v>
      </c>
      <c r="D58" s="47">
        <v>1373331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1373331</v>
      </c>
      <c r="O58" s="48">
        <f t="shared" si="8"/>
        <v>18.819972044071697</v>
      </c>
      <c r="P58" s="9"/>
    </row>
    <row r="59" spans="1:16">
      <c r="A59" s="12"/>
      <c r="B59" s="25">
        <v>341.9</v>
      </c>
      <c r="C59" s="20" t="s">
        <v>176</v>
      </c>
      <c r="D59" s="47">
        <v>350190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350190</v>
      </c>
      <c r="O59" s="48">
        <f t="shared" si="8"/>
        <v>4.7989639861864823</v>
      </c>
      <c r="P59" s="9"/>
    </row>
    <row r="60" spans="1:16">
      <c r="A60" s="12"/>
      <c r="B60" s="25">
        <v>342.1</v>
      </c>
      <c r="C60" s="20" t="s">
        <v>223</v>
      </c>
      <c r="D60" s="47">
        <v>108248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108248</v>
      </c>
      <c r="O60" s="48">
        <f t="shared" si="8"/>
        <v>1.483418297429151</v>
      </c>
      <c r="P60" s="9"/>
    </row>
    <row r="61" spans="1:16">
      <c r="A61" s="12"/>
      <c r="B61" s="25">
        <v>342.3</v>
      </c>
      <c r="C61" s="20" t="s">
        <v>68</v>
      </c>
      <c r="D61" s="47">
        <v>162387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162387</v>
      </c>
      <c r="O61" s="48">
        <f t="shared" si="8"/>
        <v>2.225333004440059</v>
      </c>
      <c r="P61" s="9"/>
    </row>
    <row r="62" spans="1:16">
      <c r="A62" s="12"/>
      <c r="B62" s="25">
        <v>342.5</v>
      </c>
      <c r="C62" s="20" t="s">
        <v>139</v>
      </c>
      <c r="D62" s="47">
        <v>14667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14667</v>
      </c>
      <c r="O62" s="48">
        <f t="shared" si="8"/>
        <v>0.20099490215425095</v>
      </c>
      <c r="P62" s="9"/>
    </row>
    <row r="63" spans="1:16">
      <c r="A63" s="12"/>
      <c r="B63" s="25">
        <v>342.6</v>
      </c>
      <c r="C63" s="20" t="s">
        <v>70</v>
      </c>
      <c r="D63" s="47">
        <v>3378077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3378077</v>
      </c>
      <c r="O63" s="48">
        <f t="shared" si="8"/>
        <v>46.292783533410073</v>
      </c>
      <c r="P63" s="9"/>
    </row>
    <row r="64" spans="1:16">
      <c r="A64" s="12"/>
      <c r="B64" s="25">
        <v>343.3</v>
      </c>
      <c r="C64" s="20" t="s">
        <v>72</v>
      </c>
      <c r="D64" s="47">
        <v>0</v>
      </c>
      <c r="E64" s="47">
        <v>32979</v>
      </c>
      <c r="F64" s="47">
        <v>0</v>
      </c>
      <c r="G64" s="47">
        <v>0</v>
      </c>
      <c r="H64" s="47">
        <v>0</v>
      </c>
      <c r="I64" s="47">
        <v>828648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861627</v>
      </c>
      <c r="O64" s="48">
        <f t="shared" si="8"/>
        <v>11.807638546291729</v>
      </c>
      <c r="P64" s="9"/>
    </row>
    <row r="65" spans="1:16">
      <c r="A65" s="12"/>
      <c r="B65" s="25">
        <v>343.4</v>
      </c>
      <c r="C65" s="20" t="s">
        <v>73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1439530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1439530</v>
      </c>
      <c r="O65" s="48">
        <f t="shared" si="8"/>
        <v>19.727155621334209</v>
      </c>
      <c r="P65" s="9"/>
    </row>
    <row r="66" spans="1:16">
      <c r="A66" s="12"/>
      <c r="B66" s="25">
        <v>343.5</v>
      </c>
      <c r="C66" s="20" t="s">
        <v>74</v>
      </c>
      <c r="D66" s="47">
        <v>0</v>
      </c>
      <c r="E66" s="47">
        <v>45108</v>
      </c>
      <c r="F66" s="47">
        <v>0</v>
      </c>
      <c r="G66" s="47">
        <v>0</v>
      </c>
      <c r="H66" s="47">
        <v>0</v>
      </c>
      <c r="I66" s="47">
        <v>341277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386385</v>
      </c>
      <c r="O66" s="48">
        <f t="shared" si="8"/>
        <v>5.2949761552376255</v>
      </c>
      <c r="P66" s="9"/>
    </row>
    <row r="67" spans="1:16">
      <c r="A67" s="12"/>
      <c r="B67" s="25">
        <v>344.9</v>
      </c>
      <c r="C67" s="20" t="s">
        <v>178</v>
      </c>
      <c r="D67" s="47">
        <v>0</v>
      </c>
      <c r="E67" s="47">
        <v>170805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170805</v>
      </c>
      <c r="O67" s="48">
        <f t="shared" si="8"/>
        <v>2.3406923203420491</v>
      </c>
      <c r="P67" s="9"/>
    </row>
    <row r="68" spans="1:16">
      <c r="A68" s="12"/>
      <c r="B68" s="25">
        <v>346.4</v>
      </c>
      <c r="C68" s="20" t="s">
        <v>76</v>
      </c>
      <c r="D68" s="47">
        <v>23347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23347</v>
      </c>
      <c r="O68" s="48">
        <f t="shared" si="8"/>
        <v>0.31994463629885433</v>
      </c>
      <c r="P68" s="9"/>
    </row>
    <row r="69" spans="1:16">
      <c r="A69" s="12"/>
      <c r="B69" s="25">
        <v>347.1</v>
      </c>
      <c r="C69" s="20" t="s">
        <v>77</v>
      </c>
      <c r="D69" s="47">
        <v>12600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12600</v>
      </c>
      <c r="O69" s="48">
        <f t="shared" ref="O69:O98" si="11">(N69/O$100)</f>
        <v>0.17266896891958561</v>
      </c>
      <c r="P69" s="9"/>
    </row>
    <row r="70" spans="1:16">
      <c r="A70" s="12"/>
      <c r="B70" s="25">
        <v>347.2</v>
      </c>
      <c r="C70" s="20" t="s">
        <v>78</v>
      </c>
      <c r="D70" s="47">
        <v>63613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63613</v>
      </c>
      <c r="O70" s="48">
        <f t="shared" si="11"/>
        <v>0.87174532697473006</v>
      </c>
      <c r="P70" s="9"/>
    </row>
    <row r="71" spans="1:16">
      <c r="A71" s="12"/>
      <c r="B71" s="25">
        <v>348.92099999999999</v>
      </c>
      <c r="C71" s="20" t="s">
        <v>179</v>
      </c>
      <c r="D71" s="47">
        <v>0</v>
      </c>
      <c r="E71" s="47">
        <v>12201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12201</v>
      </c>
      <c r="O71" s="48">
        <f t="shared" si="11"/>
        <v>0.16720111823713205</v>
      </c>
      <c r="P71" s="9"/>
    </row>
    <row r="72" spans="1:16">
      <c r="A72" s="12"/>
      <c r="B72" s="25">
        <v>348.92200000000003</v>
      </c>
      <c r="C72" s="20" t="s">
        <v>180</v>
      </c>
      <c r="D72" s="47">
        <v>0</v>
      </c>
      <c r="E72" s="47">
        <v>12201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12201</v>
      </c>
      <c r="O72" s="48">
        <f t="shared" si="11"/>
        <v>0.16720111823713205</v>
      </c>
      <c r="P72" s="9"/>
    </row>
    <row r="73" spans="1:16">
      <c r="A73" s="12"/>
      <c r="B73" s="25">
        <v>348.923</v>
      </c>
      <c r="C73" s="20" t="s">
        <v>181</v>
      </c>
      <c r="D73" s="47">
        <v>0</v>
      </c>
      <c r="E73" s="47">
        <v>12201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12201</v>
      </c>
      <c r="O73" s="48">
        <f t="shared" si="11"/>
        <v>0.16720111823713205</v>
      </c>
      <c r="P73" s="9"/>
    </row>
    <row r="74" spans="1:16">
      <c r="A74" s="12"/>
      <c r="B74" s="25">
        <v>348.92399999999998</v>
      </c>
      <c r="C74" s="20" t="s">
        <v>182</v>
      </c>
      <c r="D74" s="47">
        <v>0</v>
      </c>
      <c r="E74" s="47">
        <v>12201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12201</v>
      </c>
      <c r="O74" s="48">
        <f t="shared" si="11"/>
        <v>0.16720111823713205</v>
      </c>
      <c r="P74" s="9"/>
    </row>
    <row r="75" spans="1:16">
      <c r="A75" s="12"/>
      <c r="B75" s="25">
        <v>348.93099999999998</v>
      </c>
      <c r="C75" s="20" t="s">
        <v>183</v>
      </c>
      <c r="D75" s="47">
        <v>2774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2774</v>
      </c>
      <c r="O75" s="48">
        <f t="shared" si="11"/>
        <v>3.8014580935153211E-2</v>
      </c>
      <c r="P75" s="9"/>
    </row>
    <row r="76" spans="1:16">
      <c r="A76" s="12"/>
      <c r="B76" s="25">
        <v>349</v>
      </c>
      <c r="C76" s="20" t="s">
        <v>1</v>
      </c>
      <c r="D76" s="47">
        <v>50423</v>
      </c>
      <c r="E76" s="47">
        <v>903810</v>
      </c>
      <c r="F76" s="47">
        <v>0</v>
      </c>
      <c r="G76" s="47">
        <v>0</v>
      </c>
      <c r="H76" s="47">
        <v>0</v>
      </c>
      <c r="I76" s="47">
        <v>10460559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11414792</v>
      </c>
      <c r="O76" s="48">
        <f t="shared" si="11"/>
        <v>156.42701310091542</v>
      </c>
      <c r="P76" s="9"/>
    </row>
    <row r="77" spans="1:16" ht="15.75">
      <c r="A77" s="29" t="s">
        <v>61</v>
      </c>
      <c r="B77" s="30"/>
      <c r="C77" s="31"/>
      <c r="D77" s="32">
        <f t="shared" ref="D77:M77" si="12">SUM(D78:D85)</f>
        <v>47495</v>
      </c>
      <c r="E77" s="32">
        <f t="shared" si="12"/>
        <v>329440</v>
      </c>
      <c r="F77" s="32">
        <f t="shared" si="12"/>
        <v>0</v>
      </c>
      <c r="G77" s="32">
        <f t="shared" si="12"/>
        <v>0</v>
      </c>
      <c r="H77" s="32">
        <f t="shared" si="12"/>
        <v>0</v>
      </c>
      <c r="I77" s="32">
        <f t="shared" si="12"/>
        <v>0</v>
      </c>
      <c r="J77" s="32">
        <f t="shared" si="12"/>
        <v>0</v>
      </c>
      <c r="K77" s="32">
        <f t="shared" si="12"/>
        <v>0</v>
      </c>
      <c r="L77" s="32">
        <f t="shared" si="12"/>
        <v>0</v>
      </c>
      <c r="M77" s="32">
        <f t="shared" si="12"/>
        <v>0</v>
      </c>
      <c r="N77" s="32">
        <f>SUM(D77:M77)</f>
        <v>376935</v>
      </c>
      <c r="O77" s="46">
        <f t="shared" si="11"/>
        <v>5.1654744285479364</v>
      </c>
      <c r="P77" s="10"/>
    </row>
    <row r="78" spans="1:16">
      <c r="A78" s="13"/>
      <c r="B78" s="40">
        <v>351.1</v>
      </c>
      <c r="C78" s="21" t="s">
        <v>87</v>
      </c>
      <c r="D78" s="47">
        <v>0</v>
      </c>
      <c r="E78" s="47">
        <v>19898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19898</v>
      </c>
      <c r="O78" s="48">
        <f t="shared" si="11"/>
        <v>0.27267993202872337</v>
      </c>
      <c r="P78" s="9"/>
    </row>
    <row r="79" spans="1:16">
      <c r="A79" s="13"/>
      <c r="B79" s="40">
        <v>351.2</v>
      </c>
      <c r="C79" s="21" t="s">
        <v>88</v>
      </c>
      <c r="D79" s="47">
        <v>0</v>
      </c>
      <c r="E79" s="47">
        <v>5574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85" si="13">SUM(D79:M79)</f>
        <v>5574</v>
      </c>
      <c r="O79" s="48">
        <f t="shared" si="11"/>
        <v>7.6385462917283348E-2</v>
      </c>
      <c r="P79" s="9"/>
    </row>
    <row r="80" spans="1:16">
      <c r="A80" s="13"/>
      <c r="B80" s="40">
        <v>351.3</v>
      </c>
      <c r="C80" s="21" t="s">
        <v>128</v>
      </c>
      <c r="D80" s="47">
        <v>0</v>
      </c>
      <c r="E80" s="47">
        <v>17394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17394</v>
      </c>
      <c r="O80" s="48">
        <f t="shared" si="11"/>
        <v>0.23836540042756127</v>
      </c>
      <c r="P80" s="9"/>
    </row>
    <row r="81" spans="1:16">
      <c r="A81" s="13"/>
      <c r="B81" s="40">
        <v>351.4</v>
      </c>
      <c r="C81" s="21" t="s">
        <v>89</v>
      </c>
      <c r="D81" s="47">
        <v>0</v>
      </c>
      <c r="E81" s="47">
        <v>27046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27046</v>
      </c>
      <c r="O81" s="48">
        <f t="shared" si="11"/>
        <v>0.37063531217453272</v>
      </c>
      <c r="P81" s="9"/>
    </row>
    <row r="82" spans="1:16">
      <c r="A82" s="13"/>
      <c r="B82" s="40">
        <v>352</v>
      </c>
      <c r="C82" s="21" t="s">
        <v>90</v>
      </c>
      <c r="D82" s="47">
        <v>5803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5803</v>
      </c>
      <c r="O82" s="48">
        <f t="shared" si="11"/>
        <v>7.9523652907964704E-2</v>
      </c>
      <c r="P82" s="9"/>
    </row>
    <row r="83" spans="1:16">
      <c r="A83" s="13"/>
      <c r="B83" s="40">
        <v>354</v>
      </c>
      <c r="C83" s="21" t="s">
        <v>91</v>
      </c>
      <c r="D83" s="47">
        <v>22957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22957</v>
      </c>
      <c r="O83" s="48">
        <f t="shared" si="11"/>
        <v>0.31460012059420051</v>
      </c>
      <c r="P83" s="9"/>
    </row>
    <row r="84" spans="1:16">
      <c r="A84" s="13"/>
      <c r="B84" s="40">
        <v>355</v>
      </c>
      <c r="C84" s="21" t="s">
        <v>92</v>
      </c>
      <c r="D84" s="47">
        <v>0</v>
      </c>
      <c r="E84" s="47">
        <v>70102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70102</v>
      </c>
      <c r="O84" s="48">
        <f t="shared" si="11"/>
        <v>0.96066984596831662</v>
      </c>
      <c r="P84" s="9"/>
    </row>
    <row r="85" spans="1:16">
      <c r="A85" s="13"/>
      <c r="B85" s="40">
        <v>359</v>
      </c>
      <c r="C85" s="21" t="s">
        <v>93</v>
      </c>
      <c r="D85" s="47">
        <v>18735</v>
      </c>
      <c r="E85" s="47">
        <v>189426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208161</v>
      </c>
      <c r="O85" s="48">
        <f t="shared" si="11"/>
        <v>2.8526147015293537</v>
      </c>
      <c r="P85" s="9"/>
    </row>
    <row r="86" spans="1:16" ht="15.75">
      <c r="A86" s="29" t="s">
        <v>5</v>
      </c>
      <c r="B86" s="30"/>
      <c r="C86" s="31"/>
      <c r="D86" s="32">
        <f t="shared" ref="D86:M86" si="14">SUM(D87:D93)</f>
        <v>238549</v>
      </c>
      <c r="E86" s="32">
        <f t="shared" si="14"/>
        <v>754839</v>
      </c>
      <c r="F86" s="32">
        <f t="shared" si="14"/>
        <v>56</v>
      </c>
      <c r="G86" s="32">
        <f t="shared" si="14"/>
        <v>30999</v>
      </c>
      <c r="H86" s="32">
        <f t="shared" si="14"/>
        <v>0</v>
      </c>
      <c r="I86" s="32">
        <f t="shared" si="14"/>
        <v>111841</v>
      </c>
      <c r="J86" s="32">
        <f t="shared" si="14"/>
        <v>475364</v>
      </c>
      <c r="K86" s="32">
        <f t="shared" si="14"/>
        <v>0</v>
      </c>
      <c r="L86" s="32">
        <f t="shared" si="14"/>
        <v>0</v>
      </c>
      <c r="M86" s="32">
        <f t="shared" si="14"/>
        <v>0</v>
      </c>
      <c r="N86" s="32">
        <f>SUM(D86:M86)</f>
        <v>1611648</v>
      </c>
      <c r="O86" s="46">
        <f t="shared" si="11"/>
        <v>22.085841144548596</v>
      </c>
      <c r="P86" s="10"/>
    </row>
    <row r="87" spans="1:16">
      <c r="A87" s="12"/>
      <c r="B87" s="25">
        <v>361.1</v>
      </c>
      <c r="C87" s="20" t="s">
        <v>94</v>
      </c>
      <c r="D87" s="47">
        <v>14732</v>
      </c>
      <c r="E87" s="47">
        <v>13087</v>
      </c>
      <c r="F87" s="47">
        <v>56</v>
      </c>
      <c r="G87" s="47">
        <v>30999</v>
      </c>
      <c r="H87" s="47">
        <v>0</v>
      </c>
      <c r="I87" s="47">
        <v>63649</v>
      </c>
      <c r="J87" s="47">
        <v>728</v>
      </c>
      <c r="K87" s="47">
        <v>0</v>
      </c>
      <c r="L87" s="47">
        <v>0</v>
      </c>
      <c r="M87" s="47">
        <v>0</v>
      </c>
      <c r="N87" s="47">
        <f>SUM(D87:M87)</f>
        <v>123251</v>
      </c>
      <c r="O87" s="48">
        <f t="shared" si="11"/>
        <v>1.6890177054212574</v>
      </c>
      <c r="P87" s="9"/>
    </row>
    <row r="88" spans="1:16">
      <c r="A88" s="12"/>
      <c r="B88" s="25">
        <v>362</v>
      </c>
      <c r="C88" s="20" t="s">
        <v>131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5751</v>
      </c>
      <c r="J88" s="47">
        <v>2655</v>
      </c>
      <c r="K88" s="47">
        <v>0</v>
      </c>
      <c r="L88" s="47">
        <v>0</v>
      </c>
      <c r="M88" s="47">
        <v>0</v>
      </c>
      <c r="N88" s="47">
        <f t="shared" ref="N88:N93" si="15">SUM(D88:M88)</f>
        <v>8406</v>
      </c>
      <c r="O88" s="48">
        <f t="shared" si="11"/>
        <v>0.11519486926492353</v>
      </c>
      <c r="P88" s="9"/>
    </row>
    <row r="89" spans="1:16">
      <c r="A89" s="12"/>
      <c r="B89" s="25">
        <v>364</v>
      </c>
      <c r="C89" s="20" t="s">
        <v>184</v>
      </c>
      <c r="D89" s="47">
        <v>8115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8115</v>
      </c>
      <c r="O89" s="48">
        <f t="shared" si="11"/>
        <v>0.11120703831606643</v>
      </c>
      <c r="P89" s="9"/>
    </row>
    <row r="90" spans="1:16">
      <c r="A90" s="12"/>
      <c r="B90" s="25">
        <v>365</v>
      </c>
      <c r="C90" s="20" t="s">
        <v>185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34741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34741</v>
      </c>
      <c r="O90" s="48">
        <f t="shared" si="11"/>
        <v>0.47608671819327963</v>
      </c>
      <c r="P90" s="9"/>
    </row>
    <row r="91" spans="1:16">
      <c r="A91" s="12"/>
      <c r="B91" s="25">
        <v>366</v>
      </c>
      <c r="C91" s="20" t="s">
        <v>98</v>
      </c>
      <c r="D91" s="47">
        <v>13007</v>
      </c>
      <c r="E91" s="47">
        <v>100</v>
      </c>
      <c r="F91" s="47">
        <v>0</v>
      </c>
      <c r="G91" s="47">
        <v>0</v>
      </c>
      <c r="H91" s="47">
        <v>0</v>
      </c>
      <c r="I91" s="47">
        <v>7500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20607</v>
      </c>
      <c r="O91" s="48">
        <f t="shared" si="11"/>
        <v>0.28239598750205558</v>
      </c>
      <c r="P91" s="9"/>
    </row>
    <row r="92" spans="1:16">
      <c r="A92" s="12"/>
      <c r="B92" s="25">
        <v>369.3</v>
      </c>
      <c r="C92" s="20" t="s">
        <v>99</v>
      </c>
      <c r="D92" s="47">
        <v>43900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471965</v>
      </c>
      <c r="K92" s="47">
        <v>0</v>
      </c>
      <c r="L92" s="47">
        <v>0</v>
      </c>
      <c r="M92" s="47">
        <v>0</v>
      </c>
      <c r="N92" s="47">
        <f t="shared" si="15"/>
        <v>515865</v>
      </c>
      <c r="O92" s="48">
        <f t="shared" si="11"/>
        <v>7.0693553691827002</v>
      </c>
      <c r="P92" s="9"/>
    </row>
    <row r="93" spans="1:16">
      <c r="A93" s="12"/>
      <c r="B93" s="25">
        <v>369.9</v>
      </c>
      <c r="C93" s="20" t="s">
        <v>100</v>
      </c>
      <c r="D93" s="47">
        <v>158795</v>
      </c>
      <c r="E93" s="47">
        <v>741652</v>
      </c>
      <c r="F93" s="47">
        <v>0</v>
      </c>
      <c r="G93" s="47">
        <v>0</v>
      </c>
      <c r="H93" s="47">
        <v>0</v>
      </c>
      <c r="I93" s="47">
        <v>200</v>
      </c>
      <c r="J93" s="47">
        <v>16</v>
      </c>
      <c r="K93" s="47">
        <v>0</v>
      </c>
      <c r="L93" s="47">
        <v>0</v>
      </c>
      <c r="M93" s="47">
        <v>0</v>
      </c>
      <c r="N93" s="47">
        <f t="shared" si="15"/>
        <v>900663</v>
      </c>
      <c r="O93" s="48">
        <f t="shared" si="11"/>
        <v>12.342583456668311</v>
      </c>
      <c r="P93" s="9"/>
    </row>
    <row r="94" spans="1:16" ht="15.75">
      <c r="A94" s="29" t="s">
        <v>62</v>
      </c>
      <c r="B94" s="30"/>
      <c r="C94" s="31"/>
      <c r="D94" s="32">
        <f t="shared" ref="D94:M94" si="16">SUM(D95:D97)</f>
        <v>764462</v>
      </c>
      <c r="E94" s="32">
        <f t="shared" si="16"/>
        <v>2117480</v>
      </c>
      <c r="F94" s="32">
        <f t="shared" si="16"/>
        <v>436260</v>
      </c>
      <c r="G94" s="32">
        <f t="shared" si="16"/>
        <v>19707301</v>
      </c>
      <c r="H94" s="32">
        <f t="shared" si="16"/>
        <v>0</v>
      </c>
      <c r="I94" s="32">
        <f t="shared" si="16"/>
        <v>650000</v>
      </c>
      <c r="J94" s="32">
        <f t="shared" si="16"/>
        <v>1692525</v>
      </c>
      <c r="K94" s="32">
        <f t="shared" si="16"/>
        <v>0</v>
      </c>
      <c r="L94" s="32">
        <f t="shared" si="16"/>
        <v>0</v>
      </c>
      <c r="M94" s="32">
        <f t="shared" si="16"/>
        <v>0</v>
      </c>
      <c r="N94" s="32">
        <f>SUM(D94:M94)</f>
        <v>25368028</v>
      </c>
      <c r="O94" s="46">
        <f t="shared" si="11"/>
        <v>347.64057446691879</v>
      </c>
      <c r="P94" s="9"/>
    </row>
    <row r="95" spans="1:16">
      <c r="A95" s="12"/>
      <c r="B95" s="25">
        <v>381</v>
      </c>
      <c r="C95" s="20" t="s">
        <v>101</v>
      </c>
      <c r="D95" s="47">
        <v>764462</v>
      </c>
      <c r="E95" s="47">
        <v>2117480</v>
      </c>
      <c r="F95" s="47">
        <v>436260</v>
      </c>
      <c r="G95" s="47">
        <v>0</v>
      </c>
      <c r="H95" s="47">
        <v>0</v>
      </c>
      <c r="I95" s="47">
        <v>650000</v>
      </c>
      <c r="J95" s="47">
        <v>1688929</v>
      </c>
      <c r="K95" s="47">
        <v>0</v>
      </c>
      <c r="L95" s="47">
        <v>0</v>
      </c>
      <c r="M95" s="47">
        <v>0</v>
      </c>
      <c r="N95" s="47">
        <f>SUM(D95:M95)</f>
        <v>5657131</v>
      </c>
      <c r="O95" s="48">
        <f t="shared" si="11"/>
        <v>77.524680699446364</v>
      </c>
      <c r="P95" s="9"/>
    </row>
    <row r="96" spans="1:16">
      <c r="A96" s="12"/>
      <c r="B96" s="25">
        <v>384</v>
      </c>
      <c r="C96" s="20" t="s">
        <v>102</v>
      </c>
      <c r="D96" s="47">
        <v>0</v>
      </c>
      <c r="E96" s="47">
        <v>0</v>
      </c>
      <c r="F96" s="47">
        <v>0</v>
      </c>
      <c r="G96" s="47">
        <v>19707301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19707301</v>
      </c>
      <c r="O96" s="48">
        <f t="shared" si="11"/>
        <v>270.06661459189826</v>
      </c>
      <c r="P96" s="9"/>
    </row>
    <row r="97" spans="1:119" ht="15.75" thickBot="1">
      <c r="A97" s="12"/>
      <c r="B97" s="25">
        <v>389.9</v>
      </c>
      <c r="C97" s="20" t="s">
        <v>186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3596</v>
      </c>
      <c r="K97" s="47">
        <v>0</v>
      </c>
      <c r="L97" s="47">
        <v>0</v>
      </c>
      <c r="M97" s="47">
        <v>0</v>
      </c>
      <c r="N97" s="47">
        <f>SUM(D97:M97)</f>
        <v>3596</v>
      </c>
      <c r="O97" s="48">
        <f t="shared" si="11"/>
        <v>4.9279175574192841E-2</v>
      </c>
      <c r="P97" s="9"/>
    </row>
    <row r="98" spans="1:119" ht="16.5" thickBot="1">
      <c r="A98" s="14" t="s">
        <v>83</v>
      </c>
      <c r="B98" s="23"/>
      <c r="C98" s="22"/>
      <c r="D98" s="15">
        <f t="shared" ref="D98:M98" si="17">SUM(D5,D14,D21,D53,D77,D86,D94)</f>
        <v>44742140</v>
      </c>
      <c r="E98" s="15">
        <f t="shared" si="17"/>
        <v>15801669</v>
      </c>
      <c r="F98" s="15">
        <f t="shared" si="17"/>
        <v>647195</v>
      </c>
      <c r="G98" s="15">
        <f t="shared" si="17"/>
        <v>28646346</v>
      </c>
      <c r="H98" s="15">
        <f t="shared" si="17"/>
        <v>0</v>
      </c>
      <c r="I98" s="15">
        <f t="shared" si="17"/>
        <v>16677342</v>
      </c>
      <c r="J98" s="15">
        <f t="shared" si="17"/>
        <v>10612967</v>
      </c>
      <c r="K98" s="15">
        <f t="shared" si="17"/>
        <v>0</v>
      </c>
      <c r="L98" s="15">
        <f t="shared" si="17"/>
        <v>0</v>
      </c>
      <c r="M98" s="15">
        <f t="shared" si="17"/>
        <v>0</v>
      </c>
      <c r="N98" s="15">
        <f>SUM(D98:M98)</f>
        <v>117127659</v>
      </c>
      <c r="O98" s="38">
        <f t="shared" si="11"/>
        <v>1605.1041358329221</v>
      </c>
      <c r="P98" s="6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</row>
    <row r="99" spans="1:119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9"/>
    </row>
    <row r="100" spans="1:119">
      <c r="A100" s="41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119" t="s">
        <v>230</v>
      </c>
      <c r="M100" s="119"/>
      <c r="N100" s="119"/>
      <c r="O100" s="44">
        <v>72972</v>
      </c>
    </row>
    <row r="101" spans="1:119">
      <c r="A101" s="120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8"/>
    </row>
    <row r="102" spans="1:119" ht="15.75" customHeight="1" thickBot="1">
      <c r="A102" s="121" t="s">
        <v>145</v>
      </c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1"/>
    </row>
  </sheetData>
  <mergeCells count="10">
    <mergeCell ref="L100:N100"/>
    <mergeCell ref="A101:O101"/>
    <mergeCell ref="A102:O10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9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193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109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110</v>
      </c>
      <c r="F4" s="34" t="s">
        <v>111</v>
      </c>
      <c r="G4" s="34" t="s">
        <v>112</v>
      </c>
      <c r="H4" s="34" t="s">
        <v>7</v>
      </c>
      <c r="I4" s="34" t="s">
        <v>8</v>
      </c>
      <c r="J4" s="35" t="s">
        <v>113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29172794</v>
      </c>
      <c r="E5" s="27">
        <f t="shared" si="0"/>
        <v>4396142</v>
      </c>
      <c r="F5" s="27">
        <f t="shared" si="0"/>
        <v>0</v>
      </c>
      <c r="G5" s="27">
        <f t="shared" si="0"/>
        <v>6190257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39759193</v>
      </c>
      <c r="O5" s="33">
        <f t="shared" ref="O5:O36" si="1">(N5/O$95)</f>
        <v>546.47304689647592</v>
      </c>
      <c r="P5" s="6"/>
    </row>
    <row r="6" spans="1:133">
      <c r="A6" s="12"/>
      <c r="B6" s="25">
        <v>311</v>
      </c>
      <c r="C6" s="20" t="s">
        <v>3</v>
      </c>
      <c r="D6" s="47">
        <v>28623337</v>
      </c>
      <c r="E6" s="47">
        <v>2152394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30775731</v>
      </c>
      <c r="O6" s="48">
        <f t="shared" si="1"/>
        <v>422.999216559459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299122</v>
      </c>
      <c r="F7" s="47">
        <v>0</v>
      </c>
      <c r="G7" s="47">
        <v>1075039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1374161</v>
      </c>
      <c r="O7" s="48">
        <f t="shared" si="1"/>
        <v>18.887253284952443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359161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359161</v>
      </c>
      <c r="O8" s="48">
        <f t="shared" si="1"/>
        <v>4.9365138270383202</v>
      </c>
      <c r="P8" s="9"/>
    </row>
    <row r="9" spans="1:133">
      <c r="A9" s="12"/>
      <c r="B9" s="25">
        <v>312.41000000000003</v>
      </c>
      <c r="C9" s="20" t="s">
        <v>134</v>
      </c>
      <c r="D9" s="47">
        <v>0</v>
      </c>
      <c r="E9" s="47">
        <v>1585465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1585465</v>
      </c>
      <c r="O9" s="48">
        <f t="shared" si="1"/>
        <v>21.79153609324317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5115218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5115218</v>
      </c>
      <c r="O10" s="48">
        <f t="shared" si="1"/>
        <v>70.306476441805486</v>
      </c>
      <c r="P10" s="9"/>
    </row>
    <row r="11" spans="1:133">
      <c r="A11" s="12"/>
      <c r="B11" s="25">
        <v>315</v>
      </c>
      <c r="C11" s="20" t="s">
        <v>163</v>
      </c>
      <c r="D11" s="47">
        <v>506707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506707</v>
      </c>
      <c r="O11" s="48">
        <f t="shared" si="1"/>
        <v>6.9644702842377262</v>
      </c>
      <c r="P11" s="9"/>
    </row>
    <row r="12" spans="1:133">
      <c r="A12" s="12"/>
      <c r="B12" s="25">
        <v>316</v>
      </c>
      <c r="C12" s="20" t="s">
        <v>164</v>
      </c>
      <c r="D12" s="47">
        <v>42750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42750</v>
      </c>
      <c r="O12" s="48">
        <f t="shared" si="1"/>
        <v>0.5875804057397328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SUM(D14:D18)</f>
        <v>406925</v>
      </c>
      <c r="E13" s="32">
        <f t="shared" si="3"/>
        <v>530634</v>
      </c>
      <c r="F13" s="32">
        <f t="shared" si="3"/>
        <v>225462</v>
      </c>
      <c r="G13" s="32">
        <f t="shared" si="3"/>
        <v>0</v>
      </c>
      <c r="H13" s="32">
        <f t="shared" si="3"/>
        <v>0</v>
      </c>
      <c r="I13" s="32">
        <f t="shared" si="3"/>
        <v>11124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1" si="4">SUM(D13:M13)</f>
        <v>1174145</v>
      </c>
      <c r="O13" s="46">
        <f t="shared" si="1"/>
        <v>16.138119192918797</v>
      </c>
      <c r="P13" s="10"/>
    </row>
    <row r="14" spans="1:133">
      <c r="A14" s="12"/>
      <c r="B14" s="25">
        <v>322</v>
      </c>
      <c r="C14" s="20" t="s">
        <v>0</v>
      </c>
      <c r="D14" s="47">
        <v>328830</v>
      </c>
      <c r="E14" s="47">
        <v>3800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332630</v>
      </c>
      <c r="O14" s="48">
        <f t="shared" si="1"/>
        <v>4.5718566166364285</v>
      </c>
      <c r="P14" s="9"/>
    </row>
    <row r="15" spans="1:133">
      <c r="A15" s="12"/>
      <c r="B15" s="25">
        <v>324.41000000000003</v>
      </c>
      <c r="C15" s="20" t="s">
        <v>160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11124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11124</v>
      </c>
      <c r="O15" s="48">
        <f t="shared" si="1"/>
        <v>0.15289460663038099</v>
      </c>
      <c r="P15" s="9"/>
    </row>
    <row r="16" spans="1:133">
      <c r="A16" s="12"/>
      <c r="B16" s="25">
        <v>325.10000000000002</v>
      </c>
      <c r="C16" s="20" t="s">
        <v>150</v>
      </c>
      <c r="D16" s="47">
        <v>0</v>
      </c>
      <c r="E16" s="47">
        <v>12238</v>
      </c>
      <c r="F16" s="47">
        <v>225462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237700</v>
      </c>
      <c r="O16" s="48">
        <f t="shared" si="1"/>
        <v>3.2670845016218593</v>
      </c>
      <c r="P16" s="9"/>
    </row>
    <row r="17" spans="1:16">
      <c r="A17" s="12"/>
      <c r="B17" s="25">
        <v>325.2</v>
      </c>
      <c r="C17" s="20" t="s">
        <v>24</v>
      </c>
      <c r="D17" s="47">
        <v>0</v>
      </c>
      <c r="E17" s="47">
        <v>469822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469822</v>
      </c>
      <c r="O17" s="48">
        <f t="shared" si="1"/>
        <v>6.4575017867942162</v>
      </c>
      <c r="P17" s="9"/>
    </row>
    <row r="18" spans="1:16">
      <c r="A18" s="12"/>
      <c r="B18" s="25">
        <v>329</v>
      </c>
      <c r="C18" s="20" t="s">
        <v>25</v>
      </c>
      <c r="D18" s="47">
        <v>78095</v>
      </c>
      <c r="E18" s="47">
        <v>44774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122869</v>
      </c>
      <c r="O18" s="48">
        <f t="shared" si="1"/>
        <v>1.6887816812359118</v>
      </c>
      <c r="P18" s="9"/>
    </row>
    <row r="19" spans="1:16" ht="15.75">
      <c r="A19" s="29" t="s">
        <v>28</v>
      </c>
      <c r="B19" s="30"/>
      <c r="C19" s="31"/>
      <c r="D19" s="32">
        <f t="shared" ref="D19:M19" si="5">SUM(D20:D49)</f>
        <v>8089634</v>
      </c>
      <c r="E19" s="32">
        <f t="shared" si="5"/>
        <v>4746532</v>
      </c>
      <c r="F19" s="32">
        <f t="shared" si="5"/>
        <v>0</v>
      </c>
      <c r="G19" s="32">
        <f t="shared" si="5"/>
        <v>4208928</v>
      </c>
      <c r="H19" s="32">
        <f t="shared" si="5"/>
        <v>0</v>
      </c>
      <c r="I19" s="32">
        <f t="shared" si="5"/>
        <v>3179005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20224099</v>
      </c>
      <c r="O19" s="46">
        <f t="shared" si="1"/>
        <v>277.97156248281931</v>
      </c>
      <c r="P19" s="10"/>
    </row>
    <row r="20" spans="1:16">
      <c r="A20" s="12"/>
      <c r="B20" s="25">
        <v>331.1</v>
      </c>
      <c r="C20" s="20" t="s">
        <v>26</v>
      </c>
      <c r="D20" s="47">
        <v>0</v>
      </c>
      <c r="E20" s="47">
        <v>13199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13199</v>
      </c>
      <c r="O20" s="48">
        <f t="shared" si="1"/>
        <v>0.18141459123646159</v>
      </c>
      <c r="P20" s="9"/>
    </row>
    <row r="21" spans="1:16">
      <c r="A21" s="12"/>
      <c r="B21" s="25">
        <v>331.2</v>
      </c>
      <c r="C21" s="20" t="s">
        <v>27</v>
      </c>
      <c r="D21" s="47">
        <v>235601</v>
      </c>
      <c r="E21" s="47">
        <v>68828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304429</v>
      </c>
      <c r="O21" s="48">
        <f t="shared" si="1"/>
        <v>4.1842459728407277</v>
      </c>
      <c r="P21" s="9"/>
    </row>
    <row r="22" spans="1:16">
      <c r="A22" s="12"/>
      <c r="B22" s="25">
        <v>331.31</v>
      </c>
      <c r="C22" s="20" t="s">
        <v>32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2730642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0" si="6">SUM(D22:M22)</f>
        <v>2730642</v>
      </c>
      <c r="O22" s="48">
        <f t="shared" si="1"/>
        <v>37.531502556490189</v>
      </c>
      <c r="P22" s="9"/>
    </row>
    <row r="23" spans="1:16">
      <c r="A23" s="12"/>
      <c r="B23" s="25">
        <v>331.34</v>
      </c>
      <c r="C23" s="20" t="s">
        <v>135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90909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90909</v>
      </c>
      <c r="O23" s="48">
        <f t="shared" si="1"/>
        <v>1.249505195447798</v>
      </c>
      <c r="P23" s="9"/>
    </row>
    <row r="24" spans="1:16">
      <c r="A24" s="12"/>
      <c r="B24" s="25">
        <v>331.35</v>
      </c>
      <c r="C24" s="20" t="s">
        <v>189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332657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332657</v>
      </c>
      <c r="O24" s="48">
        <f t="shared" si="1"/>
        <v>4.5722277200505799</v>
      </c>
      <c r="P24" s="9"/>
    </row>
    <row r="25" spans="1:16">
      <c r="A25" s="12"/>
      <c r="B25" s="25">
        <v>331.39</v>
      </c>
      <c r="C25" s="20" t="s">
        <v>33</v>
      </c>
      <c r="D25" s="47">
        <v>3009</v>
      </c>
      <c r="E25" s="47">
        <v>32483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35492</v>
      </c>
      <c r="O25" s="48">
        <f t="shared" si="1"/>
        <v>0.48782231018747596</v>
      </c>
      <c r="P25" s="9"/>
    </row>
    <row r="26" spans="1:16">
      <c r="A26" s="12"/>
      <c r="B26" s="25">
        <v>331.49</v>
      </c>
      <c r="C26" s="20" t="s">
        <v>35</v>
      </c>
      <c r="D26" s="47">
        <v>0</v>
      </c>
      <c r="E26" s="47">
        <v>125199</v>
      </c>
      <c r="F26" s="47">
        <v>0</v>
      </c>
      <c r="G26" s="47">
        <v>516804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642003</v>
      </c>
      <c r="O26" s="48">
        <f t="shared" si="1"/>
        <v>8.8240557479795481</v>
      </c>
      <c r="P26" s="9"/>
    </row>
    <row r="27" spans="1:16">
      <c r="A27" s="12"/>
      <c r="B27" s="25">
        <v>331.5</v>
      </c>
      <c r="C27" s="20" t="s">
        <v>29</v>
      </c>
      <c r="D27" s="47">
        <v>0</v>
      </c>
      <c r="E27" s="47">
        <v>222265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222265</v>
      </c>
      <c r="O27" s="48">
        <f t="shared" si="1"/>
        <v>3.0549370498653032</v>
      </c>
      <c r="P27" s="9"/>
    </row>
    <row r="28" spans="1:16">
      <c r="A28" s="12"/>
      <c r="B28" s="25">
        <v>331.65</v>
      </c>
      <c r="C28" s="20" t="s">
        <v>136</v>
      </c>
      <c r="D28" s="47">
        <v>305890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305890</v>
      </c>
      <c r="O28" s="48">
        <f t="shared" si="1"/>
        <v>4.2043267909175874</v>
      </c>
      <c r="P28" s="9"/>
    </row>
    <row r="29" spans="1:16">
      <c r="A29" s="12"/>
      <c r="B29" s="25">
        <v>333</v>
      </c>
      <c r="C29" s="20" t="s">
        <v>121</v>
      </c>
      <c r="D29" s="47">
        <v>0</v>
      </c>
      <c r="E29" s="47">
        <v>22250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22250</v>
      </c>
      <c r="O29" s="48">
        <f t="shared" si="1"/>
        <v>0.30581670240255099</v>
      </c>
      <c r="P29" s="9"/>
    </row>
    <row r="30" spans="1:16">
      <c r="A30" s="12"/>
      <c r="B30" s="25">
        <v>334.2</v>
      </c>
      <c r="C30" s="20" t="s">
        <v>31</v>
      </c>
      <c r="D30" s="47">
        <v>0</v>
      </c>
      <c r="E30" s="47">
        <v>212573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212573</v>
      </c>
      <c r="O30" s="48">
        <f t="shared" si="1"/>
        <v>2.9217246687558416</v>
      </c>
      <c r="P30" s="9"/>
    </row>
    <row r="31" spans="1:16">
      <c r="A31" s="12"/>
      <c r="B31" s="25">
        <v>334.35</v>
      </c>
      <c r="C31" s="20" t="s">
        <v>137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24797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24797</v>
      </c>
      <c r="O31" s="48">
        <f t="shared" si="1"/>
        <v>0.34082412447083404</v>
      </c>
      <c r="P31" s="9"/>
    </row>
    <row r="32" spans="1:16">
      <c r="A32" s="12"/>
      <c r="B32" s="25">
        <v>334.39</v>
      </c>
      <c r="C32" s="20" t="s">
        <v>38</v>
      </c>
      <c r="D32" s="47">
        <v>31540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8" si="7">SUM(D32:M32)</f>
        <v>31540</v>
      </c>
      <c r="O32" s="48">
        <f t="shared" si="1"/>
        <v>0.43350376601242507</v>
      </c>
      <c r="P32" s="9"/>
    </row>
    <row r="33" spans="1:16">
      <c r="A33" s="12"/>
      <c r="B33" s="25">
        <v>334.49</v>
      </c>
      <c r="C33" s="20" t="s">
        <v>39</v>
      </c>
      <c r="D33" s="47">
        <v>0</v>
      </c>
      <c r="E33" s="47">
        <v>0</v>
      </c>
      <c r="F33" s="47">
        <v>0</v>
      </c>
      <c r="G33" s="47">
        <v>3692124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3692124</v>
      </c>
      <c r="O33" s="48">
        <f t="shared" si="1"/>
        <v>50.746660069272636</v>
      </c>
      <c r="P33" s="9"/>
    </row>
    <row r="34" spans="1:16">
      <c r="A34" s="12"/>
      <c r="B34" s="25">
        <v>334.5</v>
      </c>
      <c r="C34" s="20" t="s">
        <v>138</v>
      </c>
      <c r="D34" s="47">
        <v>0</v>
      </c>
      <c r="E34" s="47">
        <v>17594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17594</v>
      </c>
      <c r="O34" s="48">
        <f t="shared" si="1"/>
        <v>0.24182198031777447</v>
      </c>
      <c r="P34" s="9"/>
    </row>
    <row r="35" spans="1:16">
      <c r="A35" s="12"/>
      <c r="B35" s="25">
        <v>334.7</v>
      </c>
      <c r="C35" s="20" t="s">
        <v>40</v>
      </c>
      <c r="D35" s="47">
        <v>0</v>
      </c>
      <c r="E35" s="47">
        <v>256861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256861</v>
      </c>
      <c r="O35" s="48">
        <f t="shared" si="1"/>
        <v>3.5304442245313101</v>
      </c>
      <c r="P35" s="9"/>
    </row>
    <row r="36" spans="1:16">
      <c r="A36" s="12"/>
      <c r="B36" s="25">
        <v>335.12</v>
      </c>
      <c r="C36" s="20" t="s">
        <v>165</v>
      </c>
      <c r="D36" s="47">
        <v>3993836</v>
      </c>
      <c r="E36" s="47">
        <v>542314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4536150</v>
      </c>
      <c r="O36" s="48">
        <f t="shared" si="1"/>
        <v>62.347435263071084</v>
      </c>
      <c r="P36" s="9"/>
    </row>
    <row r="37" spans="1:16">
      <c r="A37" s="12"/>
      <c r="B37" s="25">
        <v>335.13</v>
      </c>
      <c r="C37" s="20" t="s">
        <v>166</v>
      </c>
      <c r="D37" s="47">
        <v>28163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28163</v>
      </c>
      <c r="O37" s="48">
        <f t="shared" ref="O37:O68" si="8">(N37/O$95)</f>
        <v>0.38708835010170983</v>
      </c>
      <c r="P37" s="9"/>
    </row>
    <row r="38" spans="1:16">
      <c r="A38" s="12"/>
      <c r="B38" s="25">
        <v>335.14</v>
      </c>
      <c r="C38" s="20" t="s">
        <v>167</v>
      </c>
      <c r="D38" s="47">
        <v>20297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20297</v>
      </c>
      <c r="O38" s="48">
        <f t="shared" si="8"/>
        <v>0.27897355544559899</v>
      </c>
      <c r="P38" s="9"/>
    </row>
    <row r="39" spans="1:16">
      <c r="A39" s="12"/>
      <c r="B39" s="25">
        <v>335.15</v>
      </c>
      <c r="C39" s="20" t="s">
        <v>168</v>
      </c>
      <c r="D39" s="47">
        <v>15949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15949</v>
      </c>
      <c r="O39" s="48">
        <f t="shared" si="8"/>
        <v>0.21921216119632744</v>
      </c>
      <c r="P39" s="9"/>
    </row>
    <row r="40" spans="1:16">
      <c r="A40" s="12"/>
      <c r="B40" s="25">
        <v>335.16</v>
      </c>
      <c r="C40" s="20" t="s">
        <v>169</v>
      </c>
      <c r="D40" s="47">
        <v>446500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446500</v>
      </c>
      <c r="O40" s="48">
        <f t="shared" si="8"/>
        <v>6.1369509043927648</v>
      </c>
      <c r="P40" s="9"/>
    </row>
    <row r="41" spans="1:16">
      <c r="A41" s="12"/>
      <c r="B41" s="25">
        <v>335.18</v>
      </c>
      <c r="C41" s="20" t="s">
        <v>170</v>
      </c>
      <c r="D41" s="47">
        <v>2554085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2554085</v>
      </c>
      <c r="O41" s="48">
        <f t="shared" si="8"/>
        <v>35.104802353070539</v>
      </c>
      <c r="P41" s="9"/>
    </row>
    <row r="42" spans="1:16">
      <c r="A42" s="12"/>
      <c r="B42" s="25">
        <v>335.21</v>
      </c>
      <c r="C42" s="20" t="s">
        <v>123</v>
      </c>
      <c r="D42" s="47">
        <v>0</v>
      </c>
      <c r="E42" s="47">
        <v>10790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10790</v>
      </c>
      <c r="O42" s="48">
        <f t="shared" si="8"/>
        <v>0.14830391995161912</v>
      </c>
      <c r="P42" s="9"/>
    </row>
    <row r="43" spans="1:16">
      <c r="A43" s="12"/>
      <c r="B43" s="25">
        <v>335.22</v>
      </c>
      <c r="C43" s="20" t="s">
        <v>48</v>
      </c>
      <c r="D43" s="47">
        <v>0</v>
      </c>
      <c r="E43" s="47">
        <v>271715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271715</v>
      </c>
      <c r="O43" s="48">
        <f t="shared" si="8"/>
        <v>3.7346060805981636</v>
      </c>
      <c r="P43" s="9"/>
    </row>
    <row r="44" spans="1:16">
      <c r="A44" s="12"/>
      <c r="B44" s="25">
        <v>335.42</v>
      </c>
      <c r="C44" s="20" t="s">
        <v>50</v>
      </c>
      <c r="D44" s="47">
        <v>0</v>
      </c>
      <c r="E44" s="47">
        <v>1844188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1844188</v>
      </c>
      <c r="O44" s="48">
        <f t="shared" si="8"/>
        <v>25.347572708780032</v>
      </c>
      <c r="P44" s="9"/>
    </row>
    <row r="45" spans="1:16">
      <c r="A45" s="12"/>
      <c r="B45" s="25">
        <v>335.49</v>
      </c>
      <c r="C45" s="20" t="s">
        <v>51</v>
      </c>
      <c r="D45" s="47">
        <v>0</v>
      </c>
      <c r="E45" s="47">
        <v>65600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65600</v>
      </c>
      <c r="O45" s="48">
        <f t="shared" si="8"/>
        <v>0.90164385067898178</v>
      </c>
      <c r="P45" s="9"/>
    </row>
    <row r="46" spans="1:16">
      <c r="A46" s="12"/>
      <c r="B46" s="25">
        <v>335.5</v>
      </c>
      <c r="C46" s="20" t="s">
        <v>52</v>
      </c>
      <c r="D46" s="47">
        <v>0</v>
      </c>
      <c r="E46" s="47">
        <v>15646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15646</v>
      </c>
      <c r="O46" s="48">
        <f t="shared" si="8"/>
        <v>0.21504755621529495</v>
      </c>
      <c r="P46" s="9"/>
    </row>
    <row r="47" spans="1:16">
      <c r="A47" s="12"/>
      <c r="B47" s="25">
        <v>335.9</v>
      </c>
      <c r="C47" s="20" t="s">
        <v>194</v>
      </c>
      <c r="D47" s="47">
        <v>0</v>
      </c>
      <c r="E47" s="47">
        <v>1025027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1025027</v>
      </c>
      <c r="O47" s="48">
        <f t="shared" si="8"/>
        <v>14.088556270273243</v>
      </c>
      <c r="P47" s="9"/>
    </row>
    <row r="48" spans="1:16">
      <c r="A48" s="12"/>
      <c r="B48" s="25">
        <v>336</v>
      </c>
      <c r="C48" s="20" t="s">
        <v>4</v>
      </c>
      <c r="D48" s="47">
        <v>46484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46484</v>
      </c>
      <c r="O48" s="48">
        <f t="shared" si="8"/>
        <v>0.63890263345978338</v>
      </c>
      <c r="P48" s="9"/>
    </row>
    <row r="49" spans="1:16">
      <c r="A49" s="12"/>
      <c r="B49" s="25">
        <v>337.2</v>
      </c>
      <c r="C49" s="20" t="s">
        <v>53</v>
      </c>
      <c r="D49" s="47">
        <v>408280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408280</v>
      </c>
      <c r="O49" s="48">
        <f t="shared" si="8"/>
        <v>5.6116334048051018</v>
      </c>
      <c r="P49" s="9"/>
    </row>
    <row r="50" spans="1:16" ht="15.75">
      <c r="A50" s="29" t="s">
        <v>60</v>
      </c>
      <c r="B50" s="30"/>
      <c r="C50" s="31"/>
      <c r="D50" s="32">
        <f t="shared" ref="D50:M50" si="9">SUM(D51:D72)</f>
        <v>5667257</v>
      </c>
      <c r="E50" s="32">
        <f t="shared" si="9"/>
        <v>1488960</v>
      </c>
      <c r="F50" s="32">
        <f t="shared" si="9"/>
        <v>0</v>
      </c>
      <c r="G50" s="32">
        <f t="shared" si="9"/>
        <v>0</v>
      </c>
      <c r="H50" s="32">
        <f t="shared" si="9"/>
        <v>0</v>
      </c>
      <c r="I50" s="32">
        <f t="shared" si="9"/>
        <v>14843597</v>
      </c>
      <c r="J50" s="32">
        <f t="shared" si="9"/>
        <v>8716822</v>
      </c>
      <c r="K50" s="32">
        <f t="shared" si="9"/>
        <v>0</v>
      </c>
      <c r="L50" s="32">
        <f t="shared" si="9"/>
        <v>0</v>
      </c>
      <c r="M50" s="32">
        <f t="shared" si="9"/>
        <v>0</v>
      </c>
      <c r="N50" s="32">
        <f>SUM(D50:M50)</f>
        <v>30716636</v>
      </c>
      <c r="O50" s="46">
        <f t="shared" si="8"/>
        <v>422.18698114244876</v>
      </c>
      <c r="P50" s="10"/>
    </row>
    <row r="51" spans="1:16">
      <c r="A51" s="12"/>
      <c r="B51" s="25">
        <v>341.1</v>
      </c>
      <c r="C51" s="20" t="s">
        <v>171</v>
      </c>
      <c r="D51" s="47">
        <v>232846</v>
      </c>
      <c r="E51" s="47">
        <v>106361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339207</v>
      </c>
      <c r="O51" s="48">
        <f t="shared" si="8"/>
        <v>4.6622546594095331</v>
      </c>
      <c r="P51" s="9"/>
    </row>
    <row r="52" spans="1:16">
      <c r="A52" s="12"/>
      <c r="B52" s="25">
        <v>341.16</v>
      </c>
      <c r="C52" s="20" t="s">
        <v>172</v>
      </c>
      <c r="D52" s="47">
        <v>0</v>
      </c>
      <c r="E52" s="47">
        <v>75316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72" si="10">SUM(D52:M52)</f>
        <v>75316</v>
      </c>
      <c r="O52" s="48">
        <f t="shared" si="8"/>
        <v>1.0351861014899115</v>
      </c>
      <c r="P52" s="9"/>
    </row>
    <row r="53" spans="1:16">
      <c r="A53" s="12"/>
      <c r="B53" s="25">
        <v>341.2</v>
      </c>
      <c r="C53" s="20" t="s">
        <v>173</v>
      </c>
      <c r="D53" s="47">
        <v>56418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8716822</v>
      </c>
      <c r="K53" s="47">
        <v>0</v>
      </c>
      <c r="L53" s="47">
        <v>0</v>
      </c>
      <c r="M53" s="47">
        <v>0</v>
      </c>
      <c r="N53" s="47">
        <f t="shared" si="10"/>
        <v>8773240</v>
      </c>
      <c r="O53" s="48">
        <f t="shared" si="8"/>
        <v>120.584419154434</v>
      </c>
      <c r="P53" s="9"/>
    </row>
    <row r="54" spans="1:16">
      <c r="A54" s="12"/>
      <c r="B54" s="25">
        <v>341.3</v>
      </c>
      <c r="C54" s="20" t="s">
        <v>174</v>
      </c>
      <c r="D54" s="47">
        <v>4523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4523</v>
      </c>
      <c r="O54" s="48">
        <f t="shared" si="8"/>
        <v>6.2166694155808458E-2</v>
      </c>
      <c r="P54" s="9"/>
    </row>
    <row r="55" spans="1:16">
      <c r="A55" s="12"/>
      <c r="B55" s="25">
        <v>341.8</v>
      </c>
      <c r="C55" s="20" t="s">
        <v>175</v>
      </c>
      <c r="D55" s="47">
        <v>1422235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1422235</v>
      </c>
      <c r="O55" s="48">
        <f t="shared" si="8"/>
        <v>19.548009786134475</v>
      </c>
      <c r="P55" s="9"/>
    </row>
    <row r="56" spans="1:16">
      <c r="A56" s="12"/>
      <c r="B56" s="25">
        <v>341.9</v>
      </c>
      <c r="C56" s="20" t="s">
        <v>176</v>
      </c>
      <c r="D56" s="47">
        <v>441226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441226</v>
      </c>
      <c r="O56" s="48">
        <f t="shared" si="8"/>
        <v>6.064462037495189</v>
      </c>
      <c r="P56" s="9"/>
    </row>
    <row r="57" spans="1:16">
      <c r="A57" s="12"/>
      <c r="B57" s="25">
        <v>342.3</v>
      </c>
      <c r="C57" s="20" t="s">
        <v>68</v>
      </c>
      <c r="D57" s="47">
        <v>126384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126384</v>
      </c>
      <c r="O57" s="48">
        <f t="shared" si="8"/>
        <v>1.7370938479300677</v>
      </c>
      <c r="P57" s="9"/>
    </row>
    <row r="58" spans="1:16">
      <c r="A58" s="12"/>
      <c r="B58" s="25">
        <v>342.5</v>
      </c>
      <c r="C58" s="20" t="s">
        <v>139</v>
      </c>
      <c r="D58" s="47">
        <v>23262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23262</v>
      </c>
      <c r="O58" s="48">
        <f t="shared" si="8"/>
        <v>0.31972620814778163</v>
      </c>
      <c r="P58" s="9"/>
    </row>
    <row r="59" spans="1:16">
      <c r="A59" s="12"/>
      <c r="B59" s="25">
        <v>342.6</v>
      </c>
      <c r="C59" s="20" t="s">
        <v>70</v>
      </c>
      <c r="D59" s="47">
        <v>3207958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3207958</v>
      </c>
      <c r="O59" s="48">
        <f t="shared" si="8"/>
        <v>44.092006157567759</v>
      </c>
      <c r="P59" s="9"/>
    </row>
    <row r="60" spans="1:16">
      <c r="A60" s="12"/>
      <c r="B60" s="25">
        <v>343.3</v>
      </c>
      <c r="C60" s="20" t="s">
        <v>72</v>
      </c>
      <c r="D60" s="47">
        <v>0</v>
      </c>
      <c r="E60" s="47">
        <v>33499</v>
      </c>
      <c r="F60" s="47">
        <v>0</v>
      </c>
      <c r="G60" s="47">
        <v>0</v>
      </c>
      <c r="H60" s="47">
        <v>0</v>
      </c>
      <c r="I60" s="47">
        <v>1039644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1073143</v>
      </c>
      <c r="O60" s="48">
        <f t="shared" si="8"/>
        <v>14.749890043432844</v>
      </c>
      <c r="P60" s="9"/>
    </row>
    <row r="61" spans="1:16">
      <c r="A61" s="12"/>
      <c r="B61" s="25">
        <v>343.4</v>
      </c>
      <c r="C61" s="20" t="s">
        <v>73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1083032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1083032</v>
      </c>
      <c r="O61" s="48">
        <f t="shared" si="8"/>
        <v>14.885810105008522</v>
      </c>
      <c r="P61" s="9"/>
    </row>
    <row r="62" spans="1:16">
      <c r="A62" s="12"/>
      <c r="B62" s="25">
        <v>343.5</v>
      </c>
      <c r="C62" s="20" t="s">
        <v>74</v>
      </c>
      <c r="D62" s="47">
        <v>0</v>
      </c>
      <c r="E62" s="47">
        <v>45213</v>
      </c>
      <c r="F62" s="47">
        <v>0</v>
      </c>
      <c r="G62" s="47">
        <v>0</v>
      </c>
      <c r="H62" s="47">
        <v>0</v>
      </c>
      <c r="I62" s="47">
        <v>175744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220957</v>
      </c>
      <c r="O62" s="48">
        <f t="shared" si="8"/>
        <v>3.0369591511353016</v>
      </c>
      <c r="P62" s="9"/>
    </row>
    <row r="63" spans="1:16">
      <c r="A63" s="12"/>
      <c r="B63" s="25">
        <v>344.9</v>
      </c>
      <c r="C63" s="20" t="s">
        <v>178</v>
      </c>
      <c r="D63" s="47">
        <v>0</v>
      </c>
      <c r="E63" s="47">
        <v>134168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134168</v>
      </c>
      <c r="O63" s="48">
        <f t="shared" si="8"/>
        <v>1.8440815877728298</v>
      </c>
      <c r="P63" s="9"/>
    </row>
    <row r="64" spans="1:16">
      <c r="A64" s="12"/>
      <c r="B64" s="25">
        <v>346.4</v>
      </c>
      <c r="C64" s="20" t="s">
        <v>76</v>
      </c>
      <c r="D64" s="47">
        <v>28762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28762</v>
      </c>
      <c r="O64" s="48">
        <f t="shared" si="8"/>
        <v>0.39532134806751335</v>
      </c>
      <c r="P64" s="9"/>
    </row>
    <row r="65" spans="1:16">
      <c r="A65" s="12"/>
      <c r="B65" s="25">
        <v>347.1</v>
      </c>
      <c r="C65" s="20" t="s">
        <v>77</v>
      </c>
      <c r="D65" s="47">
        <v>10987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10987</v>
      </c>
      <c r="O65" s="48">
        <f t="shared" si="8"/>
        <v>0.15101160041783496</v>
      </c>
      <c r="P65" s="9"/>
    </row>
    <row r="66" spans="1:16">
      <c r="A66" s="12"/>
      <c r="B66" s="25">
        <v>347.2</v>
      </c>
      <c r="C66" s="20" t="s">
        <v>78</v>
      </c>
      <c r="D66" s="47">
        <v>55742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55742</v>
      </c>
      <c r="O66" s="48">
        <f t="shared" si="8"/>
        <v>0.76614987080103358</v>
      </c>
      <c r="P66" s="9"/>
    </row>
    <row r="67" spans="1:16">
      <c r="A67" s="12"/>
      <c r="B67" s="25">
        <v>348.92099999999999</v>
      </c>
      <c r="C67" s="20" t="s">
        <v>179</v>
      </c>
      <c r="D67" s="47">
        <v>0</v>
      </c>
      <c r="E67" s="47">
        <v>18247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18247</v>
      </c>
      <c r="O67" s="48">
        <f t="shared" si="8"/>
        <v>0.25079718511188082</v>
      </c>
      <c r="P67" s="9"/>
    </row>
    <row r="68" spans="1:16">
      <c r="A68" s="12"/>
      <c r="B68" s="25">
        <v>348.92200000000003</v>
      </c>
      <c r="C68" s="20" t="s">
        <v>180</v>
      </c>
      <c r="D68" s="47">
        <v>0</v>
      </c>
      <c r="E68" s="47">
        <v>18247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18247</v>
      </c>
      <c r="O68" s="48">
        <f t="shared" si="8"/>
        <v>0.25079718511188082</v>
      </c>
      <c r="P68" s="9"/>
    </row>
    <row r="69" spans="1:16">
      <c r="A69" s="12"/>
      <c r="B69" s="25">
        <v>348.923</v>
      </c>
      <c r="C69" s="20" t="s">
        <v>181</v>
      </c>
      <c r="D69" s="47">
        <v>0</v>
      </c>
      <c r="E69" s="47">
        <v>18247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18247</v>
      </c>
      <c r="O69" s="48">
        <f t="shared" ref="O69:O93" si="11">(N69/O$95)</f>
        <v>0.25079718511188082</v>
      </c>
      <c r="P69" s="9"/>
    </row>
    <row r="70" spans="1:16">
      <c r="A70" s="12"/>
      <c r="B70" s="25">
        <v>348.92399999999998</v>
      </c>
      <c r="C70" s="20" t="s">
        <v>182</v>
      </c>
      <c r="D70" s="47">
        <v>0</v>
      </c>
      <c r="E70" s="47">
        <v>18247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18247</v>
      </c>
      <c r="O70" s="48">
        <f t="shared" si="11"/>
        <v>0.25079718511188082</v>
      </c>
      <c r="P70" s="9"/>
    </row>
    <row r="71" spans="1:16">
      <c r="A71" s="12"/>
      <c r="B71" s="25">
        <v>348.93099999999998</v>
      </c>
      <c r="C71" s="20" t="s">
        <v>183</v>
      </c>
      <c r="D71" s="47">
        <v>2895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2895</v>
      </c>
      <c r="O71" s="48">
        <f t="shared" si="11"/>
        <v>3.9790532739567869E-2</v>
      </c>
      <c r="P71" s="9"/>
    </row>
    <row r="72" spans="1:16">
      <c r="A72" s="12"/>
      <c r="B72" s="25">
        <v>349</v>
      </c>
      <c r="C72" s="20" t="s">
        <v>1</v>
      </c>
      <c r="D72" s="47">
        <v>54019</v>
      </c>
      <c r="E72" s="47">
        <v>1021415</v>
      </c>
      <c r="F72" s="47">
        <v>0</v>
      </c>
      <c r="G72" s="47">
        <v>0</v>
      </c>
      <c r="H72" s="47">
        <v>0</v>
      </c>
      <c r="I72" s="47">
        <v>12545177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13620611</v>
      </c>
      <c r="O72" s="48">
        <f t="shared" si="11"/>
        <v>187.20945351586124</v>
      </c>
      <c r="P72" s="9"/>
    </row>
    <row r="73" spans="1:16" ht="15.75">
      <c r="A73" s="29" t="s">
        <v>61</v>
      </c>
      <c r="B73" s="30"/>
      <c r="C73" s="31"/>
      <c r="D73" s="32">
        <f t="shared" ref="D73:M73" si="12">SUM(D74:D81)</f>
        <v>49626</v>
      </c>
      <c r="E73" s="32">
        <f t="shared" si="12"/>
        <v>400065</v>
      </c>
      <c r="F73" s="32">
        <f t="shared" si="12"/>
        <v>0</v>
      </c>
      <c r="G73" s="32">
        <f t="shared" si="12"/>
        <v>0</v>
      </c>
      <c r="H73" s="32">
        <f t="shared" si="12"/>
        <v>0</v>
      </c>
      <c r="I73" s="32">
        <f t="shared" si="12"/>
        <v>0</v>
      </c>
      <c r="J73" s="32">
        <f t="shared" si="12"/>
        <v>0</v>
      </c>
      <c r="K73" s="32">
        <f t="shared" si="12"/>
        <v>0</v>
      </c>
      <c r="L73" s="32">
        <f t="shared" si="12"/>
        <v>0</v>
      </c>
      <c r="M73" s="32">
        <f t="shared" si="12"/>
        <v>0</v>
      </c>
      <c r="N73" s="32">
        <f>SUM(D73:M73)</f>
        <v>449691</v>
      </c>
      <c r="O73" s="46">
        <f t="shared" si="11"/>
        <v>6.1808098301171039</v>
      </c>
      <c r="P73" s="10"/>
    </row>
    <row r="74" spans="1:16">
      <c r="A74" s="13"/>
      <c r="B74" s="40">
        <v>351.1</v>
      </c>
      <c r="C74" s="21" t="s">
        <v>87</v>
      </c>
      <c r="D74" s="47">
        <v>0</v>
      </c>
      <c r="E74" s="47">
        <v>28798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28798</v>
      </c>
      <c r="O74" s="48">
        <f t="shared" si="11"/>
        <v>0.3958161526197152</v>
      </c>
      <c r="P74" s="9"/>
    </row>
    <row r="75" spans="1:16">
      <c r="A75" s="13"/>
      <c r="B75" s="40">
        <v>351.2</v>
      </c>
      <c r="C75" s="21" t="s">
        <v>88</v>
      </c>
      <c r="D75" s="47">
        <v>0</v>
      </c>
      <c r="E75" s="47">
        <v>37689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81" si="13">SUM(D75:M75)</f>
        <v>37689</v>
      </c>
      <c r="O75" s="48">
        <f t="shared" si="11"/>
        <v>0.51801913244268516</v>
      </c>
      <c r="P75" s="9"/>
    </row>
    <row r="76" spans="1:16">
      <c r="A76" s="13"/>
      <c r="B76" s="40">
        <v>351.3</v>
      </c>
      <c r="C76" s="21" t="s">
        <v>128</v>
      </c>
      <c r="D76" s="47">
        <v>0</v>
      </c>
      <c r="E76" s="47">
        <v>21394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21394</v>
      </c>
      <c r="O76" s="48">
        <f t="shared" si="11"/>
        <v>0.29405134971686187</v>
      </c>
      <c r="P76" s="9"/>
    </row>
    <row r="77" spans="1:16">
      <c r="A77" s="13"/>
      <c r="B77" s="40">
        <v>351.5</v>
      </c>
      <c r="C77" s="21" t="s">
        <v>142</v>
      </c>
      <c r="D77" s="47">
        <v>0</v>
      </c>
      <c r="E77" s="47">
        <v>33832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33832</v>
      </c>
      <c r="O77" s="48">
        <f t="shared" si="11"/>
        <v>0.46500632250261148</v>
      </c>
      <c r="P77" s="9"/>
    </row>
    <row r="78" spans="1:16">
      <c r="A78" s="13"/>
      <c r="B78" s="40">
        <v>352</v>
      </c>
      <c r="C78" s="21" t="s">
        <v>90</v>
      </c>
      <c r="D78" s="47">
        <v>5773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5773</v>
      </c>
      <c r="O78" s="48">
        <f t="shared" si="11"/>
        <v>7.9347407773929304E-2</v>
      </c>
      <c r="P78" s="9"/>
    </row>
    <row r="79" spans="1:16">
      <c r="A79" s="13"/>
      <c r="B79" s="40">
        <v>354</v>
      </c>
      <c r="C79" s="21" t="s">
        <v>91</v>
      </c>
      <c r="D79" s="47">
        <v>23474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23474</v>
      </c>
      <c r="O79" s="48">
        <f t="shared" si="11"/>
        <v>0.3226400571774149</v>
      </c>
      <c r="P79" s="9"/>
    </row>
    <row r="80" spans="1:16">
      <c r="A80" s="13"/>
      <c r="B80" s="40">
        <v>355</v>
      </c>
      <c r="C80" s="21" t="s">
        <v>92</v>
      </c>
      <c r="D80" s="47">
        <v>0</v>
      </c>
      <c r="E80" s="47">
        <v>80845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80845</v>
      </c>
      <c r="O80" s="48">
        <f t="shared" si="11"/>
        <v>1.1111798339655836</v>
      </c>
      <c r="P80" s="9"/>
    </row>
    <row r="81" spans="1:119">
      <c r="A81" s="13"/>
      <c r="B81" s="40">
        <v>359</v>
      </c>
      <c r="C81" s="21" t="s">
        <v>93</v>
      </c>
      <c r="D81" s="47">
        <v>20379</v>
      </c>
      <c r="E81" s="47">
        <v>197507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217886</v>
      </c>
      <c r="O81" s="48">
        <f t="shared" si="11"/>
        <v>2.9947495739183023</v>
      </c>
      <c r="P81" s="9"/>
    </row>
    <row r="82" spans="1:119" ht="15.75">
      <c r="A82" s="29" t="s">
        <v>5</v>
      </c>
      <c r="B82" s="30"/>
      <c r="C82" s="31"/>
      <c r="D82" s="32">
        <f t="shared" ref="D82:M82" si="14">SUM(D83:D89)</f>
        <v>523327</v>
      </c>
      <c r="E82" s="32">
        <f t="shared" si="14"/>
        <v>593055</v>
      </c>
      <c r="F82" s="32">
        <f t="shared" si="14"/>
        <v>36</v>
      </c>
      <c r="G82" s="32">
        <f t="shared" si="14"/>
        <v>18416</v>
      </c>
      <c r="H82" s="32">
        <f t="shared" si="14"/>
        <v>0</v>
      </c>
      <c r="I82" s="32">
        <f t="shared" si="14"/>
        <v>150703</v>
      </c>
      <c r="J82" s="32">
        <f t="shared" si="14"/>
        <v>6813</v>
      </c>
      <c r="K82" s="32">
        <f t="shared" si="14"/>
        <v>0</v>
      </c>
      <c r="L82" s="32">
        <f t="shared" si="14"/>
        <v>0</v>
      </c>
      <c r="M82" s="32">
        <f t="shared" si="14"/>
        <v>0</v>
      </c>
      <c r="N82" s="32">
        <f>SUM(D82:M82)</f>
        <v>1292350</v>
      </c>
      <c r="O82" s="46">
        <f t="shared" si="11"/>
        <v>17.762796195502776</v>
      </c>
      <c r="P82" s="10"/>
    </row>
    <row r="83" spans="1:119">
      <c r="A83" s="12"/>
      <c r="B83" s="25">
        <v>361.1</v>
      </c>
      <c r="C83" s="20" t="s">
        <v>94</v>
      </c>
      <c r="D83" s="47">
        <v>15093</v>
      </c>
      <c r="E83" s="47">
        <v>10526</v>
      </c>
      <c r="F83" s="47">
        <v>36</v>
      </c>
      <c r="G83" s="47">
        <v>18416</v>
      </c>
      <c r="H83" s="47">
        <v>0</v>
      </c>
      <c r="I83" s="47">
        <v>72593</v>
      </c>
      <c r="J83" s="47">
        <v>969</v>
      </c>
      <c r="K83" s="47">
        <v>0</v>
      </c>
      <c r="L83" s="47">
        <v>0</v>
      </c>
      <c r="M83" s="47">
        <v>0</v>
      </c>
      <c r="N83" s="47">
        <f>SUM(D83:M83)</f>
        <v>117633</v>
      </c>
      <c r="O83" s="48">
        <f t="shared" si="11"/>
        <v>1.6168151080323272</v>
      </c>
      <c r="P83" s="9"/>
    </row>
    <row r="84" spans="1:119">
      <c r="A84" s="12"/>
      <c r="B84" s="25">
        <v>362</v>
      </c>
      <c r="C84" s="20" t="s">
        <v>131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3602</v>
      </c>
      <c r="K84" s="47">
        <v>0</v>
      </c>
      <c r="L84" s="47">
        <v>0</v>
      </c>
      <c r="M84" s="47">
        <v>0</v>
      </c>
      <c r="N84" s="47">
        <f t="shared" ref="N84:N89" si="15">SUM(D84:M84)</f>
        <v>3602</v>
      </c>
      <c r="O84" s="48">
        <f t="shared" si="11"/>
        <v>4.9507944361977016E-2</v>
      </c>
      <c r="P84" s="9"/>
    </row>
    <row r="85" spans="1:119">
      <c r="A85" s="12"/>
      <c r="B85" s="25">
        <v>364</v>
      </c>
      <c r="C85" s="20" t="s">
        <v>184</v>
      </c>
      <c r="D85" s="47">
        <v>101668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2222</v>
      </c>
      <c r="K85" s="47">
        <v>0</v>
      </c>
      <c r="L85" s="47">
        <v>0</v>
      </c>
      <c r="M85" s="47">
        <v>0</v>
      </c>
      <c r="N85" s="47">
        <f t="shared" si="15"/>
        <v>103890</v>
      </c>
      <c r="O85" s="48">
        <f t="shared" si="11"/>
        <v>1.4279234702292594</v>
      </c>
      <c r="P85" s="9"/>
    </row>
    <row r="86" spans="1:119">
      <c r="A86" s="12"/>
      <c r="B86" s="25">
        <v>365</v>
      </c>
      <c r="C86" s="20" t="s">
        <v>185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77603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77603</v>
      </c>
      <c r="O86" s="48">
        <f t="shared" si="11"/>
        <v>1.0666199351256254</v>
      </c>
      <c r="P86" s="9"/>
    </row>
    <row r="87" spans="1:119">
      <c r="A87" s="12"/>
      <c r="B87" s="25">
        <v>366</v>
      </c>
      <c r="C87" s="20" t="s">
        <v>98</v>
      </c>
      <c r="D87" s="47">
        <v>67261</v>
      </c>
      <c r="E87" s="47">
        <v>57500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124761</v>
      </c>
      <c r="O87" s="48">
        <f t="shared" si="11"/>
        <v>1.7147864093682996</v>
      </c>
      <c r="P87" s="9"/>
    </row>
    <row r="88" spans="1:119">
      <c r="A88" s="12"/>
      <c r="B88" s="25">
        <v>369.3</v>
      </c>
      <c r="C88" s="20" t="s">
        <v>99</v>
      </c>
      <c r="D88" s="47">
        <v>13606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13606</v>
      </c>
      <c r="O88" s="48">
        <f t="shared" si="11"/>
        <v>0.18700863159052175</v>
      </c>
      <c r="P88" s="9"/>
    </row>
    <row r="89" spans="1:119">
      <c r="A89" s="12"/>
      <c r="B89" s="25">
        <v>369.9</v>
      </c>
      <c r="C89" s="20" t="s">
        <v>100</v>
      </c>
      <c r="D89" s="47">
        <v>325699</v>
      </c>
      <c r="E89" s="47">
        <v>525029</v>
      </c>
      <c r="F89" s="47">
        <v>0</v>
      </c>
      <c r="G89" s="47">
        <v>0</v>
      </c>
      <c r="H89" s="47">
        <v>0</v>
      </c>
      <c r="I89" s="47">
        <v>507</v>
      </c>
      <c r="J89" s="47">
        <v>20</v>
      </c>
      <c r="K89" s="47">
        <v>0</v>
      </c>
      <c r="L89" s="47">
        <v>0</v>
      </c>
      <c r="M89" s="47">
        <v>0</v>
      </c>
      <c r="N89" s="47">
        <f t="shared" si="15"/>
        <v>851255</v>
      </c>
      <c r="O89" s="48">
        <f t="shared" si="11"/>
        <v>11.700134696794766</v>
      </c>
      <c r="P89" s="9"/>
    </row>
    <row r="90" spans="1:119" ht="15.75">
      <c r="A90" s="29" t="s">
        <v>62</v>
      </c>
      <c r="B90" s="30"/>
      <c r="C90" s="31"/>
      <c r="D90" s="32">
        <f t="shared" ref="D90:M90" si="16">SUM(D91:D92)</f>
        <v>553907</v>
      </c>
      <c r="E90" s="32">
        <f t="shared" si="16"/>
        <v>1604658</v>
      </c>
      <c r="F90" s="32">
        <f t="shared" si="16"/>
        <v>0</v>
      </c>
      <c r="G90" s="32">
        <f t="shared" si="16"/>
        <v>16105662</v>
      </c>
      <c r="H90" s="32">
        <f t="shared" si="16"/>
        <v>0</v>
      </c>
      <c r="I90" s="32">
        <f t="shared" si="16"/>
        <v>650000</v>
      </c>
      <c r="J90" s="32">
        <f t="shared" si="16"/>
        <v>234674</v>
      </c>
      <c r="K90" s="32">
        <f t="shared" si="16"/>
        <v>0</v>
      </c>
      <c r="L90" s="32">
        <f t="shared" si="16"/>
        <v>0</v>
      </c>
      <c r="M90" s="32">
        <f t="shared" si="16"/>
        <v>0</v>
      </c>
      <c r="N90" s="32">
        <f>SUM(D90:M90)</f>
        <v>19148901</v>
      </c>
      <c r="O90" s="46">
        <f t="shared" si="11"/>
        <v>263.19342734619823</v>
      </c>
      <c r="P90" s="9"/>
    </row>
    <row r="91" spans="1:119">
      <c r="A91" s="12"/>
      <c r="B91" s="25">
        <v>381</v>
      </c>
      <c r="C91" s="20" t="s">
        <v>101</v>
      </c>
      <c r="D91" s="47">
        <v>553907</v>
      </c>
      <c r="E91" s="47">
        <v>1604658</v>
      </c>
      <c r="F91" s="47">
        <v>0</v>
      </c>
      <c r="G91" s="47">
        <v>0</v>
      </c>
      <c r="H91" s="47">
        <v>0</v>
      </c>
      <c r="I91" s="47">
        <v>650000</v>
      </c>
      <c r="J91" s="47">
        <v>234674</v>
      </c>
      <c r="K91" s="47">
        <v>0</v>
      </c>
      <c r="L91" s="47">
        <v>0</v>
      </c>
      <c r="M91" s="47">
        <v>0</v>
      </c>
      <c r="N91" s="47">
        <f>SUM(D91:M91)</f>
        <v>3043239</v>
      </c>
      <c r="O91" s="48">
        <f t="shared" si="11"/>
        <v>41.828014184397162</v>
      </c>
      <c r="P91" s="9"/>
    </row>
    <row r="92" spans="1:119" ht="15.75" thickBot="1">
      <c r="A92" s="12"/>
      <c r="B92" s="25">
        <v>384</v>
      </c>
      <c r="C92" s="20" t="s">
        <v>102</v>
      </c>
      <c r="D92" s="47">
        <v>0</v>
      </c>
      <c r="E92" s="47">
        <v>0</v>
      </c>
      <c r="F92" s="47">
        <v>0</v>
      </c>
      <c r="G92" s="47">
        <v>16105662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16105662</v>
      </c>
      <c r="O92" s="48">
        <f t="shared" si="11"/>
        <v>221.36541316180109</v>
      </c>
      <c r="P92" s="9"/>
    </row>
    <row r="93" spans="1:119" ht="16.5" thickBot="1">
      <c r="A93" s="14" t="s">
        <v>83</v>
      </c>
      <c r="B93" s="23"/>
      <c r="C93" s="22"/>
      <c r="D93" s="15">
        <f t="shared" ref="D93:M93" si="17">SUM(D5,D13,D19,D50,D73,D82,D90)</f>
        <v>44463470</v>
      </c>
      <c r="E93" s="15">
        <f t="shared" si="17"/>
        <v>13760046</v>
      </c>
      <c r="F93" s="15">
        <f t="shared" si="17"/>
        <v>225498</v>
      </c>
      <c r="G93" s="15">
        <f t="shared" si="17"/>
        <v>26523263</v>
      </c>
      <c r="H93" s="15">
        <f t="shared" si="17"/>
        <v>0</v>
      </c>
      <c r="I93" s="15">
        <f t="shared" si="17"/>
        <v>18834429</v>
      </c>
      <c r="J93" s="15">
        <f t="shared" si="17"/>
        <v>8958309</v>
      </c>
      <c r="K93" s="15">
        <f t="shared" si="17"/>
        <v>0</v>
      </c>
      <c r="L93" s="15">
        <f t="shared" si="17"/>
        <v>0</v>
      </c>
      <c r="M93" s="15">
        <f t="shared" si="17"/>
        <v>0</v>
      </c>
      <c r="N93" s="15">
        <f>SUM(D93:M93)</f>
        <v>112765015</v>
      </c>
      <c r="O93" s="38">
        <f t="shared" si="11"/>
        <v>1549.9067430864809</v>
      </c>
      <c r="P93" s="6"/>
      <c r="Q93" s="2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</row>
    <row r="94" spans="1:119">
      <c r="A94" s="16"/>
      <c r="B94" s="18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9"/>
    </row>
    <row r="95" spans="1:119">
      <c r="A95" s="41"/>
      <c r="B95" s="42"/>
      <c r="C95" s="42"/>
      <c r="D95" s="43"/>
      <c r="E95" s="43"/>
      <c r="F95" s="43"/>
      <c r="G95" s="43"/>
      <c r="H95" s="43"/>
      <c r="I95" s="43"/>
      <c r="J95" s="43"/>
      <c r="K95" s="43"/>
      <c r="L95" s="119" t="s">
        <v>195</v>
      </c>
      <c r="M95" s="119"/>
      <c r="N95" s="119"/>
      <c r="O95" s="44">
        <v>72756</v>
      </c>
    </row>
    <row r="96" spans="1:119">
      <c r="A96" s="120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8"/>
    </row>
    <row r="97" spans="1:15" ht="15.75" customHeight="1" thickBot="1">
      <c r="A97" s="121" t="s">
        <v>145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1"/>
    </row>
  </sheetData>
  <mergeCells count="10">
    <mergeCell ref="L95:N95"/>
    <mergeCell ref="A96:O96"/>
    <mergeCell ref="A97:O9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9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109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110</v>
      </c>
      <c r="F4" s="34" t="s">
        <v>111</v>
      </c>
      <c r="G4" s="34" t="s">
        <v>112</v>
      </c>
      <c r="H4" s="34" t="s">
        <v>7</v>
      </c>
      <c r="I4" s="34" t="s">
        <v>8</v>
      </c>
      <c r="J4" s="35" t="s">
        <v>113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29473377</v>
      </c>
      <c r="E5" s="27">
        <f t="shared" si="0"/>
        <v>4340288</v>
      </c>
      <c r="F5" s="27">
        <f t="shared" si="0"/>
        <v>0</v>
      </c>
      <c r="G5" s="27">
        <f t="shared" si="0"/>
        <v>5887154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39700819</v>
      </c>
      <c r="O5" s="33">
        <f t="shared" ref="O5:O36" si="1">(N5/O$96)</f>
        <v>547.42383795485568</v>
      </c>
      <c r="P5" s="6"/>
    </row>
    <row r="6" spans="1:133">
      <c r="A6" s="12"/>
      <c r="B6" s="25">
        <v>311</v>
      </c>
      <c r="C6" s="20" t="s">
        <v>3</v>
      </c>
      <c r="D6" s="47">
        <v>28969150</v>
      </c>
      <c r="E6" s="47">
        <v>2183108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31152258</v>
      </c>
      <c r="O6" s="48">
        <f t="shared" si="1"/>
        <v>429.55004619224246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276155</v>
      </c>
      <c r="F7" s="47">
        <v>0</v>
      </c>
      <c r="G7" s="47">
        <v>1062195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1338350</v>
      </c>
      <c r="O7" s="48">
        <f t="shared" si="1"/>
        <v>18.454145581401761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347632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347632</v>
      </c>
      <c r="O8" s="48">
        <f t="shared" si="1"/>
        <v>4.7934034720019856</v>
      </c>
      <c r="P8" s="9"/>
    </row>
    <row r="9" spans="1:133">
      <c r="A9" s="12"/>
      <c r="B9" s="25">
        <v>312.41000000000003</v>
      </c>
      <c r="C9" s="20" t="s">
        <v>134</v>
      </c>
      <c r="D9" s="47">
        <v>0</v>
      </c>
      <c r="E9" s="47">
        <v>1533393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1533393</v>
      </c>
      <c r="O9" s="48">
        <f t="shared" si="1"/>
        <v>21.14354066985646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4824959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4824959</v>
      </c>
      <c r="O10" s="48">
        <f t="shared" si="1"/>
        <v>66.530052535057848</v>
      </c>
      <c r="P10" s="9"/>
    </row>
    <row r="11" spans="1:133">
      <c r="A11" s="12"/>
      <c r="B11" s="25">
        <v>315</v>
      </c>
      <c r="C11" s="20" t="s">
        <v>163</v>
      </c>
      <c r="D11" s="47">
        <v>464446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464446</v>
      </c>
      <c r="O11" s="48">
        <f t="shared" si="1"/>
        <v>6.4041200722529403</v>
      </c>
      <c r="P11" s="9"/>
    </row>
    <row r="12" spans="1:133">
      <c r="A12" s="12"/>
      <c r="B12" s="25">
        <v>316</v>
      </c>
      <c r="C12" s="20" t="s">
        <v>164</v>
      </c>
      <c r="D12" s="47">
        <v>39781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39781</v>
      </c>
      <c r="O12" s="48">
        <f t="shared" si="1"/>
        <v>0.54852943204224869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SUM(D14:D19)</f>
        <v>341296</v>
      </c>
      <c r="E13" s="32">
        <f t="shared" si="3"/>
        <v>571580</v>
      </c>
      <c r="F13" s="32">
        <f t="shared" si="3"/>
        <v>236225</v>
      </c>
      <c r="G13" s="32">
        <f t="shared" si="3"/>
        <v>0</v>
      </c>
      <c r="H13" s="32">
        <f t="shared" si="3"/>
        <v>0</v>
      </c>
      <c r="I13" s="32">
        <f t="shared" si="3"/>
        <v>54424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3" si="4">SUM(D13:M13)</f>
        <v>1203525</v>
      </c>
      <c r="O13" s="46">
        <f t="shared" si="1"/>
        <v>16.595080181459675</v>
      </c>
      <c r="P13" s="10"/>
    </row>
    <row r="14" spans="1:133">
      <c r="A14" s="12"/>
      <c r="B14" s="25">
        <v>322</v>
      </c>
      <c r="C14" s="20" t="s">
        <v>0</v>
      </c>
      <c r="D14" s="47">
        <v>255723</v>
      </c>
      <c r="E14" s="47">
        <v>4675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260398</v>
      </c>
      <c r="O14" s="48">
        <f t="shared" si="1"/>
        <v>3.5905574783172236</v>
      </c>
      <c r="P14" s="9"/>
    </row>
    <row r="15" spans="1:133">
      <c r="A15" s="12"/>
      <c r="B15" s="25">
        <v>324.41000000000003</v>
      </c>
      <c r="C15" s="20" t="s">
        <v>160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20456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20456</v>
      </c>
      <c r="O15" s="48">
        <f t="shared" si="1"/>
        <v>0.2820622423231251</v>
      </c>
      <c r="P15" s="9"/>
    </row>
    <row r="16" spans="1:133">
      <c r="A16" s="12"/>
      <c r="B16" s="25">
        <v>324.61</v>
      </c>
      <c r="C16" s="20" t="s">
        <v>23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33968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33968</v>
      </c>
      <c r="O16" s="48">
        <f t="shared" si="1"/>
        <v>0.46837554982557256</v>
      </c>
      <c r="P16" s="9"/>
    </row>
    <row r="17" spans="1:16">
      <c r="A17" s="12"/>
      <c r="B17" s="25">
        <v>325.10000000000002</v>
      </c>
      <c r="C17" s="20" t="s">
        <v>150</v>
      </c>
      <c r="D17" s="47">
        <v>0</v>
      </c>
      <c r="E17" s="47">
        <v>22032</v>
      </c>
      <c r="F17" s="47">
        <v>236225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258257</v>
      </c>
      <c r="O17" s="48">
        <f t="shared" si="1"/>
        <v>3.5610358093294541</v>
      </c>
      <c r="P17" s="9"/>
    </row>
    <row r="18" spans="1:16">
      <c r="A18" s="12"/>
      <c r="B18" s="25">
        <v>325.2</v>
      </c>
      <c r="C18" s="20" t="s">
        <v>24</v>
      </c>
      <c r="D18" s="47">
        <v>0</v>
      </c>
      <c r="E18" s="47">
        <v>504506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504506</v>
      </c>
      <c r="O18" s="48">
        <f t="shared" si="1"/>
        <v>6.9564965597120914</v>
      </c>
      <c r="P18" s="9"/>
    </row>
    <row r="19" spans="1:16">
      <c r="A19" s="12"/>
      <c r="B19" s="25">
        <v>329</v>
      </c>
      <c r="C19" s="20" t="s">
        <v>25</v>
      </c>
      <c r="D19" s="47">
        <v>85573</v>
      </c>
      <c r="E19" s="47">
        <v>40367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125940</v>
      </c>
      <c r="O19" s="48">
        <f t="shared" si="1"/>
        <v>1.7365525419522083</v>
      </c>
      <c r="P19" s="9"/>
    </row>
    <row r="20" spans="1:16" ht="15.75">
      <c r="A20" s="29" t="s">
        <v>28</v>
      </c>
      <c r="B20" s="30"/>
      <c r="C20" s="31"/>
      <c r="D20" s="32">
        <f t="shared" ref="D20:M20" si="5">SUM(D21:D51)</f>
        <v>8089352</v>
      </c>
      <c r="E20" s="32">
        <f t="shared" si="5"/>
        <v>5242943</v>
      </c>
      <c r="F20" s="32">
        <f t="shared" si="5"/>
        <v>0</v>
      </c>
      <c r="G20" s="32">
        <f t="shared" si="5"/>
        <v>1441657</v>
      </c>
      <c r="H20" s="32">
        <f t="shared" si="5"/>
        <v>0</v>
      </c>
      <c r="I20" s="32">
        <f t="shared" si="5"/>
        <v>4171236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18945188</v>
      </c>
      <c r="O20" s="46">
        <f t="shared" si="1"/>
        <v>261.23006494491403</v>
      </c>
      <c r="P20" s="10"/>
    </row>
    <row r="21" spans="1:16">
      <c r="A21" s="12"/>
      <c r="B21" s="25">
        <v>331.1</v>
      </c>
      <c r="C21" s="20" t="s">
        <v>26</v>
      </c>
      <c r="D21" s="47">
        <v>0</v>
      </c>
      <c r="E21" s="47">
        <v>10326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10326</v>
      </c>
      <c r="O21" s="48">
        <f t="shared" si="1"/>
        <v>0.14238241661266082</v>
      </c>
      <c r="P21" s="9"/>
    </row>
    <row r="22" spans="1:16">
      <c r="A22" s="12"/>
      <c r="B22" s="25">
        <v>331.2</v>
      </c>
      <c r="C22" s="20" t="s">
        <v>27</v>
      </c>
      <c r="D22" s="47">
        <v>286419</v>
      </c>
      <c r="E22" s="47">
        <v>205864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492283</v>
      </c>
      <c r="O22" s="48">
        <f t="shared" si="1"/>
        <v>6.7879569240103139</v>
      </c>
      <c r="P22" s="9"/>
    </row>
    <row r="23" spans="1:16">
      <c r="A23" s="12"/>
      <c r="B23" s="25">
        <v>331.34</v>
      </c>
      <c r="C23" s="20" t="s">
        <v>135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90909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90909</v>
      </c>
      <c r="O23" s="48">
        <f t="shared" si="1"/>
        <v>1.2535195731009472</v>
      </c>
      <c r="P23" s="9"/>
    </row>
    <row r="24" spans="1:16">
      <c r="A24" s="12"/>
      <c r="B24" s="25">
        <v>331.35</v>
      </c>
      <c r="C24" s="20" t="s">
        <v>189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4080327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2" si="6">SUM(D24:M24)</f>
        <v>4080327</v>
      </c>
      <c r="O24" s="48">
        <f t="shared" si="1"/>
        <v>56.262523613198574</v>
      </c>
      <c r="P24" s="9"/>
    </row>
    <row r="25" spans="1:16">
      <c r="A25" s="12"/>
      <c r="B25" s="25">
        <v>331.39</v>
      </c>
      <c r="C25" s="20" t="s">
        <v>33</v>
      </c>
      <c r="D25" s="47">
        <v>3215</v>
      </c>
      <c r="E25" s="47">
        <v>32037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35252</v>
      </c>
      <c r="O25" s="48">
        <f t="shared" si="1"/>
        <v>0.48608027798077852</v>
      </c>
      <c r="P25" s="9"/>
    </row>
    <row r="26" spans="1:16">
      <c r="A26" s="12"/>
      <c r="B26" s="25">
        <v>331.49</v>
      </c>
      <c r="C26" s="20" t="s">
        <v>35</v>
      </c>
      <c r="D26" s="47">
        <v>0</v>
      </c>
      <c r="E26" s="47">
        <v>102931</v>
      </c>
      <c r="F26" s="47">
        <v>0</v>
      </c>
      <c r="G26" s="47">
        <v>490817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593748</v>
      </c>
      <c r="O26" s="48">
        <f t="shared" si="1"/>
        <v>8.1870303214152749</v>
      </c>
      <c r="P26" s="9"/>
    </row>
    <row r="27" spans="1:16">
      <c r="A27" s="12"/>
      <c r="B27" s="25">
        <v>331.5</v>
      </c>
      <c r="C27" s="20" t="s">
        <v>29</v>
      </c>
      <c r="D27" s="47">
        <v>0</v>
      </c>
      <c r="E27" s="47">
        <v>390997</v>
      </c>
      <c r="F27" s="47">
        <v>0</v>
      </c>
      <c r="G27" s="47">
        <v>11386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402383</v>
      </c>
      <c r="O27" s="48">
        <f t="shared" si="1"/>
        <v>5.5483501785640419</v>
      </c>
      <c r="P27" s="9"/>
    </row>
    <row r="28" spans="1:16">
      <c r="A28" s="12"/>
      <c r="B28" s="25">
        <v>331.65</v>
      </c>
      <c r="C28" s="20" t="s">
        <v>136</v>
      </c>
      <c r="D28" s="47">
        <v>264440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264440</v>
      </c>
      <c r="O28" s="48">
        <f t="shared" si="1"/>
        <v>3.6462915213104807</v>
      </c>
      <c r="P28" s="9"/>
    </row>
    <row r="29" spans="1:16">
      <c r="A29" s="12"/>
      <c r="B29" s="25">
        <v>331.69</v>
      </c>
      <c r="C29" s="20" t="s">
        <v>119</v>
      </c>
      <c r="D29" s="47">
        <v>31817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31817</v>
      </c>
      <c r="O29" s="48">
        <f t="shared" si="1"/>
        <v>0.43871599354687479</v>
      </c>
      <c r="P29" s="9"/>
    </row>
    <row r="30" spans="1:16">
      <c r="A30" s="12"/>
      <c r="B30" s="25">
        <v>331.9</v>
      </c>
      <c r="C30" s="20" t="s">
        <v>30</v>
      </c>
      <c r="D30" s="47">
        <v>0</v>
      </c>
      <c r="E30" s="47">
        <v>151368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151368</v>
      </c>
      <c r="O30" s="48">
        <f t="shared" si="1"/>
        <v>2.0871723453249316</v>
      </c>
      <c r="P30" s="9"/>
    </row>
    <row r="31" spans="1:16">
      <c r="A31" s="12"/>
      <c r="B31" s="25">
        <v>333</v>
      </c>
      <c r="C31" s="20" t="s">
        <v>121</v>
      </c>
      <c r="D31" s="47">
        <v>0</v>
      </c>
      <c r="E31" s="47">
        <v>46484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46484</v>
      </c>
      <c r="O31" s="48">
        <f t="shared" si="1"/>
        <v>0.64095528315155192</v>
      </c>
      <c r="P31" s="9"/>
    </row>
    <row r="32" spans="1:16">
      <c r="A32" s="12"/>
      <c r="B32" s="25">
        <v>334.2</v>
      </c>
      <c r="C32" s="20" t="s">
        <v>31</v>
      </c>
      <c r="D32" s="47">
        <v>0</v>
      </c>
      <c r="E32" s="47">
        <v>152090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152090</v>
      </c>
      <c r="O32" s="48">
        <f t="shared" si="1"/>
        <v>2.0971278077299615</v>
      </c>
      <c r="P32" s="9"/>
    </row>
    <row r="33" spans="1:16">
      <c r="A33" s="12"/>
      <c r="B33" s="25">
        <v>334.39</v>
      </c>
      <c r="C33" s="20" t="s">
        <v>38</v>
      </c>
      <c r="D33" s="47">
        <v>29456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50" si="7">SUM(D33:M33)</f>
        <v>29456</v>
      </c>
      <c r="O33" s="48">
        <f t="shared" si="1"/>
        <v>0.40616080415868072</v>
      </c>
      <c r="P33" s="9"/>
    </row>
    <row r="34" spans="1:16">
      <c r="A34" s="12"/>
      <c r="B34" s="25">
        <v>334.49</v>
      </c>
      <c r="C34" s="20" t="s">
        <v>39</v>
      </c>
      <c r="D34" s="47">
        <v>0</v>
      </c>
      <c r="E34" s="47">
        <v>0</v>
      </c>
      <c r="F34" s="47">
        <v>0</v>
      </c>
      <c r="G34" s="47">
        <v>939454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939454</v>
      </c>
      <c r="O34" s="48">
        <f t="shared" si="1"/>
        <v>12.953876701184452</v>
      </c>
      <c r="P34" s="9"/>
    </row>
    <row r="35" spans="1:16">
      <c r="A35" s="12"/>
      <c r="B35" s="25">
        <v>334.5</v>
      </c>
      <c r="C35" s="20" t="s">
        <v>138</v>
      </c>
      <c r="D35" s="47">
        <v>0</v>
      </c>
      <c r="E35" s="47">
        <v>25957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25957</v>
      </c>
      <c r="O35" s="48">
        <f t="shared" si="1"/>
        <v>0.35791404106283525</v>
      </c>
      <c r="P35" s="9"/>
    </row>
    <row r="36" spans="1:16">
      <c r="A36" s="12"/>
      <c r="B36" s="25">
        <v>334.7</v>
      </c>
      <c r="C36" s="20" t="s">
        <v>40</v>
      </c>
      <c r="D36" s="47">
        <v>0</v>
      </c>
      <c r="E36" s="47">
        <v>205924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205924</v>
      </c>
      <c r="O36" s="48">
        <f t="shared" si="1"/>
        <v>2.8394302497138839</v>
      </c>
      <c r="P36" s="9"/>
    </row>
    <row r="37" spans="1:16">
      <c r="A37" s="12"/>
      <c r="B37" s="25">
        <v>334.82</v>
      </c>
      <c r="C37" s="20" t="s">
        <v>190</v>
      </c>
      <c r="D37" s="47">
        <v>0</v>
      </c>
      <c r="E37" s="47">
        <v>1014787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1014787</v>
      </c>
      <c r="O37" s="48">
        <f t="shared" ref="O37:O68" si="8">(N37/O$96)</f>
        <v>13.992623029935331</v>
      </c>
      <c r="P37" s="9"/>
    </row>
    <row r="38" spans="1:16">
      <c r="A38" s="12"/>
      <c r="B38" s="25">
        <v>334.89</v>
      </c>
      <c r="C38" s="20" t="s">
        <v>191</v>
      </c>
      <c r="D38" s="47">
        <v>77046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77046</v>
      </c>
      <c r="O38" s="48">
        <f t="shared" si="8"/>
        <v>1.0623664216869131</v>
      </c>
      <c r="P38" s="9"/>
    </row>
    <row r="39" spans="1:16">
      <c r="A39" s="12"/>
      <c r="B39" s="25">
        <v>335.12</v>
      </c>
      <c r="C39" s="20" t="s">
        <v>165</v>
      </c>
      <c r="D39" s="47">
        <v>4005683</v>
      </c>
      <c r="E39" s="47">
        <v>547588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4553271</v>
      </c>
      <c r="O39" s="48">
        <f t="shared" si="8"/>
        <v>62.783820305282461</v>
      </c>
      <c r="P39" s="9"/>
    </row>
    <row r="40" spans="1:16">
      <c r="A40" s="12"/>
      <c r="B40" s="25">
        <v>335.13</v>
      </c>
      <c r="C40" s="20" t="s">
        <v>166</v>
      </c>
      <c r="D40" s="47">
        <v>18172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18172</v>
      </c>
      <c r="O40" s="48">
        <f t="shared" si="8"/>
        <v>0.25056878507507963</v>
      </c>
      <c r="P40" s="9"/>
    </row>
    <row r="41" spans="1:16">
      <c r="A41" s="12"/>
      <c r="B41" s="25">
        <v>335.14</v>
      </c>
      <c r="C41" s="20" t="s">
        <v>167</v>
      </c>
      <c r="D41" s="47">
        <v>19461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19461</v>
      </c>
      <c r="O41" s="48">
        <f t="shared" si="8"/>
        <v>0.26834245687574976</v>
      </c>
      <c r="P41" s="9"/>
    </row>
    <row r="42" spans="1:16">
      <c r="A42" s="12"/>
      <c r="B42" s="25">
        <v>335.15</v>
      </c>
      <c r="C42" s="20" t="s">
        <v>168</v>
      </c>
      <c r="D42" s="47">
        <v>15998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15998</v>
      </c>
      <c r="O42" s="48">
        <f t="shared" si="8"/>
        <v>0.22059208802724653</v>
      </c>
      <c r="P42" s="9"/>
    </row>
    <row r="43" spans="1:16">
      <c r="A43" s="12"/>
      <c r="B43" s="25">
        <v>335.16</v>
      </c>
      <c r="C43" s="20" t="s">
        <v>169</v>
      </c>
      <c r="D43" s="47">
        <v>446500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446500</v>
      </c>
      <c r="O43" s="48">
        <f t="shared" si="8"/>
        <v>6.1566675399528421</v>
      </c>
      <c r="P43" s="9"/>
    </row>
    <row r="44" spans="1:16">
      <c r="A44" s="12"/>
      <c r="B44" s="25">
        <v>335.18</v>
      </c>
      <c r="C44" s="20" t="s">
        <v>170</v>
      </c>
      <c r="D44" s="47">
        <v>2457237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2457237</v>
      </c>
      <c r="O44" s="48">
        <f t="shared" si="8"/>
        <v>33.882175309901683</v>
      </c>
      <c r="P44" s="9"/>
    </row>
    <row r="45" spans="1:16">
      <c r="A45" s="12"/>
      <c r="B45" s="25">
        <v>335.21</v>
      </c>
      <c r="C45" s="20" t="s">
        <v>123</v>
      </c>
      <c r="D45" s="47">
        <v>0</v>
      </c>
      <c r="E45" s="47">
        <v>7260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7260</v>
      </c>
      <c r="O45" s="48">
        <f t="shared" si="8"/>
        <v>0.10010617321401487</v>
      </c>
      <c r="P45" s="9"/>
    </row>
    <row r="46" spans="1:16">
      <c r="A46" s="12"/>
      <c r="B46" s="25">
        <v>335.22</v>
      </c>
      <c r="C46" s="20" t="s">
        <v>48</v>
      </c>
      <c r="D46" s="47">
        <v>0</v>
      </c>
      <c r="E46" s="47">
        <v>268592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268592</v>
      </c>
      <c r="O46" s="48">
        <f t="shared" si="8"/>
        <v>3.7035423245039505</v>
      </c>
      <c r="P46" s="9"/>
    </row>
    <row r="47" spans="1:16">
      <c r="A47" s="12"/>
      <c r="B47" s="25">
        <v>335.42</v>
      </c>
      <c r="C47" s="20" t="s">
        <v>50</v>
      </c>
      <c r="D47" s="47">
        <v>0</v>
      </c>
      <c r="E47" s="47">
        <v>1649274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1649274</v>
      </c>
      <c r="O47" s="48">
        <f t="shared" si="8"/>
        <v>22.741392385863794</v>
      </c>
      <c r="P47" s="9"/>
    </row>
    <row r="48" spans="1:16">
      <c r="A48" s="12"/>
      <c r="B48" s="25">
        <v>335.49</v>
      </c>
      <c r="C48" s="20" t="s">
        <v>51</v>
      </c>
      <c r="D48" s="47">
        <v>0</v>
      </c>
      <c r="E48" s="47">
        <v>65747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65747</v>
      </c>
      <c r="O48" s="48">
        <f t="shared" si="8"/>
        <v>0.90656757166691948</v>
      </c>
      <c r="P48" s="9"/>
    </row>
    <row r="49" spans="1:16">
      <c r="A49" s="12"/>
      <c r="B49" s="25">
        <v>335.5</v>
      </c>
      <c r="C49" s="20" t="s">
        <v>52</v>
      </c>
      <c r="D49" s="47">
        <v>0</v>
      </c>
      <c r="E49" s="47">
        <v>365717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365717</v>
      </c>
      <c r="O49" s="48">
        <f t="shared" si="8"/>
        <v>5.0427726376459878</v>
      </c>
      <c r="P49" s="9"/>
    </row>
    <row r="50" spans="1:16">
      <c r="A50" s="12"/>
      <c r="B50" s="25">
        <v>336</v>
      </c>
      <c r="C50" s="20" t="s">
        <v>4</v>
      </c>
      <c r="D50" s="47">
        <v>23908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23908</v>
      </c>
      <c r="O50" s="48">
        <f t="shared" si="8"/>
        <v>0.3296609351516071</v>
      </c>
      <c r="P50" s="9"/>
    </row>
    <row r="51" spans="1:16">
      <c r="A51" s="12"/>
      <c r="B51" s="25">
        <v>337.2</v>
      </c>
      <c r="C51" s="20" t="s">
        <v>53</v>
      </c>
      <c r="D51" s="47">
        <v>410000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410000</v>
      </c>
      <c r="O51" s="48">
        <f t="shared" si="8"/>
        <v>5.6533789280642006</v>
      </c>
      <c r="P51" s="9"/>
    </row>
    <row r="52" spans="1:16" ht="15.75">
      <c r="A52" s="29" t="s">
        <v>60</v>
      </c>
      <c r="B52" s="30"/>
      <c r="C52" s="31"/>
      <c r="D52" s="32">
        <f t="shared" ref="D52:M52" si="9">SUM(D53:D74)</f>
        <v>5041188</v>
      </c>
      <c r="E52" s="32">
        <f t="shared" si="9"/>
        <v>1592680</v>
      </c>
      <c r="F52" s="32">
        <f t="shared" si="9"/>
        <v>0</v>
      </c>
      <c r="G52" s="32">
        <f t="shared" si="9"/>
        <v>0</v>
      </c>
      <c r="H52" s="32">
        <f t="shared" si="9"/>
        <v>0</v>
      </c>
      <c r="I52" s="32">
        <f t="shared" si="9"/>
        <v>10039575</v>
      </c>
      <c r="J52" s="32">
        <f t="shared" si="9"/>
        <v>8468122</v>
      </c>
      <c r="K52" s="32">
        <f t="shared" si="9"/>
        <v>0</v>
      </c>
      <c r="L52" s="32">
        <f t="shared" si="9"/>
        <v>0</v>
      </c>
      <c r="M52" s="32">
        <f t="shared" si="9"/>
        <v>0</v>
      </c>
      <c r="N52" s="32">
        <f>SUM(D52:M52)</f>
        <v>25141565</v>
      </c>
      <c r="O52" s="46">
        <f t="shared" si="8"/>
        <v>346.67022875501567</v>
      </c>
      <c r="P52" s="10"/>
    </row>
    <row r="53" spans="1:16">
      <c r="A53" s="12"/>
      <c r="B53" s="25">
        <v>341.1</v>
      </c>
      <c r="C53" s="20" t="s">
        <v>171</v>
      </c>
      <c r="D53" s="47">
        <v>232903</v>
      </c>
      <c r="E53" s="47">
        <v>103263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336166</v>
      </c>
      <c r="O53" s="48">
        <f t="shared" si="8"/>
        <v>4.6353019042234873</v>
      </c>
      <c r="P53" s="9"/>
    </row>
    <row r="54" spans="1:16">
      <c r="A54" s="12"/>
      <c r="B54" s="25">
        <v>341.16</v>
      </c>
      <c r="C54" s="20" t="s">
        <v>172</v>
      </c>
      <c r="D54" s="47">
        <v>0</v>
      </c>
      <c r="E54" s="47">
        <v>73082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74" si="10">SUM(D54:M54)</f>
        <v>73082</v>
      </c>
      <c r="O54" s="48">
        <f t="shared" si="8"/>
        <v>1.0077078995628972</v>
      </c>
      <c r="P54" s="9"/>
    </row>
    <row r="55" spans="1:16">
      <c r="A55" s="12"/>
      <c r="B55" s="25">
        <v>341.2</v>
      </c>
      <c r="C55" s="20" t="s">
        <v>173</v>
      </c>
      <c r="D55" s="47">
        <v>39730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8468122</v>
      </c>
      <c r="K55" s="47">
        <v>0</v>
      </c>
      <c r="L55" s="47">
        <v>0</v>
      </c>
      <c r="M55" s="47">
        <v>0</v>
      </c>
      <c r="N55" s="47">
        <f t="shared" si="10"/>
        <v>8507852</v>
      </c>
      <c r="O55" s="48">
        <f t="shared" si="8"/>
        <v>117.31246638997284</v>
      </c>
      <c r="P55" s="9"/>
    </row>
    <row r="56" spans="1:16">
      <c r="A56" s="12"/>
      <c r="B56" s="25">
        <v>341.3</v>
      </c>
      <c r="C56" s="20" t="s">
        <v>174</v>
      </c>
      <c r="D56" s="47">
        <v>3417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3417</v>
      </c>
      <c r="O56" s="48">
        <f t="shared" si="8"/>
        <v>4.7116087310232618E-2</v>
      </c>
      <c r="P56" s="9"/>
    </row>
    <row r="57" spans="1:16">
      <c r="A57" s="12"/>
      <c r="B57" s="25">
        <v>341.8</v>
      </c>
      <c r="C57" s="20" t="s">
        <v>175</v>
      </c>
      <c r="D57" s="47">
        <v>1349939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1349939</v>
      </c>
      <c r="O57" s="48">
        <f t="shared" si="8"/>
        <v>18.613943162858678</v>
      </c>
      <c r="P57" s="9"/>
    </row>
    <row r="58" spans="1:16">
      <c r="A58" s="12"/>
      <c r="B58" s="25">
        <v>341.9</v>
      </c>
      <c r="C58" s="20" t="s">
        <v>176</v>
      </c>
      <c r="D58" s="47">
        <v>326174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326174</v>
      </c>
      <c r="O58" s="48">
        <f t="shared" si="8"/>
        <v>4.4975249231278349</v>
      </c>
      <c r="P58" s="9"/>
    </row>
    <row r="59" spans="1:16">
      <c r="A59" s="12"/>
      <c r="B59" s="25">
        <v>342.3</v>
      </c>
      <c r="C59" s="20" t="s">
        <v>68</v>
      </c>
      <c r="D59" s="47">
        <v>119729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119729</v>
      </c>
      <c r="O59" s="48">
        <f t="shared" si="8"/>
        <v>1.6509107455565821</v>
      </c>
      <c r="P59" s="9"/>
    </row>
    <row r="60" spans="1:16">
      <c r="A60" s="12"/>
      <c r="B60" s="25">
        <v>342.5</v>
      </c>
      <c r="C60" s="20" t="s">
        <v>139</v>
      </c>
      <c r="D60" s="47">
        <v>14650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14650</v>
      </c>
      <c r="O60" s="48">
        <f t="shared" si="8"/>
        <v>0.20200488121009885</v>
      </c>
      <c r="P60" s="9"/>
    </row>
    <row r="61" spans="1:16">
      <c r="A61" s="12"/>
      <c r="B61" s="25">
        <v>342.6</v>
      </c>
      <c r="C61" s="20" t="s">
        <v>70</v>
      </c>
      <c r="D61" s="47">
        <v>2810825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2810825</v>
      </c>
      <c r="O61" s="48">
        <f t="shared" si="8"/>
        <v>38.757704452380622</v>
      </c>
      <c r="P61" s="9"/>
    </row>
    <row r="62" spans="1:16">
      <c r="A62" s="12"/>
      <c r="B62" s="25">
        <v>343.3</v>
      </c>
      <c r="C62" s="20" t="s">
        <v>72</v>
      </c>
      <c r="D62" s="47">
        <v>0</v>
      </c>
      <c r="E62" s="47">
        <v>33883</v>
      </c>
      <c r="F62" s="47">
        <v>0</v>
      </c>
      <c r="G62" s="47">
        <v>0</v>
      </c>
      <c r="H62" s="47">
        <v>0</v>
      </c>
      <c r="I62" s="47">
        <v>924373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958256</v>
      </c>
      <c r="O62" s="48">
        <f t="shared" si="8"/>
        <v>13.21313238558802</v>
      </c>
      <c r="P62" s="9"/>
    </row>
    <row r="63" spans="1:16">
      <c r="A63" s="12"/>
      <c r="B63" s="25">
        <v>343.4</v>
      </c>
      <c r="C63" s="20" t="s">
        <v>73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1066223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1066223</v>
      </c>
      <c r="O63" s="48">
        <f t="shared" si="8"/>
        <v>14.701860099554624</v>
      </c>
      <c r="P63" s="9"/>
    </row>
    <row r="64" spans="1:16">
      <c r="A64" s="12"/>
      <c r="B64" s="25">
        <v>343.5</v>
      </c>
      <c r="C64" s="20" t="s">
        <v>74</v>
      </c>
      <c r="D64" s="47">
        <v>0</v>
      </c>
      <c r="E64" s="47">
        <v>45700</v>
      </c>
      <c r="F64" s="47">
        <v>0</v>
      </c>
      <c r="G64" s="47">
        <v>0</v>
      </c>
      <c r="H64" s="47">
        <v>0</v>
      </c>
      <c r="I64" s="47">
        <v>177306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223006</v>
      </c>
      <c r="O64" s="48">
        <f t="shared" si="8"/>
        <v>3.0749693200777686</v>
      </c>
      <c r="P64" s="9"/>
    </row>
    <row r="65" spans="1:16">
      <c r="A65" s="12"/>
      <c r="B65" s="25">
        <v>344.9</v>
      </c>
      <c r="C65" s="20" t="s">
        <v>178</v>
      </c>
      <c r="D65" s="47">
        <v>0</v>
      </c>
      <c r="E65" s="47">
        <v>144650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144650</v>
      </c>
      <c r="O65" s="48">
        <f t="shared" si="8"/>
        <v>1.9945396632792356</v>
      </c>
      <c r="P65" s="9"/>
    </row>
    <row r="66" spans="1:16">
      <c r="A66" s="12"/>
      <c r="B66" s="25">
        <v>346.4</v>
      </c>
      <c r="C66" s="20" t="s">
        <v>76</v>
      </c>
      <c r="D66" s="47">
        <v>6550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6550</v>
      </c>
      <c r="O66" s="48">
        <f t="shared" si="8"/>
        <v>9.0316175558098816E-2</v>
      </c>
      <c r="P66" s="9"/>
    </row>
    <row r="67" spans="1:16">
      <c r="A67" s="12"/>
      <c r="B67" s="25">
        <v>347.1</v>
      </c>
      <c r="C67" s="20" t="s">
        <v>77</v>
      </c>
      <c r="D67" s="47">
        <v>10406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10406</v>
      </c>
      <c r="O67" s="48">
        <f t="shared" si="8"/>
        <v>0.14348551494008796</v>
      </c>
      <c r="P67" s="9"/>
    </row>
    <row r="68" spans="1:16">
      <c r="A68" s="12"/>
      <c r="B68" s="25">
        <v>347.2</v>
      </c>
      <c r="C68" s="20" t="s">
        <v>78</v>
      </c>
      <c r="D68" s="47">
        <v>69158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69158</v>
      </c>
      <c r="O68" s="48">
        <f t="shared" si="8"/>
        <v>0.95360092660259499</v>
      </c>
      <c r="P68" s="9"/>
    </row>
    <row r="69" spans="1:16">
      <c r="A69" s="12"/>
      <c r="B69" s="25">
        <v>348.92099999999999</v>
      </c>
      <c r="C69" s="20" t="s">
        <v>179</v>
      </c>
      <c r="D69" s="47">
        <v>0</v>
      </c>
      <c r="E69" s="47">
        <v>20923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20923</v>
      </c>
      <c r="O69" s="48">
        <f t="shared" ref="O69:O94" si="11">(N69/O$96)</f>
        <v>0.28850157880948113</v>
      </c>
      <c r="P69" s="9"/>
    </row>
    <row r="70" spans="1:16">
      <c r="A70" s="12"/>
      <c r="B70" s="25">
        <v>348.92200000000003</v>
      </c>
      <c r="C70" s="20" t="s">
        <v>180</v>
      </c>
      <c r="D70" s="47">
        <v>0</v>
      </c>
      <c r="E70" s="47">
        <v>20923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20923</v>
      </c>
      <c r="O70" s="48">
        <f t="shared" si="11"/>
        <v>0.28850157880948113</v>
      </c>
      <c r="P70" s="9"/>
    </row>
    <row r="71" spans="1:16">
      <c r="A71" s="12"/>
      <c r="B71" s="25">
        <v>348.923</v>
      </c>
      <c r="C71" s="20" t="s">
        <v>181</v>
      </c>
      <c r="D71" s="47">
        <v>0</v>
      </c>
      <c r="E71" s="47">
        <v>20923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20923</v>
      </c>
      <c r="O71" s="48">
        <f t="shared" si="11"/>
        <v>0.28850157880948113</v>
      </c>
      <c r="P71" s="9"/>
    </row>
    <row r="72" spans="1:16">
      <c r="A72" s="12"/>
      <c r="B72" s="25">
        <v>348.92399999999998</v>
      </c>
      <c r="C72" s="20" t="s">
        <v>182</v>
      </c>
      <c r="D72" s="47">
        <v>0</v>
      </c>
      <c r="E72" s="47">
        <v>20923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20923</v>
      </c>
      <c r="O72" s="48">
        <f t="shared" si="11"/>
        <v>0.28850157880948113</v>
      </c>
      <c r="P72" s="9"/>
    </row>
    <row r="73" spans="1:16">
      <c r="A73" s="12"/>
      <c r="B73" s="25">
        <v>348.93099999999998</v>
      </c>
      <c r="C73" s="20" t="s">
        <v>183</v>
      </c>
      <c r="D73" s="47">
        <v>1722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1722</v>
      </c>
      <c r="O73" s="48">
        <f t="shared" si="11"/>
        <v>2.3744191497869643E-2</v>
      </c>
      <c r="P73" s="9"/>
    </row>
    <row r="74" spans="1:16">
      <c r="A74" s="12"/>
      <c r="B74" s="25">
        <v>349</v>
      </c>
      <c r="C74" s="20" t="s">
        <v>1</v>
      </c>
      <c r="D74" s="47">
        <v>55985</v>
      </c>
      <c r="E74" s="47">
        <v>1108410</v>
      </c>
      <c r="F74" s="47">
        <v>0</v>
      </c>
      <c r="G74" s="47">
        <v>0</v>
      </c>
      <c r="H74" s="47">
        <v>0</v>
      </c>
      <c r="I74" s="47">
        <v>7871673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9036068</v>
      </c>
      <c r="O74" s="48">
        <f t="shared" si="11"/>
        <v>124.59589371647616</v>
      </c>
      <c r="P74" s="9"/>
    </row>
    <row r="75" spans="1:16" ht="15.75">
      <c r="A75" s="29" t="s">
        <v>61</v>
      </c>
      <c r="B75" s="30"/>
      <c r="C75" s="31"/>
      <c r="D75" s="32">
        <f t="shared" ref="D75:M75" si="12">SUM(D76:D83)</f>
        <v>56241</v>
      </c>
      <c r="E75" s="32">
        <f t="shared" si="12"/>
        <v>357940</v>
      </c>
      <c r="F75" s="32">
        <f t="shared" si="12"/>
        <v>0</v>
      </c>
      <c r="G75" s="32">
        <f t="shared" si="12"/>
        <v>0</v>
      </c>
      <c r="H75" s="32">
        <f t="shared" si="12"/>
        <v>0</v>
      </c>
      <c r="I75" s="32">
        <f t="shared" si="12"/>
        <v>0</v>
      </c>
      <c r="J75" s="32">
        <f t="shared" si="12"/>
        <v>0</v>
      </c>
      <c r="K75" s="32">
        <f t="shared" si="12"/>
        <v>0</v>
      </c>
      <c r="L75" s="32">
        <f t="shared" si="12"/>
        <v>0</v>
      </c>
      <c r="M75" s="32">
        <f t="shared" si="12"/>
        <v>0</v>
      </c>
      <c r="N75" s="32">
        <f>SUM(D75:M75)</f>
        <v>414181</v>
      </c>
      <c r="O75" s="46">
        <f t="shared" si="11"/>
        <v>5.7110296044013626</v>
      </c>
      <c r="P75" s="10"/>
    </row>
    <row r="76" spans="1:16">
      <c r="A76" s="13"/>
      <c r="B76" s="40">
        <v>351.1</v>
      </c>
      <c r="C76" s="21" t="s">
        <v>87</v>
      </c>
      <c r="D76" s="47">
        <v>0</v>
      </c>
      <c r="E76" s="47">
        <v>31531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31531</v>
      </c>
      <c r="O76" s="48">
        <f t="shared" si="11"/>
        <v>0.43477241702632269</v>
      </c>
      <c r="P76" s="9"/>
    </row>
    <row r="77" spans="1:16">
      <c r="A77" s="13"/>
      <c r="B77" s="40">
        <v>351.2</v>
      </c>
      <c r="C77" s="21" t="s">
        <v>88</v>
      </c>
      <c r="D77" s="47">
        <v>0</v>
      </c>
      <c r="E77" s="47">
        <v>9848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ref="N77:N83" si="13">SUM(D77:M77)</f>
        <v>9848</v>
      </c>
      <c r="O77" s="48">
        <f t="shared" si="11"/>
        <v>0.13579140410628351</v>
      </c>
      <c r="P77" s="9"/>
    </row>
    <row r="78" spans="1:16">
      <c r="A78" s="13"/>
      <c r="B78" s="40">
        <v>351.3</v>
      </c>
      <c r="C78" s="21" t="s">
        <v>128</v>
      </c>
      <c r="D78" s="47">
        <v>0</v>
      </c>
      <c r="E78" s="47">
        <v>25047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25047</v>
      </c>
      <c r="O78" s="48">
        <f t="shared" si="11"/>
        <v>0.3453662975883513</v>
      </c>
      <c r="P78" s="9"/>
    </row>
    <row r="79" spans="1:16">
      <c r="A79" s="13"/>
      <c r="B79" s="40">
        <v>351.5</v>
      </c>
      <c r="C79" s="21" t="s">
        <v>142</v>
      </c>
      <c r="D79" s="47">
        <v>0</v>
      </c>
      <c r="E79" s="47">
        <v>38261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38261</v>
      </c>
      <c r="O79" s="48">
        <f t="shared" si="11"/>
        <v>0.52757056382113265</v>
      </c>
      <c r="P79" s="9"/>
    </row>
    <row r="80" spans="1:16">
      <c r="A80" s="13"/>
      <c r="B80" s="40">
        <v>352</v>
      </c>
      <c r="C80" s="21" t="s">
        <v>90</v>
      </c>
      <c r="D80" s="47">
        <v>4997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4997</v>
      </c>
      <c r="O80" s="48">
        <f t="shared" si="11"/>
        <v>6.890227927691904E-2</v>
      </c>
      <c r="P80" s="9"/>
    </row>
    <row r="81" spans="1:119">
      <c r="A81" s="13"/>
      <c r="B81" s="40">
        <v>354</v>
      </c>
      <c r="C81" s="21" t="s">
        <v>91</v>
      </c>
      <c r="D81" s="47">
        <v>40879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40879</v>
      </c>
      <c r="O81" s="48">
        <f t="shared" si="11"/>
        <v>0.5636694565861865</v>
      </c>
      <c r="P81" s="9"/>
    </row>
    <row r="82" spans="1:119">
      <c r="A82" s="13"/>
      <c r="B82" s="40">
        <v>355</v>
      </c>
      <c r="C82" s="21" t="s">
        <v>92</v>
      </c>
      <c r="D82" s="47">
        <v>0</v>
      </c>
      <c r="E82" s="47">
        <v>906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906</v>
      </c>
      <c r="O82" s="48">
        <f t="shared" si="11"/>
        <v>1.2492588558112598E-2</v>
      </c>
      <c r="P82" s="9"/>
    </row>
    <row r="83" spans="1:119">
      <c r="A83" s="13"/>
      <c r="B83" s="40">
        <v>359</v>
      </c>
      <c r="C83" s="21" t="s">
        <v>93</v>
      </c>
      <c r="D83" s="47">
        <v>10365</v>
      </c>
      <c r="E83" s="47">
        <v>252347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262712</v>
      </c>
      <c r="O83" s="48">
        <f t="shared" si="11"/>
        <v>3.622464597438054</v>
      </c>
      <c r="P83" s="9"/>
    </row>
    <row r="84" spans="1:119" ht="15.75">
      <c r="A84" s="29" t="s">
        <v>5</v>
      </c>
      <c r="B84" s="30"/>
      <c r="C84" s="31"/>
      <c r="D84" s="32">
        <f t="shared" ref="D84:M84" si="14">SUM(D85:D91)</f>
        <v>381103</v>
      </c>
      <c r="E84" s="32">
        <f t="shared" si="14"/>
        <v>469289</v>
      </c>
      <c r="F84" s="32">
        <f t="shared" si="14"/>
        <v>115</v>
      </c>
      <c r="G84" s="32">
        <f t="shared" si="14"/>
        <v>9537</v>
      </c>
      <c r="H84" s="32">
        <f t="shared" si="14"/>
        <v>0</v>
      </c>
      <c r="I84" s="32">
        <f t="shared" si="14"/>
        <v>169630</v>
      </c>
      <c r="J84" s="32">
        <f t="shared" si="14"/>
        <v>129644</v>
      </c>
      <c r="K84" s="32">
        <f t="shared" si="14"/>
        <v>0</v>
      </c>
      <c r="L84" s="32">
        <f t="shared" si="14"/>
        <v>0</v>
      </c>
      <c r="M84" s="32">
        <f t="shared" si="14"/>
        <v>0</v>
      </c>
      <c r="N84" s="32">
        <f>SUM(D84:M84)</f>
        <v>1159318</v>
      </c>
      <c r="O84" s="46">
        <f t="shared" si="11"/>
        <v>15.985521834452518</v>
      </c>
      <c r="P84" s="10"/>
    </row>
    <row r="85" spans="1:119">
      <c r="A85" s="12"/>
      <c r="B85" s="25">
        <v>361.1</v>
      </c>
      <c r="C85" s="20" t="s">
        <v>94</v>
      </c>
      <c r="D85" s="47">
        <v>17418</v>
      </c>
      <c r="E85" s="47">
        <v>12938</v>
      </c>
      <c r="F85" s="47">
        <v>115</v>
      </c>
      <c r="G85" s="47">
        <v>9537</v>
      </c>
      <c r="H85" s="47">
        <v>0</v>
      </c>
      <c r="I85" s="47">
        <v>35513</v>
      </c>
      <c r="J85" s="47">
        <v>1776</v>
      </c>
      <c r="K85" s="47">
        <v>0</v>
      </c>
      <c r="L85" s="47">
        <v>0</v>
      </c>
      <c r="M85" s="47">
        <v>0</v>
      </c>
      <c r="N85" s="47">
        <f>SUM(D85:M85)</f>
        <v>77297</v>
      </c>
      <c r="O85" s="48">
        <f t="shared" si="11"/>
        <v>1.0658273926892159</v>
      </c>
      <c r="P85" s="9"/>
    </row>
    <row r="86" spans="1:119">
      <c r="A86" s="12"/>
      <c r="B86" s="25">
        <v>362</v>
      </c>
      <c r="C86" s="20" t="s">
        <v>131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5100</v>
      </c>
      <c r="K86" s="47">
        <v>0</v>
      </c>
      <c r="L86" s="47">
        <v>0</v>
      </c>
      <c r="M86" s="47">
        <v>0</v>
      </c>
      <c r="N86" s="47">
        <f t="shared" ref="N86:N91" si="15">SUM(D86:M86)</f>
        <v>5100</v>
      </c>
      <c r="O86" s="48">
        <f t="shared" si="11"/>
        <v>7.032251837348151E-2</v>
      </c>
      <c r="P86" s="9"/>
    </row>
    <row r="87" spans="1:119">
      <c r="A87" s="12"/>
      <c r="B87" s="25">
        <v>364</v>
      </c>
      <c r="C87" s="20" t="s">
        <v>184</v>
      </c>
      <c r="D87" s="47">
        <v>47814</v>
      </c>
      <c r="E87" s="47">
        <v>0</v>
      </c>
      <c r="F87" s="47">
        <v>0</v>
      </c>
      <c r="G87" s="47">
        <v>0</v>
      </c>
      <c r="H87" s="47">
        <v>0</v>
      </c>
      <c r="I87" s="47">
        <v>50000</v>
      </c>
      <c r="J87" s="47">
        <v>56</v>
      </c>
      <c r="K87" s="47">
        <v>0</v>
      </c>
      <c r="L87" s="47">
        <v>0</v>
      </c>
      <c r="M87" s="47">
        <v>0</v>
      </c>
      <c r="N87" s="47">
        <f t="shared" si="15"/>
        <v>97870</v>
      </c>
      <c r="O87" s="48">
        <f t="shared" si="11"/>
        <v>1.3495029163162031</v>
      </c>
      <c r="P87" s="9"/>
    </row>
    <row r="88" spans="1:119">
      <c r="A88" s="12"/>
      <c r="B88" s="25">
        <v>365</v>
      </c>
      <c r="C88" s="20" t="s">
        <v>185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83873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83873</v>
      </c>
      <c r="O88" s="48">
        <f t="shared" si="11"/>
        <v>1.1565020752037285</v>
      </c>
      <c r="P88" s="9"/>
    </row>
    <row r="89" spans="1:119">
      <c r="A89" s="12"/>
      <c r="B89" s="25">
        <v>366</v>
      </c>
      <c r="C89" s="20" t="s">
        <v>98</v>
      </c>
      <c r="D89" s="47">
        <v>5500</v>
      </c>
      <c r="E89" s="47">
        <v>217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5717</v>
      </c>
      <c r="O89" s="48">
        <f t="shared" si="11"/>
        <v>7.8830164223763502E-2</v>
      </c>
      <c r="P89" s="9"/>
    </row>
    <row r="90" spans="1:119">
      <c r="A90" s="12"/>
      <c r="B90" s="25">
        <v>369.3</v>
      </c>
      <c r="C90" s="20" t="s">
        <v>99</v>
      </c>
      <c r="D90" s="47">
        <v>680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680</v>
      </c>
      <c r="O90" s="48">
        <f t="shared" si="11"/>
        <v>9.3763357831308687E-3</v>
      </c>
      <c r="P90" s="9"/>
    </row>
    <row r="91" spans="1:119">
      <c r="A91" s="12"/>
      <c r="B91" s="25">
        <v>369.9</v>
      </c>
      <c r="C91" s="20" t="s">
        <v>100</v>
      </c>
      <c r="D91" s="47">
        <v>309691</v>
      </c>
      <c r="E91" s="47">
        <v>456134</v>
      </c>
      <c r="F91" s="47">
        <v>0</v>
      </c>
      <c r="G91" s="47">
        <v>0</v>
      </c>
      <c r="H91" s="47">
        <v>0</v>
      </c>
      <c r="I91" s="47">
        <v>244</v>
      </c>
      <c r="J91" s="47">
        <v>122712</v>
      </c>
      <c r="K91" s="47">
        <v>0</v>
      </c>
      <c r="L91" s="47">
        <v>0</v>
      </c>
      <c r="M91" s="47">
        <v>0</v>
      </c>
      <c r="N91" s="47">
        <f t="shared" si="15"/>
        <v>888781</v>
      </c>
      <c r="O91" s="48">
        <f t="shared" si="11"/>
        <v>12.255160431862995</v>
      </c>
      <c r="P91" s="9"/>
    </row>
    <row r="92" spans="1:119" ht="15.75">
      <c r="A92" s="29" t="s">
        <v>62</v>
      </c>
      <c r="B92" s="30"/>
      <c r="C92" s="31"/>
      <c r="D92" s="32">
        <f t="shared" ref="D92:M92" si="16">SUM(D93:D93)</f>
        <v>486560</v>
      </c>
      <c r="E92" s="32">
        <f t="shared" si="16"/>
        <v>1179692</v>
      </c>
      <c r="F92" s="32">
        <f t="shared" si="16"/>
        <v>0</v>
      </c>
      <c r="G92" s="32">
        <f t="shared" si="16"/>
        <v>0</v>
      </c>
      <c r="H92" s="32">
        <f t="shared" si="16"/>
        <v>0</v>
      </c>
      <c r="I92" s="32">
        <f t="shared" si="16"/>
        <v>667836</v>
      </c>
      <c r="J92" s="32">
        <f t="shared" si="16"/>
        <v>246346</v>
      </c>
      <c r="K92" s="32">
        <f t="shared" si="16"/>
        <v>0</v>
      </c>
      <c r="L92" s="32">
        <f t="shared" si="16"/>
        <v>0</v>
      </c>
      <c r="M92" s="32">
        <f t="shared" si="16"/>
        <v>0</v>
      </c>
      <c r="N92" s="32">
        <f>SUM(D92:M92)</f>
        <v>2580434</v>
      </c>
      <c r="O92" s="46">
        <f t="shared" si="11"/>
        <v>35.580905367952234</v>
      </c>
      <c r="P92" s="9"/>
    </row>
    <row r="93" spans="1:119" ht="15.75" thickBot="1">
      <c r="A93" s="12"/>
      <c r="B93" s="25">
        <v>381</v>
      </c>
      <c r="C93" s="20" t="s">
        <v>101</v>
      </c>
      <c r="D93" s="47">
        <v>486560</v>
      </c>
      <c r="E93" s="47">
        <v>1179692</v>
      </c>
      <c r="F93" s="47">
        <v>0</v>
      </c>
      <c r="G93" s="47">
        <v>0</v>
      </c>
      <c r="H93" s="47">
        <v>0</v>
      </c>
      <c r="I93" s="47">
        <v>667836</v>
      </c>
      <c r="J93" s="47">
        <v>246346</v>
      </c>
      <c r="K93" s="47">
        <v>0</v>
      </c>
      <c r="L93" s="47">
        <v>0</v>
      </c>
      <c r="M93" s="47">
        <v>0</v>
      </c>
      <c r="N93" s="47">
        <f>SUM(D93:M93)</f>
        <v>2580434</v>
      </c>
      <c r="O93" s="48">
        <f t="shared" si="11"/>
        <v>35.580905367952234</v>
      </c>
      <c r="P93" s="9"/>
    </row>
    <row r="94" spans="1:119" ht="16.5" thickBot="1">
      <c r="A94" s="14" t="s">
        <v>83</v>
      </c>
      <c r="B94" s="23"/>
      <c r="C94" s="22"/>
      <c r="D94" s="15">
        <f t="shared" ref="D94:M94" si="17">SUM(D5,D13,D20,D52,D75,D84,D92)</f>
        <v>43869117</v>
      </c>
      <c r="E94" s="15">
        <f t="shared" si="17"/>
        <v>13754412</v>
      </c>
      <c r="F94" s="15">
        <f t="shared" si="17"/>
        <v>236340</v>
      </c>
      <c r="G94" s="15">
        <f t="shared" si="17"/>
        <v>7338348</v>
      </c>
      <c r="H94" s="15">
        <f t="shared" si="17"/>
        <v>0</v>
      </c>
      <c r="I94" s="15">
        <f t="shared" si="17"/>
        <v>15102701</v>
      </c>
      <c r="J94" s="15">
        <f t="shared" si="17"/>
        <v>8844112</v>
      </c>
      <c r="K94" s="15">
        <f t="shared" si="17"/>
        <v>0</v>
      </c>
      <c r="L94" s="15">
        <f t="shared" si="17"/>
        <v>0</v>
      </c>
      <c r="M94" s="15">
        <f t="shared" si="17"/>
        <v>0</v>
      </c>
      <c r="N94" s="15">
        <f>SUM(D94:M94)</f>
        <v>89145030</v>
      </c>
      <c r="O94" s="38">
        <f t="shared" si="11"/>
        <v>1229.1966686430512</v>
      </c>
      <c r="P94" s="6"/>
      <c r="Q94" s="2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</row>
    <row r="95" spans="1:119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9"/>
    </row>
    <row r="96" spans="1:119">
      <c r="A96" s="41"/>
      <c r="B96" s="42"/>
      <c r="C96" s="42"/>
      <c r="D96" s="43"/>
      <c r="E96" s="43"/>
      <c r="F96" s="43"/>
      <c r="G96" s="43"/>
      <c r="H96" s="43"/>
      <c r="I96" s="43"/>
      <c r="J96" s="43"/>
      <c r="K96" s="43"/>
      <c r="L96" s="119" t="s">
        <v>192</v>
      </c>
      <c r="M96" s="119"/>
      <c r="N96" s="119"/>
      <c r="O96" s="44">
        <v>72523</v>
      </c>
    </row>
    <row r="97" spans="1:15">
      <c r="A97" s="120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8"/>
    </row>
    <row r="98" spans="1:15" ht="15.75" customHeight="1" thickBot="1">
      <c r="A98" s="121" t="s">
        <v>145</v>
      </c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1"/>
    </row>
  </sheetData>
  <mergeCells count="10">
    <mergeCell ref="L96:N96"/>
    <mergeCell ref="A97:O97"/>
    <mergeCell ref="A98:O9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9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109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110</v>
      </c>
      <c r="F4" s="34" t="s">
        <v>111</v>
      </c>
      <c r="G4" s="34" t="s">
        <v>112</v>
      </c>
      <c r="H4" s="34" t="s">
        <v>7</v>
      </c>
      <c r="I4" s="34" t="s">
        <v>8</v>
      </c>
      <c r="J4" s="35" t="s">
        <v>113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27847475</v>
      </c>
      <c r="E5" s="27">
        <f t="shared" si="0"/>
        <v>4133065</v>
      </c>
      <c r="F5" s="27">
        <f t="shared" si="0"/>
        <v>0</v>
      </c>
      <c r="G5" s="27">
        <f t="shared" si="0"/>
        <v>5535935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37516475</v>
      </c>
      <c r="O5" s="33">
        <f t="shared" ref="O5:O36" si="1">(N5/O$93)</f>
        <v>516.72026719922872</v>
      </c>
      <c r="P5" s="6"/>
    </row>
    <row r="6" spans="1:133">
      <c r="A6" s="12"/>
      <c r="B6" s="25">
        <v>311</v>
      </c>
      <c r="C6" s="20" t="s">
        <v>3</v>
      </c>
      <c r="D6" s="47">
        <v>27364582</v>
      </c>
      <c r="E6" s="47">
        <v>2140255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29504837</v>
      </c>
      <c r="O6" s="48">
        <f t="shared" si="1"/>
        <v>406.37472625852212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253614</v>
      </c>
      <c r="F7" s="47">
        <v>0</v>
      </c>
      <c r="G7" s="47">
        <v>950069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1203683</v>
      </c>
      <c r="O7" s="48">
        <f t="shared" si="1"/>
        <v>16.578513876454789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321274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321274</v>
      </c>
      <c r="O8" s="48">
        <f t="shared" si="1"/>
        <v>4.4249569588871287</v>
      </c>
      <c r="P8" s="9"/>
    </row>
    <row r="9" spans="1:133">
      <c r="A9" s="12"/>
      <c r="B9" s="25">
        <v>312.41000000000003</v>
      </c>
      <c r="C9" s="20" t="s">
        <v>134</v>
      </c>
      <c r="D9" s="47">
        <v>0</v>
      </c>
      <c r="E9" s="47">
        <v>1417790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1417790</v>
      </c>
      <c r="O9" s="48">
        <f t="shared" si="1"/>
        <v>19.527443013566558</v>
      </c>
      <c r="P9" s="9"/>
    </row>
    <row r="10" spans="1:133">
      <c r="A10" s="12"/>
      <c r="B10" s="25">
        <v>312.42</v>
      </c>
      <c r="C10" s="20" t="s">
        <v>118</v>
      </c>
      <c r="D10" s="47">
        <v>0</v>
      </c>
      <c r="E10" s="47">
        <v>132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132</v>
      </c>
      <c r="O10" s="48">
        <f t="shared" si="1"/>
        <v>1.818056607671648E-3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4585866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4585866</v>
      </c>
      <c r="O11" s="48">
        <f t="shared" si="1"/>
        <v>63.161848357551136</v>
      </c>
      <c r="P11" s="9"/>
    </row>
    <row r="12" spans="1:133">
      <c r="A12" s="12"/>
      <c r="B12" s="25">
        <v>315</v>
      </c>
      <c r="C12" s="20" t="s">
        <v>163</v>
      </c>
      <c r="D12" s="47">
        <v>440372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440372</v>
      </c>
      <c r="O12" s="48">
        <f t="shared" si="1"/>
        <v>6.0653123063149925</v>
      </c>
      <c r="P12" s="9"/>
    </row>
    <row r="13" spans="1:133">
      <c r="A13" s="12"/>
      <c r="B13" s="25">
        <v>316</v>
      </c>
      <c r="C13" s="20" t="s">
        <v>164</v>
      </c>
      <c r="D13" s="47">
        <v>42521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42521</v>
      </c>
      <c r="O13" s="48">
        <f t="shared" si="1"/>
        <v>0.58564837132428893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SUM(D15:D19)</f>
        <v>362206</v>
      </c>
      <c r="E14" s="32">
        <f t="shared" si="3"/>
        <v>47346</v>
      </c>
      <c r="F14" s="32">
        <f t="shared" si="3"/>
        <v>279325</v>
      </c>
      <c r="G14" s="32">
        <f t="shared" si="3"/>
        <v>0</v>
      </c>
      <c r="H14" s="32">
        <f t="shared" si="3"/>
        <v>0</v>
      </c>
      <c r="I14" s="32">
        <f t="shared" si="3"/>
        <v>42111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2" si="4">SUM(D14:M14)</f>
        <v>730988</v>
      </c>
      <c r="O14" s="46">
        <f t="shared" si="1"/>
        <v>10.068011844914261</v>
      </c>
      <c r="P14" s="10"/>
    </row>
    <row r="15" spans="1:133">
      <c r="A15" s="12"/>
      <c r="B15" s="25">
        <v>322</v>
      </c>
      <c r="C15" s="20" t="s">
        <v>0</v>
      </c>
      <c r="D15" s="47">
        <v>271614</v>
      </c>
      <c r="E15" s="47">
        <v>5425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277039</v>
      </c>
      <c r="O15" s="48">
        <f t="shared" si="1"/>
        <v>3.8157013979753462</v>
      </c>
      <c r="P15" s="9"/>
    </row>
    <row r="16" spans="1:133">
      <c r="A16" s="12"/>
      <c r="B16" s="25">
        <v>324.41000000000003</v>
      </c>
      <c r="C16" s="20" t="s">
        <v>160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11146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11146</v>
      </c>
      <c r="O16" s="48">
        <f t="shared" si="1"/>
        <v>0.15351559809930446</v>
      </c>
      <c r="P16" s="9"/>
    </row>
    <row r="17" spans="1:16">
      <c r="A17" s="12"/>
      <c r="B17" s="25">
        <v>324.61</v>
      </c>
      <c r="C17" s="20" t="s">
        <v>23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30965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30965</v>
      </c>
      <c r="O17" s="48">
        <f t="shared" si="1"/>
        <v>0.42648577921630743</v>
      </c>
      <c r="P17" s="9"/>
    </row>
    <row r="18" spans="1:16">
      <c r="A18" s="12"/>
      <c r="B18" s="25">
        <v>325.10000000000002</v>
      </c>
      <c r="C18" s="20" t="s">
        <v>150</v>
      </c>
      <c r="D18" s="47">
        <v>0</v>
      </c>
      <c r="E18" s="47">
        <v>0</v>
      </c>
      <c r="F18" s="47">
        <v>279325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279325</v>
      </c>
      <c r="O18" s="48">
        <f t="shared" si="1"/>
        <v>3.8471868328627505</v>
      </c>
      <c r="P18" s="9"/>
    </row>
    <row r="19" spans="1:16">
      <c r="A19" s="12"/>
      <c r="B19" s="25">
        <v>329</v>
      </c>
      <c r="C19" s="20" t="s">
        <v>25</v>
      </c>
      <c r="D19" s="47">
        <v>90592</v>
      </c>
      <c r="E19" s="47">
        <v>41921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132513</v>
      </c>
      <c r="O19" s="48">
        <f t="shared" si="1"/>
        <v>1.8251222367605537</v>
      </c>
      <c r="P19" s="9"/>
    </row>
    <row r="20" spans="1:16" ht="15.75">
      <c r="A20" s="29" t="s">
        <v>28</v>
      </c>
      <c r="B20" s="30"/>
      <c r="C20" s="31"/>
      <c r="D20" s="32">
        <f t="shared" ref="D20:M20" si="5">SUM(D21:D46)</f>
        <v>7767764</v>
      </c>
      <c r="E20" s="32">
        <f t="shared" si="5"/>
        <v>6722399</v>
      </c>
      <c r="F20" s="32">
        <f t="shared" si="5"/>
        <v>0</v>
      </c>
      <c r="G20" s="32">
        <f t="shared" si="5"/>
        <v>1971951</v>
      </c>
      <c r="H20" s="32">
        <f t="shared" si="5"/>
        <v>0</v>
      </c>
      <c r="I20" s="32">
        <f t="shared" si="5"/>
        <v>70588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16532702</v>
      </c>
      <c r="O20" s="46">
        <f t="shared" si="1"/>
        <v>227.70748571035054</v>
      </c>
      <c r="P20" s="10"/>
    </row>
    <row r="21" spans="1:16">
      <c r="A21" s="12"/>
      <c r="B21" s="25">
        <v>331.2</v>
      </c>
      <c r="C21" s="20" t="s">
        <v>27</v>
      </c>
      <c r="D21" s="47">
        <v>389016</v>
      </c>
      <c r="E21" s="47">
        <v>297016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686032</v>
      </c>
      <c r="O21" s="48">
        <f t="shared" si="1"/>
        <v>9.4488258384408788</v>
      </c>
      <c r="P21" s="9"/>
    </row>
    <row r="22" spans="1:16">
      <c r="A22" s="12"/>
      <c r="B22" s="25">
        <v>331.34</v>
      </c>
      <c r="C22" s="20" t="s">
        <v>135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70588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70588</v>
      </c>
      <c r="O22" s="48">
        <f t="shared" si="1"/>
        <v>0.97221954410853251</v>
      </c>
      <c r="P22" s="9"/>
    </row>
    <row r="23" spans="1:16">
      <c r="A23" s="12"/>
      <c r="B23" s="25">
        <v>331.39</v>
      </c>
      <c r="C23" s="20" t="s">
        <v>33</v>
      </c>
      <c r="D23" s="47">
        <v>2739</v>
      </c>
      <c r="E23" s="47">
        <v>31909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29" si="6">SUM(D23:M23)</f>
        <v>34648</v>
      </c>
      <c r="O23" s="48">
        <f t="shared" si="1"/>
        <v>0.47721231320157015</v>
      </c>
      <c r="P23" s="9"/>
    </row>
    <row r="24" spans="1:16">
      <c r="A24" s="12"/>
      <c r="B24" s="25">
        <v>331.49</v>
      </c>
      <c r="C24" s="20" t="s">
        <v>35</v>
      </c>
      <c r="D24" s="47">
        <v>0</v>
      </c>
      <c r="E24" s="47">
        <v>53917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53917</v>
      </c>
      <c r="O24" s="48">
        <f t="shared" si="1"/>
        <v>0.74260725845327458</v>
      </c>
      <c r="P24" s="9"/>
    </row>
    <row r="25" spans="1:16">
      <c r="A25" s="12"/>
      <c r="B25" s="25">
        <v>331.5</v>
      </c>
      <c r="C25" s="20" t="s">
        <v>29</v>
      </c>
      <c r="D25" s="47">
        <v>0</v>
      </c>
      <c r="E25" s="47">
        <v>375976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375976</v>
      </c>
      <c r="O25" s="48">
        <f t="shared" si="1"/>
        <v>5.1783761448936021</v>
      </c>
      <c r="P25" s="9"/>
    </row>
    <row r="26" spans="1:16">
      <c r="A26" s="12"/>
      <c r="B26" s="25">
        <v>331.65</v>
      </c>
      <c r="C26" s="20" t="s">
        <v>136</v>
      </c>
      <c r="D26" s="47">
        <v>208873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208873</v>
      </c>
      <c r="O26" s="48">
        <f t="shared" si="1"/>
        <v>2.8768404379863646</v>
      </c>
      <c r="P26" s="9"/>
    </row>
    <row r="27" spans="1:16">
      <c r="A27" s="12"/>
      <c r="B27" s="25">
        <v>331.9</v>
      </c>
      <c r="C27" s="20" t="s">
        <v>30</v>
      </c>
      <c r="D27" s="47">
        <v>0</v>
      </c>
      <c r="E27" s="47">
        <v>663817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663817</v>
      </c>
      <c r="O27" s="48">
        <f t="shared" si="1"/>
        <v>9.1428551752634117</v>
      </c>
      <c r="P27" s="9"/>
    </row>
    <row r="28" spans="1:16">
      <c r="A28" s="12"/>
      <c r="B28" s="25">
        <v>334.1</v>
      </c>
      <c r="C28" s="20" t="s">
        <v>122</v>
      </c>
      <c r="D28" s="47">
        <v>0</v>
      </c>
      <c r="E28" s="47">
        <v>15727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15727</v>
      </c>
      <c r="O28" s="48">
        <f t="shared" si="1"/>
        <v>0.21661042627918187</v>
      </c>
      <c r="P28" s="9"/>
    </row>
    <row r="29" spans="1:16">
      <c r="A29" s="12"/>
      <c r="B29" s="25">
        <v>334.2</v>
      </c>
      <c r="C29" s="20" t="s">
        <v>31</v>
      </c>
      <c r="D29" s="47">
        <v>0</v>
      </c>
      <c r="E29" s="47">
        <v>128028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128028</v>
      </c>
      <c r="O29" s="48">
        <f t="shared" si="1"/>
        <v>1.7633496315680739</v>
      </c>
      <c r="P29" s="9"/>
    </row>
    <row r="30" spans="1:16">
      <c r="A30" s="12"/>
      <c r="B30" s="25">
        <v>334.39</v>
      </c>
      <c r="C30" s="20" t="s">
        <v>38</v>
      </c>
      <c r="D30" s="47">
        <v>18500</v>
      </c>
      <c r="E30" s="47">
        <v>178579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5" si="7">SUM(D30:M30)</f>
        <v>197079</v>
      </c>
      <c r="O30" s="48">
        <f t="shared" si="1"/>
        <v>2.7143998347221268</v>
      </c>
      <c r="P30" s="9"/>
    </row>
    <row r="31" spans="1:16">
      <c r="A31" s="12"/>
      <c r="B31" s="25">
        <v>334.49</v>
      </c>
      <c r="C31" s="20" t="s">
        <v>39</v>
      </c>
      <c r="D31" s="47">
        <v>0</v>
      </c>
      <c r="E31" s="47">
        <v>0</v>
      </c>
      <c r="F31" s="47">
        <v>0</v>
      </c>
      <c r="G31" s="47">
        <v>1971951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1971951</v>
      </c>
      <c r="O31" s="48">
        <f t="shared" si="1"/>
        <v>27.159988981475106</v>
      </c>
      <c r="P31" s="9"/>
    </row>
    <row r="32" spans="1:16">
      <c r="A32" s="12"/>
      <c r="B32" s="25">
        <v>334.7</v>
      </c>
      <c r="C32" s="20" t="s">
        <v>40</v>
      </c>
      <c r="D32" s="47">
        <v>0</v>
      </c>
      <c r="E32" s="47">
        <v>201467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201467</v>
      </c>
      <c r="O32" s="48">
        <f t="shared" si="1"/>
        <v>2.7748364437710902</v>
      </c>
      <c r="P32" s="9"/>
    </row>
    <row r="33" spans="1:16">
      <c r="A33" s="12"/>
      <c r="B33" s="25">
        <v>335.12</v>
      </c>
      <c r="C33" s="20" t="s">
        <v>165</v>
      </c>
      <c r="D33" s="47">
        <v>3712557</v>
      </c>
      <c r="E33" s="47">
        <v>545161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4257718</v>
      </c>
      <c r="O33" s="48">
        <f t="shared" si="1"/>
        <v>58.642214723503891</v>
      </c>
      <c r="P33" s="9"/>
    </row>
    <row r="34" spans="1:16">
      <c r="A34" s="12"/>
      <c r="B34" s="25">
        <v>335.13</v>
      </c>
      <c r="C34" s="20" t="s">
        <v>166</v>
      </c>
      <c r="D34" s="47">
        <v>26057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26057</v>
      </c>
      <c r="O34" s="48">
        <f t="shared" si="1"/>
        <v>0.35888712898560704</v>
      </c>
      <c r="P34" s="9"/>
    </row>
    <row r="35" spans="1:16">
      <c r="A35" s="12"/>
      <c r="B35" s="25">
        <v>335.14</v>
      </c>
      <c r="C35" s="20" t="s">
        <v>167</v>
      </c>
      <c r="D35" s="47">
        <v>23253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23253</v>
      </c>
      <c r="O35" s="48">
        <f t="shared" si="1"/>
        <v>0.32026719922870328</v>
      </c>
      <c r="P35" s="9"/>
    </row>
    <row r="36" spans="1:16">
      <c r="A36" s="12"/>
      <c r="B36" s="25">
        <v>335.15</v>
      </c>
      <c r="C36" s="20" t="s">
        <v>168</v>
      </c>
      <c r="D36" s="47">
        <v>15707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15707</v>
      </c>
      <c r="O36" s="48">
        <f t="shared" si="1"/>
        <v>0.21633496315680739</v>
      </c>
      <c r="P36" s="9"/>
    </row>
    <row r="37" spans="1:16">
      <c r="A37" s="12"/>
      <c r="B37" s="25">
        <v>335.16</v>
      </c>
      <c r="C37" s="20" t="s">
        <v>169</v>
      </c>
      <c r="D37" s="47">
        <v>446500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446500</v>
      </c>
      <c r="O37" s="48">
        <f t="shared" ref="O37:O68" si="8">(N37/O$93)</f>
        <v>6.1497142070105362</v>
      </c>
      <c r="P37" s="9"/>
    </row>
    <row r="38" spans="1:16">
      <c r="A38" s="12"/>
      <c r="B38" s="25">
        <v>335.18</v>
      </c>
      <c r="C38" s="20" t="s">
        <v>170</v>
      </c>
      <c r="D38" s="47">
        <v>2445255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2445255</v>
      </c>
      <c r="O38" s="48">
        <f t="shared" si="8"/>
        <v>33.678878865091939</v>
      </c>
      <c r="P38" s="9"/>
    </row>
    <row r="39" spans="1:16">
      <c r="A39" s="12"/>
      <c r="B39" s="25">
        <v>335.21</v>
      </c>
      <c r="C39" s="20" t="s">
        <v>123</v>
      </c>
      <c r="D39" s="47">
        <v>0</v>
      </c>
      <c r="E39" s="47">
        <v>6839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6839</v>
      </c>
      <c r="O39" s="48">
        <f t="shared" si="8"/>
        <v>9.4194614695957579E-2</v>
      </c>
      <c r="P39" s="9"/>
    </row>
    <row r="40" spans="1:16">
      <c r="A40" s="12"/>
      <c r="B40" s="25">
        <v>335.22</v>
      </c>
      <c r="C40" s="20" t="s">
        <v>48</v>
      </c>
      <c r="D40" s="47">
        <v>0</v>
      </c>
      <c r="E40" s="47">
        <v>296182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296182</v>
      </c>
      <c r="O40" s="48">
        <f t="shared" si="8"/>
        <v>4.0793609255560908</v>
      </c>
      <c r="P40" s="9"/>
    </row>
    <row r="41" spans="1:16">
      <c r="A41" s="12"/>
      <c r="B41" s="25">
        <v>335.42</v>
      </c>
      <c r="C41" s="20" t="s">
        <v>50</v>
      </c>
      <c r="D41" s="47">
        <v>0</v>
      </c>
      <c r="E41" s="47">
        <v>1696841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1696841</v>
      </c>
      <c r="O41" s="48">
        <f t="shared" si="8"/>
        <v>23.370856001652779</v>
      </c>
      <c r="P41" s="9"/>
    </row>
    <row r="42" spans="1:16">
      <c r="A42" s="12"/>
      <c r="B42" s="25">
        <v>335.49</v>
      </c>
      <c r="C42" s="20" t="s">
        <v>51</v>
      </c>
      <c r="D42" s="47">
        <v>0</v>
      </c>
      <c r="E42" s="47">
        <v>65169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65169</v>
      </c>
      <c r="O42" s="48">
        <f t="shared" si="8"/>
        <v>0.89758281110116378</v>
      </c>
      <c r="P42" s="9"/>
    </row>
    <row r="43" spans="1:16">
      <c r="A43" s="12"/>
      <c r="B43" s="25">
        <v>335.5</v>
      </c>
      <c r="C43" s="20" t="s">
        <v>52</v>
      </c>
      <c r="D43" s="47">
        <v>0</v>
      </c>
      <c r="E43" s="47">
        <v>380425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380425</v>
      </c>
      <c r="O43" s="48">
        <f t="shared" si="8"/>
        <v>5.2396529164658086</v>
      </c>
      <c r="P43" s="9"/>
    </row>
    <row r="44" spans="1:16">
      <c r="A44" s="12"/>
      <c r="B44" s="25">
        <v>335.8</v>
      </c>
      <c r="C44" s="20" t="s">
        <v>124</v>
      </c>
      <c r="D44" s="47">
        <v>0</v>
      </c>
      <c r="E44" s="47">
        <v>1785346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1785346</v>
      </c>
      <c r="O44" s="48">
        <f t="shared" si="8"/>
        <v>24.589849183940501</v>
      </c>
      <c r="P44" s="9"/>
    </row>
    <row r="45" spans="1:16">
      <c r="A45" s="12"/>
      <c r="B45" s="25">
        <v>336</v>
      </c>
      <c r="C45" s="20" t="s">
        <v>4</v>
      </c>
      <c r="D45" s="47">
        <v>69307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69307</v>
      </c>
      <c r="O45" s="48">
        <f t="shared" si="8"/>
        <v>0.95457613112044626</v>
      </c>
      <c r="P45" s="9"/>
    </row>
    <row r="46" spans="1:16">
      <c r="A46" s="12"/>
      <c r="B46" s="25">
        <v>337.2</v>
      </c>
      <c r="C46" s="20" t="s">
        <v>53</v>
      </c>
      <c r="D46" s="47">
        <v>410000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410000</v>
      </c>
      <c r="O46" s="48">
        <f t="shared" si="8"/>
        <v>5.6469940086770887</v>
      </c>
      <c r="P46" s="9"/>
    </row>
    <row r="47" spans="1:16" ht="15.75">
      <c r="A47" s="29" t="s">
        <v>60</v>
      </c>
      <c r="B47" s="30"/>
      <c r="C47" s="31"/>
      <c r="D47" s="32">
        <f t="shared" ref="D47:M47" si="9">SUM(D48:D70)</f>
        <v>5207812</v>
      </c>
      <c r="E47" s="32">
        <f t="shared" si="9"/>
        <v>1862224</v>
      </c>
      <c r="F47" s="32">
        <f t="shared" si="9"/>
        <v>0</v>
      </c>
      <c r="G47" s="32">
        <f t="shared" si="9"/>
        <v>0</v>
      </c>
      <c r="H47" s="32">
        <f t="shared" si="9"/>
        <v>0</v>
      </c>
      <c r="I47" s="32">
        <f t="shared" si="9"/>
        <v>8891938</v>
      </c>
      <c r="J47" s="32">
        <f t="shared" si="9"/>
        <v>7534596</v>
      </c>
      <c r="K47" s="32">
        <f t="shared" si="9"/>
        <v>0</v>
      </c>
      <c r="L47" s="32">
        <f t="shared" si="9"/>
        <v>0</v>
      </c>
      <c r="M47" s="32">
        <f t="shared" si="9"/>
        <v>0</v>
      </c>
      <c r="N47" s="32">
        <f>SUM(D47:M47)</f>
        <v>23496570</v>
      </c>
      <c r="O47" s="46">
        <f t="shared" si="8"/>
        <v>323.62192686454102</v>
      </c>
      <c r="P47" s="10"/>
    </row>
    <row r="48" spans="1:16">
      <c r="A48" s="12"/>
      <c r="B48" s="25">
        <v>341.1</v>
      </c>
      <c r="C48" s="20" t="s">
        <v>171</v>
      </c>
      <c r="D48" s="47">
        <v>246953</v>
      </c>
      <c r="E48" s="47">
        <v>117070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364023</v>
      </c>
      <c r="O48" s="48">
        <f t="shared" si="8"/>
        <v>5.0137456098064872</v>
      </c>
      <c r="P48" s="9"/>
    </row>
    <row r="49" spans="1:16">
      <c r="A49" s="12"/>
      <c r="B49" s="25">
        <v>341.16</v>
      </c>
      <c r="C49" s="20" t="s">
        <v>172</v>
      </c>
      <c r="D49" s="47">
        <v>0</v>
      </c>
      <c r="E49" s="47">
        <v>79576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70" si="10">SUM(D49:M49)</f>
        <v>79576</v>
      </c>
      <c r="O49" s="48">
        <f t="shared" si="8"/>
        <v>1.0960126713036291</v>
      </c>
      <c r="P49" s="9"/>
    </row>
    <row r="50" spans="1:16">
      <c r="A50" s="12"/>
      <c r="B50" s="25">
        <v>341.2</v>
      </c>
      <c r="C50" s="20" t="s">
        <v>173</v>
      </c>
      <c r="D50" s="47">
        <v>58455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7534596</v>
      </c>
      <c r="K50" s="47">
        <v>0</v>
      </c>
      <c r="L50" s="47">
        <v>0</v>
      </c>
      <c r="M50" s="47">
        <v>0</v>
      </c>
      <c r="N50" s="47">
        <f t="shared" si="10"/>
        <v>7593051</v>
      </c>
      <c r="O50" s="48">
        <f t="shared" si="8"/>
        <v>104.58027684043799</v>
      </c>
      <c r="P50" s="9"/>
    </row>
    <row r="51" spans="1:16">
      <c r="A51" s="12"/>
      <c r="B51" s="25">
        <v>341.3</v>
      </c>
      <c r="C51" s="20" t="s">
        <v>174</v>
      </c>
      <c r="D51" s="47">
        <v>7558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7558</v>
      </c>
      <c r="O51" s="48">
        <f t="shared" si="8"/>
        <v>0.10409751394532057</v>
      </c>
      <c r="P51" s="9"/>
    </row>
    <row r="52" spans="1:16">
      <c r="A52" s="12"/>
      <c r="B52" s="25">
        <v>341.8</v>
      </c>
      <c r="C52" s="20" t="s">
        <v>175</v>
      </c>
      <c r="D52" s="47">
        <v>1307068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1307068</v>
      </c>
      <c r="O52" s="48">
        <f t="shared" si="8"/>
        <v>18.002451621789135</v>
      </c>
      <c r="P52" s="9"/>
    </row>
    <row r="53" spans="1:16">
      <c r="A53" s="12"/>
      <c r="B53" s="25">
        <v>341.9</v>
      </c>
      <c r="C53" s="20" t="s">
        <v>176</v>
      </c>
      <c r="D53" s="47">
        <v>272393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272393</v>
      </c>
      <c r="O53" s="48">
        <f t="shared" si="8"/>
        <v>3.7517113146477516</v>
      </c>
      <c r="P53" s="9"/>
    </row>
    <row r="54" spans="1:16">
      <c r="A54" s="12"/>
      <c r="B54" s="25">
        <v>342.3</v>
      </c>
      <c r="C54" s="20" t="s">
        <v>68</v>
      </c>
      <c r="D54" s="47">
        <v>157220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157220</v>
      </c>
      <c r="O54" s="48">
        <f t="shared" si="8"/>
        <v>2.1654156049858826</v>
      </c>
      <c r="P54" s="9"/>
    </row>
    <row r="55" spans="1:16">
      <c r="A55" s="12"/>
      <c r="B55" s="25">
        <v>342.5</v>
      </c>
      <c r="C55" s="20" t="s">
        <v>139</v>
      </c>
      <c r="D55" s="47">
        <v>14653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14653</v>
      </c>
      <c r="O55" s="48">
        <f t="shared" si="8"/>
        <v>0.20181805660767166</v>
      </c>
      <c r="P55" s="9"/>
    </row>
    <row r="56" spans="1:16">
      <c r="A56" s="12"/>
      <c r="B56" s="25">
        <v>342.6</v>
      </c>
      <c r="C56" s="20" t="s">
        <v>70</v>
      </c>
      <c r="D56" s="47">
        <v>3011655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3011655</v>
      </c>
      <c r="O56" s="48">
        <f t="shared" si="8"/>
        <v>41.479994490737553</v>
      </c>
      <c r="P56" s="9"/>
    </row>
    <row r="57" spans="1:16">
      <c r="A57" s="12"/>
      <c r="B57" s="25">
        <v>343.3</v>
      </c>
      <c r="C57" s="20" t="s">
        <v>72</v>
      </c>
      <c r="D57" s="47">
        <v>0</v>
      </c>
      <c r="E57" s="47">
        <v>33121</v>
      </c>
      <c r="F57" s="47">
        <v>0</v>
      </c>
      <c r="G57" s="47">
        <v>0</v>
      </c>
      <c r="H57" s="47">
        <v>0</v>
      </c>
      <c r="I57" s="47">
        <v>822894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856015</v>
      </c>
      <c r="O57" s="48">
        <f t="shared" si="8"/>
        <v>11.790028234970043</v>
      </c>
      <c r="P57" s="9"/>
    </row>
    <row r="58" spans="1:16">
      <c r="A58" s="12"/>
      <c r="B58" s="25">
        <v>343.4</v>
      </c>
      <c r="C58" s="20" t="s">
        <v>73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919549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919549</v>
      </c>
      <c r="O58" s="48">
        <f t="shared" si="8"/>
        <v>12.665091935817092</v>
      </c>
      <c r="P58" s="9"/>
    </row>
    <row r="59" spans="1:16">
      <c r="A59" s="12"/>
      <c r="B59" s="25">
        <v>343.5</v>
      </c>
      <c r="C59" s="20" t="s">
        <v>74</v>
      </c>
      <c r="D59" s="47">
        <v>0</v>
      </c>
      <c r="E59" s="47">
        <v>45615</v>
      </c>
      <c r="F59" s="47">
        <v>0</v>
      </c>
      <c r="G59" s="47">
        <v>0</v>
      </c>
      <c r="H59" s="47">
        <v>0</v>
      </c>
      <c r="I59" s="47">
        <v>160078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205693</v>
      </c>
      <c r="O59" s="48">
        <f t="shared" si="8"/>
        <v>2.8330418015288203</v>
      </c>
      <c r="P59" s="9"/>
    </row>
    <row r="60" spans="1:16">
      <c r="A60" s="12"/>
      <c r="B60" s="25">
        <v>344.2</v>
      </c>
      <c r="C60" s="20" t="s">
        <v>177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1192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1192</v>
      </c>
      <c r="O60" s="48">
        <f t="shared" si="8"/>
        <v>1.641760209351973E-2</v>
      </c>
      <c r="P60" s="9"/>
    </row>
    <row r="61" spans="1:16">
      <c r="A61" s="12"/>
      <c r="B61" s="25">
        <v>344.9</v>
      </c>
      <c r="C61" s="20" t="s">
        <v>178</v>
      </c>
      <c r="D61" s="47">
        <v>0</v>
      </c>
      <c r="E61" s="47">
        <v>133777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133777</v>
      </c>
      <c r="O61" s="48">
        <f t="shared" si="8"/>
        <v>1.8425315060946217</v>
      </c>
      <c r="P61" s="9"/>
    </row>
    <row r="62" spans="1:16">
      <c r="A62" s="12"/>
      <c r="B62" s="25">
        <v>346.4</v>
      </c>
      <c r="C62" s="20" t="s">
        <v>76</v>
      </c>
      <c r="D62" s="47">
        <v>6228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6228</v>
      </c>
      <c r="O62" s="48">
        <f t="shared" si="8"/>
        <v>8.5779216307416847E-2</v>
      </c>
      <c r="P62" s="9"/>
    </row>
    <row r="63" spans="1:16">
      <c r="A63" s="12"/>
      <c r="B63" s="25">
        <v>347.1</v>
      </c>
      <c r="C63" s="20" t="s">
        <v>77</v>
      </c>
      <c r="D63" s="47">
        <v>8715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8715</v>
      </c>
      <c r="O63" s="48">
        <f t="shared" si="8"/>
        <v>0.12003305557468494</v>
      </c>
      <c r="P63" s="9"/>
    </row>
    <row r="64" spans="1:16">
      <c r="A64" s="12"/>
      <c r="B64" s="25">
        <v>347.2</v>
      </c>
      <c r="C64" s="20" t="s">
        <v>78</v>
      </c>
      <c r="D64" s="47">
        <v>51958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51958</v>
      </c>
      <c r="O64" s="48">
        <f t="shared" si="8"/>
        <v>0.71562564561669306</v>
      </c>
      <c r="P64" s="9"/>
    </row>
    <row r="65" spans="1:16">
      <c r="A65" s="12"/>
      <c r="B65" s="25">
        <v>348.92099999999999</v>
      </c>
      <c r="C65" s="20" t="s">
        <v>179</v>
      </c>
      <c r="D65" s="47">
        <v>0</v>
      </c>
      <c r="E65" s="47">
        <v>22949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22949</v>
      </c>
      <c r="O65" s="48">
        <f t="shared" si="8"/>
        <v>0.31608015976861098</v>
      </c>
      <c r="P65" s="9"/>
    </row>
    <row r="66" spans="1:16">
      <c r="A66" s="12"/>
      <c r="B66" s="25">
        <v>348.92200000000003</v>
      </c>
      <c r="C66" s="20" t="s">
        <v>180</v>
      </c>
      <c r="D66" s="47">
        <v>0</v>
      </c>
      <c r="E66" s="47">
        <v>22949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22949</v>
      </c>
      <c r="O66" s="48">
        <f t="shared" si="8"/>
        <v>0.31608015976861098</v>
      </c>
      <c r="P66" s="9"/>
    </row>
    <row r="67" spans="1:16">
      <c r="A67" s="12"/>
      <c r="B67" s="25">
        <v>348.923</v>
      </c>
      <c r="C67" s="20" t="s">
        <v>181</v>
      </c>
      <c r="D67" s="47">
        <v>0</v>
      </c>
      <c r="E67" s="47">
        <v>22949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22949</v>
      </c>
      <c r="O67" s="48">
        <f t="shared" si="8"/>
        <v>0.31608015976861098</v>
      </c>
      <c r="P67" s="9"/>
    </row>
    <row r="68" spans="1:16">
      <c r="A68" s="12"/>
      <c r="B68" s="25">
        <v>348.92399999999998</v>
      </c>
      <c r="C68" s="20" t="s">
        <v>182</v>
      </c>
      <c r="D68" s="47">
        <v>0</v>
      </c>
      <c r="E68" s="47">
        <v>22948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22948</v>
      </c>
      <c r="O68" s="48">
        <f t="shared" si="8"/>
        <v>0.31606638661249226</v>
      </c>
      <c r="P68" s="9"/>
    </row>
    <row r="69" spans="1:16">
      <c r="A69" s="12"/>
      <c r="B69" s="25">
        <v>348.93099999999998</v>
      </c>
      <c r="C69" s="20" t="s">
        <v>183</v>
      </c>
      <c r="D69" s="47">
        <v>1179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1179</v>
      </c>
      <c r="O69" s="48">
        <f t="shared" ref="O69:O91" si="11">(N69/O$93)</f>
        <v>1.6238551063976311E-2</v>
      </c>
      <c r="P69" s="9"/>
    </row>
    <row r="70" spans="1:16">
      <c r="A70" s="12"/>
      <c r="B70" s="25">
        <v>349</v>
      </c>
      <c r="C70" s="20" t="s">
        <v>1</v>
      </c>
      <c r="D70" s="47">
        <v>63777</v>
      </c>
      <c r="E70" s="47">
        <v>1361270</v>
      </c>
      <c r="F70" s="47">
        <v>0</v>
      </c>
      <c r="G70" s="47">
        <v>0</v>
      </c>
      <c r="H70" s="47">
        <v>0</v>
      </c>
      <c r="I70" s="47">
        <v>6988225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8413272</v>
      </c>
      <c r="O70" s="48">
        <f t="shared" si="11"/>
        <v>115.8773087252944</v>
      </c>
      <c r="P70" s="9"/>
    </row>
    <row r="71" spans="1:16" ht="15.75">
      <c r="A71" s="29" t="s">
        <v>61</v>
      </c>
      <c r="B71" s="30"/>
      <c r="C71" s="31"/>
      <c r="D71" s="32">
        <f t="shared" ref="D71:M71" si="12">SUM(D72:D79)</f>
        <v>31096</v>
      </c>
      <c r="E71" s="32">
        <f t="shared" si="12"/>
        <v>304880</v>
      </c>
      <c r="F71" s="32">
        <f t="shared" si="12"/>
        <v>0</v>
      </c>
      <c r="G71" s="32">
        <f t="shared" si="12"/>
        <v>0</v>
      </c>
      <c r="H71" s="32">
        <f t="shared" si="12"/>
        <v>0</v>
      </c>
      <c r="I71" s="32">
        <f t="shared" si="12"/>
        <v>0</v>
      </c>
      <c r="J71" s="32">
        <f t="shared" si="12"/>
        <v>0</v>
      </c>
      <c r="K71" s="32">
        <f t="shared" si="12"/>
        <v>0</v>
      </c>
      <c r="L71" s="32">
        <f t="shared" si="12"/>
        <v>0</v>
      </c>
      <c r="M71" s="32">
        <f t="shared" si="12"/>
        <v>0</v>
      </c>
      <c r="N71" s="32">
        <f>SUM(D71:M71)</f>
        <v>335976</v>
      </c>
      <c r="O71" s="46">
        <f t="shared" si="11"/>
        <v>4.6274499001446179</v>
      </c>
      <c r="P71" s="10"/>
    </row>
    <row r="72" spans="1:16">
      <c r="A72" s="13"/>
      <c r="B72" s="40">
        <v>351.1</v>
      </c>
      <c r="C72" s="21" t="s">
        <v>87</v>
      </c>
      <c r="D72" s="47">
        <v>0</v>
      </c>
      <c r="E72" s="47">
        <v>33823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33823</v>
      </c>
      <c r="O72" s="48">
        <f t="shared" si="11"/>
        <v>0.46584945940362232</v>
      </c>
      <c r="P72" s="9"/>
    </row>
    <row r="73" spans="1:16">
      <c r="A73" s="13"/>
      <c r="B73" s="40">
        <v>351.2</v>
      </c>
      <c r="C73" s="21" t="s">
        <v>88</v>
      </c>
      <c r="D73" s="47">
        <v>0</v>
      </c>
      <c r="E73" s="47">
        <v>49381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ref="N73:N79" si="13">SUM(D73:M73)</f>
        <v>49381</v>
      </c>
      <c r="O73" s="48">
        <f t="shared" si="11"/>
        <v>0.68013222229873971</v>
      </c>
      <c r="P73" s="9"/>
    </row>
    <row r="74" spans="1:16">
      <c r="A74" s="13"/>
      <c r="B74" s="40">
        <v>351.3</v>
      </c>
      <c r="C74" s="21" t="s">
        <v>128</v>
      </c>
      <c r="D74" s="47">
        <v>0</v>
      </c>
      <c r="E74" s="47">
        <v>28348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28348</v>
      </c>
      <c r="O74" s="48">
        <f t="shared" si="11"/>
        <v>0.39044142965360512</v>
      </c>
      <c r="P74" s="9"/>
    </row>
    <row r="75" spans="1:16">
      <c r="A75" s="13"/>
      <c r="B75" s="40">
        <v>351.5</v>
      </c>
      <c r="C75" s="21" t="s">
        <v>142</v>
      </c>
      <c r="D75" s="47">
        <v>0</v>
      </c>
      <c r="E75" s="47">
        <v>43707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43707</v>
      </c>
      <c r="O75" s="48">
        <f t="shared" si="11"/>
        <v>0.60198333448109631</v>
      </c>
      <c r="P75" s="9"/>
    </row>
    <row r="76" spans="1:16">
      <c r="A76" s="13"/>
      <c r="B76" s="40">
        <v>352</v>
      </c>
      <c r="C76" s="21" t="s">
        <v>90</v>
      </c>
      <c r="D76" s="47">
        <v>7128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7128</v>
      </c>
      <c r="O76" s="48">
        <f t="shared" si="11"/>
        <v>9.8175056814268996E-2</v>
      </c>
      <c r="P76" s="9"/>
    </row>
    <row r="77" spans="1:16">
      <c r="A77" s="13"/>
      <c r="B77" s="40">
        <v>354</v>
      </c>
      <c r="C77" s="21" t="s">
        <v>91</v>
      </c>
      <c r="D77" s="47">
        <v>14696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14696</v>
      </c>
      <c r="O77" s="48">
        <f t="shared" si="11"/>
        <v>0.20241030232077681</v>
      </c>
      <c r="P77" s="9"/>
    </row>
    <row r="78" spans="1:16">
      <c r="A78" s="13"/>
      <c r="B78" s="40">
        <v>355</v>
      </c>
      <c r="C78" s="21" t="s">
        <v>92</v>
      </c>
      <c r="D78" s="47">
        <v>0</v>
      </c>
      <c r="E78" s="47">
        <v>16663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16663</v>
      </c>
      <c r="O78" s="48">
        <f t="shared" si="11"/>
        <v>0.22950210040630811</v>
      </c>
      <c r="P78" s="9"/>
    </row>
    <row r="79" spans="1:16">
      <c r="A79" s="13"/>
      <c r="B79" s="40">
        <v>359</v>
      </c>
      <c r="C79" s="21" t="s">
        <v>93</v>
      </c>
      <c r="D79" s="47">
        <v>9272</v>
      </c>
      <c r="E79" s="47">
        <v>132958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142230</v>
      </c>
      <c r="O79" s="48">
        <f t="shared" si="11"/>
        <v>1.9589559947662007</v>
      </c>
      <c r="P79" s="9"/>
    </row>
    <row r="80" spans="1:16" ht="15.75">
      <c r="A80" s="29" t="s">
        <v>5</v>
      </c>
      <c r="B80" s="30"/>
      <c r="C80" s="31"/>
      <c r="D80" s="32">
        <f t="shared" ref="D80:M80" si="14">SUM(D81:D87)</f>
        <v>462599</v>
      </c>
      <c r="E80" s="32">
        <f t="shared" si="14"/>
        <v>103445</v>
      </c>
      <c r="F80" s="32">
        <f t="shared" si="14"/>
        <v>308</v>
      </c>
      <c r="G80" s="32">
        <f t="shared" si="14"/>
        <v>86054</v>
      </c>
      <c r="H80" s="32">
        <f t="shared" si="14"/>
        <v>0</v>
      </c>
      <c r="I80" s="32">
        <f t="shared" si="14"/>
        <v>3084</v>
      </c>
      <c r="J80" s="32">
        <f t="shared" si="14"/>
        <v>301328</v>
      </c>
      <c r="K80" s="32">
        <f t="shared" si="14"/>
        <v>0</v>
      </c>
      <c r="L80" s="32">
        <f t="shared" si="14"/>
        <v>0</v>
      </c>
      <c r="M80" s="32">
        <f t="shared" si="14"/>
        <v>0</v>
      </c>
      <c r="N80" s="32">
        <f>SUM(D80:M80)</f>
        <v>956818</v>
      </c>
      <c r="O80" s="46">
        <f t="shared" si="11"/>
        <v>13.17840369120584</v>
      </c>
      <c r="P80" s="10"/>
    </row>
    <row r="81" spans="1:119">
      <c r="A81" s="12"/>
      <c r="B81" s="25">
        <v>361.1</v>
      </c>
      <c r="C81" s="20" t="s">
        <v>94</v>
      </c>
      <c r="D81" s="47">
        <v>26351</v>
      </c>
      <c r="E81" s="47">
        <v>18302</v>
      </c>
      <c r="F81" s="47">
        <v>308</v>
      </c>
      <c r="G81" s="47">
        <v>10286</v>
      </c>
      <c r="H81" s="47">
        <v>0</v>
      </c>
      <c r="I81" s="47">
        <v>28875</v>
      </c>
      <c r="J81" s="47">
        <v>3392</v>
      </c>
      <c r="K81" s="47">
        <v>0</v>
      </c>
      <c r="L81" s="47">
        <v>0</v>
      </c>
      <c r="M81" s="47">
        <v>0</v>
      </c>
      <c r="N81" s="47">
        <f>SUM(D81:M81)</f>
        <v>87514</v>
      </c>
      <c r="O81" s="48">
        <f t="shared" si="11"/>
        <v>1.2053439845740652</v>
      </c>
      <c r="P81" s="9"/>
    </row>
    <row r="82" spans="1:119">
      <c r="A82" s="12"/>
      <c r="B82" s="25">
        <v>361.2</v>
      </c>
      <c r="C82" s="20" t="s">
        <v>95</v>
      </c>
      <c r="D82" s="47">
        <v>0</v>
      </c>
      <c r="E82" s="47">
        <v>0</v>
      </c>
      <c r="F82" s="47">
        <v>0</v>
      </c>
      <c r="G82" s="47">
        <v>702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87" si="15">SUM(D82:M82)</f>
        <v>702</v>
      </c>
      <c r="O82" s="48">
        <f t="shared" si="11"/>
        <v>9.668755595344674E-3</v>
      </c>
      <c r="P82" s="9"/>
    </row>
    <row r="83" spans="1:119">
      <c r="A83" s="12"/>
      <c r="B83" s="25">
        <v>364</v>
      </c>
      <c r="C83" s="20" t="s">
        <v>184</v>
      </c>
      <c r="D83" s="47">
        <v>13251</v>
      </c>
      <c r="E83" s="47">
        <v>51076</v>
      </c>
      <c r="F83" s="47">
        <v>0</v>
      </c>
      <c r="G83" s="47">
        <v>0</v>
      </c>
      <c r="H83" s="47">
        <v>0</v>
      </c>
      <c r="I83" s="47">
        <v>-120873</v>
      </c>
      <c r="J83" s="47">
        <v>5374</v>
      </c>
      <c r="K83" s="47">
        <v>0</v>
      </c>
      <c r="L83" s="47">
        <v>0</v>
      </c>
      <c r="M83" s="47">
        <v>0</v>
      </c>
      <c r="N83" s="47">
        <f t="shared" si="15"/>
        <v>-51172</v>
      </c>
      <c r="O83" s="48">
        <f t="shared" si="11"/>
        <v>-0.70479994490737552</v>
      </c>
      <c r="P83" s="9"/>
    </row>
    <row r="84" spans="1:119">
      <c r="A84" s="12"/>
      <c r="B84" s="25">
        <v>365</v>
      </c>
      <c r="C84" s="20" t="s">
        <v>185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88576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88576</v>
      </c>
      <c r="O84" s="48">
        <f t="shared" si="11"/>
        <v>1.2199710763721507</v>
      </c>
      <c r="P84" s="9"/>
    </row>
    <row r="85" spans="1:119">
      <c r="A85" s="12"/>
      <c r="B85" s="25">
        <v>366</v>
      </c>
      <c r="C85" s="20" t="s">
        <v>98</v>
      </c>
      <c r="D85" s="47">
        <v>27300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27300</v>
      </c>
      <c r="O85" s="48">
        <f t="shared" si="11"/>
        <v>0.37600716204118173</v>
      </c>
      <c r="P85" s="9"/>
    </row>
    <row r="86" spans="1:119">
      <c r="A86" s="12"/>
      <c r="B86" s="25">
        <v>369.3</v>
      </c>
      <c r="C86" s="20" t="s">
        <v>99</v>
      </c>
      <c r="D86" s="47">
        <v>3098</v>
      </c>
      <c r="E86" s="47">
        <v>5705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8803</v>
      </c>
      <c r="O86" s="48">
        <f t="shared" si="11"/>
        <v>0.1212450933131327</v>
      </c>
      <c r="P86" s="9"/>
    </row>
    <row r="87" spans="1:119">
      <c r="A87" s="12"/>
      <c r="B87" s="25">
        <v>369.9</v>
      </c>
      <c r="C87" s="20" t="s">
        <v>100</v>
      </c>
      <c r="D87" s="47">
        <v>392599</v>
      </c>
      <c r="E87" s="47">
        <v>28362</v>
      </c>
      <c r="F87" s="47">
        <v>0</v>
      </c>
      <c r="G87" s="47">
        <v>75066</v>
      </c>
      <c r="H87" s="47">
        <v>0</v>
      </c>
      <c r="I87" s="47">
        <v>6506</v>
      </c>
      <c r="J87" s="47">
        <v>292562</v>
      </c>
      <c r="K87" s="47">
        <v>0</v>
      </c>
      <c r="L87" s="47">
        <v>0</v>
      </c>
      <c r="M87" s="47">
        <v>0</v>
      </c>
      <c r="N87" s="47">
        <f t="shared" si="15"/>
        <v>795095</v>
      </c>
      <c r="O87" s="48">
        <f t="shared" si="11"/>
        <v>10.95096756421734</v>
      </c>
      <c r="P87" s="9"/>
    </row>
    <row r="88" spans="1:119" ht="15.75">
      <c r="A88" s="29" t="s">
        <v>62</v>
      </c>
      <c r="B88" s="30"/>
      <c r="C88" s="31"/>
      <c r="D88" s="32">
        <f t="shared" ref="D88:M88" si="16">SUM(D89:D90)</f>
        <v>346560</v>
      </c>
      <c r="E88" s="32">
        <f t="shared" si="16"/>
        <v>280977</v>
      </c>
      <c r="F88" s="32">
        <f t="shared" si="16"/>
        <v>0</v>
      </c>
      <c r="G88" s="32">
        <f t="shared" si="16"/>
        <v>416000</v>
      </c>
      <c r="H88" s="32">
        <f t="shared" si="16"/>
        <v>0</v>
      </c>
      <c r="I88" s="32">
        <f t="shared" si="16"/>
        <v>889694</v>
      </c>
      <c r="J88" s="32">
        <f t="shared" si="16"/>
        <v>243338</v>
      </c>
      <c r="K88" s="32">
        <f t="shared" si="16"/>
        <v>0</v>
      </c>
      <c r="L88" s="32">
        <f t="shared" si="16"/>
        <v>0</v>
      </c>
      <c r="M88" s="32">
        <f t="shared" si="16"/>
        <v>0</v>
      </c>
      <c r="N88" s="32">
        <f>SUM(D88:M88)</f>
        <v>2176569</v>
      </c>
      <c r="O88" s="46">
        <f t="shared" si="11"/>
        <v>29.978224640176297</v>
      </c>
      <c r="P88" s="9"/>
    </row>
    <row r="89" spans="1:119">
      <c r="A89" s="12"/>
      <c r="B89" s="25">
        <v>381</v>
      </c>
      <c r="C89" s="20" t="s">
        <v>101</v>
      </c>
      <c r="D89" s="47">
        <v>346560</v>
      </c>
      <c r="E89" s="47">
        <v>280977</v>
      </c>
      <c r="F89" s="47">
        <v>0</v>
      </c>
      <c r="G89" s="47">
        <v>416000</v>
      </c>
      <c r="H89" s="47">
        <v>0</v>
      </c>
      <c r="I89" s="47">
        <v>652952</v>
      </c>
      <c r="J89" s="47">
        <v>243338</v>
      </c>
      <c r="K89" s="47">
        <v>0</v>
      </c>
      <c r="L89" s="47">
        <v>0</v>
      </c>
      <c r="M89" s="47">
        <v>0</v>
      </c>
      <c r="N89" s="47">
        <f>SUM(D89:M89)</f>
        <v>1939827</v>
      </c>
      <c r="O89" s="48">
        <f t="shared" si="11"/>
        <v>26.717540114317195</v>
      </c>
      <c r="P89" s="9"/>
    </row>
    <row r="90" spans="1:119" ht="15.75" thickBot="1">
      <c r="A90" s="12"/>
      <c r="B90" s="25">
        <v>389.9</v>
      </c>
      <c r="C90" s="20" t="s">
        <v>186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236742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236742</v>
      </c>
      <c r="O90" s="48">
        <f t="shared" si="11"/>
        <v>3.2606845258591006</v>
      </c>
      <c r="P90" s="9"/>
    </row>
    <row r="91" spans="1:119" ht="16.5" thickBot="1">
      <c r="A91" s="14" t="s">
        <v>83</v>
      </c>
      <c r="B91" s="23"/>
      <c r="C91" s="22"/>
      <c r="D91" s="15">
        <f t="shared" ref="D91:M91" si="17">SUM(D5,D14,D20,D47,D71,D80,D88)</f>
        <v>42025512</v>
      </c>
      <c r="E91" s="15">
        <f t="shared" si="17"/>
        <v>13454336</v>
      </c>
      <c r="F91" s="15">
        <f t="shared" si="17"/>
        <v>279633</v>
      </c>
      <c r="G91" s="15">
        <f t="shared" si="17"/>
        <v>8009940</v>
      </c>
      <c r="H91" s="15">
        <f t="shared" si="17"/>
        <v>0</v>
      </c>
      <c r="I91" s="15">
        <f t="shared" si="17"/>
        <v>9897415</v>
      </c>
      <c r="J91" s="15">
        <f t="shared" si="17"/>
        <v>8079262</v>
      </c>
      <c r="K91" s="15">
        <f t="shared" si="17"/>
        <v>0</v>
      </c>
      <c r="L91" s="15">
        <f t="shared" si="17"/>
        <v>0</v>
      </c>
      <c r="M91" s="15">
        <f t="shared" si="17"/>
        <v>0</v>
      </c>
      <c r="N91" s="15">
        <f>SUM(D91:M91)</f>
        <v>81746098</v>
      </c>
      <c r="O91" s="38">
        <f t="shared" si="11"/>
        <v>1125.9017698505613</v>
      </c>
      <c r="P91" s="6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</row>
    <row r="92" spans="1:119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9"/>
    </row>
    <row r="93" spans="1:119">
      <c r="A93" s="41"/>
      <c r="B93" s="42"/>
      <c r="C93" s="42"/>
      <c r="D93" s="43"/>
      <c r="E93" s="43"/>
      <c r="F93" s="43"/>
      <c r="G93" s="43"/>
      <c r="H93" s="43"/>
      <c r="I93" s="43"/>
      <c r="J93" s="43"/>
      <c r="K93" s="43"/>
      <c r="L93" s="119" t="s">
        <v>187</v>
      </c>
      <c r="M93" s="119"/>
      <c r="N93" s="119"/>
      <c r="O93" s="44">
        <v>72605</v>
      </c>
    </row>
    <row r="94" spans="1:119">
      <c r="A94" s="120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8"/>
    </row>
    <row r="95" spans="1:119" ht="15.75" customHeight="1" thickBot="1">
      <c r="A95" s="121" t="s">
        <v>145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1"/>
    </row>
  </sheetData>
  <mergeCells count="10">
    <mergeCell ref="L93:N93"/>
    <mergeCell ref="A94:O94"/>
    <mergeCell ref="A95:O9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9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109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110</v>
      </c>
      <c r="F4" s="34" t="s">
        <v>111</v>
      </c>
      <c r="G4" s="34" t="s">
        <v>112</v>
      </c>
      <c r="H4" s="34" t="s">
        <v>7</v>
      </c>
      <c r="I4" s="34" t="s">
        <v>8</v>
      </c>
      <c r="J4" s="35" t="s">
        <v>113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29310865</v>
      </c>
      <c r="E5" s="27">
        <f t="shared" si="0"/>
        <v>4219829</v>
      </c>
      <c r="F5" s="27">
        <f t="shared" si="0"/>
        <v>0</v>
      </c>
      <c r="G5" s="27">
        <f t="shared" si="0"/>
        <v>5383767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38914461</v>
      </c>
      <c r="O5" s="33">
        <f t="shared" ref="O5:O36" si="1">(N5/O$95)</f>
        <v>531.92352169277456</v>
      </c>
      <c r="P5" s="6"/>
    </row>
    <row r="6" spans="1:133">
      <c r="A6" s="12"/>
      <c r="B6" s="25">
        <v>311</v>
      </c>
      <c r="C6" s="20" t="s">
        <v>3</v>
      </c>
      <c r="D6" s="47">
        <v>28810613</v>
      </c>
      <c r="E6" s="47">
        <v>2245227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31055840</v>
      </c>
      <c r="O6" s="48">
        <f t="shared" si="1"/>
        <v>424.50367697312663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253036</v>
      </c>
      <c r="F7" s="47">
        <v>0</v>
      </c>
      <c r="G7" s="47">
        <v>935886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1188922</v>
      </c>
      <c r="O7" s="48">
        <f t="shared" si="1"/>
        <v>16.251428415210913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322006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322006</v>
      </c>
      <c r="O8" s="48">
        <f t="shared" si="1"/>
        <v>4.4015145301949206</v>
      </c>
      <c r="P8" s="9"/>
    </row>
    <row r="9" spans="1:133">
      <c r="A9" s="12"/>
      <c r="B9" s="25">
        <v>312.41000000000003</v>
      </c>
      <c r="C9" s="20" t="s">
        <v>134</v>
      </c>
      <c r="D9" s="47">
        <v>0</v>
      </c>
      <c r="E9" s="47">
        <v>1399204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1399204</v>
      </c>
      <c r="O9" s="48">
        <f t="shared" si="1"/>
        <v>19.125782552830859</v>
      </c>
      <c r="P9" s="9"/>
    </row>
    <row r="10" spans="1:133">
      <c r="A10" s="12"/>
      <c r="B10" s="25">
        <v>312.42</v>
      </c>
      <c r="C10" s="20" t="s">
        <v>118</v>
      </c>
      <c r="D10" s="47">
        <v>0</v>
      </c>
      <c r="E10" s="47">
        <v>356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356</v>
      </c>
      <c r="O10" s="48">
        <f t="shared" si="1"/>
        <v>4.8661800486618006E-3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4447881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4447881</v>
      </c>
      <c r="O11" s="48">
        <f t="shared" si="1"/>
        <v>60.798285901746901</v>
      </c>
      <c r="P11" s="9"/>
    </row>
    <row r="12" spans="1:133">
      <c r="A12" s="12"/>
      <c r="B12" s="25">
        <v>315</v>
      </c>
      <c r="C12" s="20" t="s">
        <v>15</v>
      </c>
      <c r="D12" s="47">
        <v>462297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462297</v>
      </c>
      <c r="O12" s="48">
        <f t="shared" si="1"/>
        <v>6.3191585335848437</v>
      </c>
      <c r="P12" s="9"/>
    </row>
    <row r="13" spans="1:133">
      <c r="A13" s="12"/>
      <c r="B13" s="25">
        <v>316</v>
      </c>
      <c r="C13" s="20" t="s">
        <v>16</v>
      </c>
      <c r="D13" s="47">
        <v>37955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37955</v>
      </c>
      <c r="O13" s="48">
        <f t="shared" si="1"/>
        <v>0.51880860603078272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SUM(D15:D18)</f>
        <v>330645</v>
      </c>
      <c r="E14" s="32">
        <f t="shared" si="3"/>
        <v>42997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41990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1" si="4">SUM(D14:M14)</f>
        <v>415632</v>
      </c>
      <c r="O14" s="46">
        <f t="shared" si="1"/>
        <v>5.6812925449028127</v>
      </c>
      <c r="P14" s="10"/>
    </row>
    <row r="15" spans="1:133">
      <c r="A15" s="12"/>
      <c r="B15" s="25">
        <v>322</v>
      </c>
      <c r="C15" s="20" t="s">
        <v>0</v>
      </c>
      <c r="D15" s="47">
        <v>258265</v>
      </c>
      <c r="E15" s="47">
        <v>2700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260965</v>
      </c>
      <c r="O15" s="48">
        <f t="shared" si="1"/>
        <v>3.5671423494354686</v>
      </c>
      <c r="P15" s="9"/>
    </row>
    <row r="16" spans="1:133">
      <c r="A16" s="12"/>
      <c r="B16" s="25">
        <v>324.41000000000003</v>
      </c>
      <c r="C16" s="20" t="s">
        <v>160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6930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6930</v>
      </c>
      <c r="O16" s="48">
        <f t="shared" si="1"/>
        <v>9.4726482407938975E-2</v>
      </c>
      <c r="P16" s="9"/>
    </row>
    <row r="17" spans="1:16">
      <c r="A17" s="12"/>
      <c r="B17" s="25">
        <v>324.61</v>
      </c>
      <c r="C17" s="20" t="s">
        <v>23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35060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35060</v>
      </c>
      <c r="O17" s="48">
        <f t="shared" si="1"/>
        <v>0.47923672052270427</v>
      </c>
      <c r="P17" s="9"/>
    </row>
    <row r="18" spans="1:16">
      <c r="A18" s="12"/>
      <c r="B18" s="25">
        <v>329</v>
      </c>
      <c r="C18" s="20" t="s">
        <v>25</v>
      </c>
      <c r="D18" s="47">
        <v>72380</v>
      </c>
      <c r="E18" s="47">
        <v>40297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112677</v>
      </c>
      <c r="O18" s="48">
        <f t="shared" si="1"/>
        <v>1.5401869925367013</v>
      </c>
      <c r="P18" s="9"/>
    </row>
    <row r="19" spans="1:16" ht="15.75">
      <c r="A19" s="29" t="s">
        <v>28</v>
      </c>
      <c r="B19" s="30"/>
      <c r="C19" s="31"/>
      <c r="D19" s="32">
        <f t="shared" ref="D19:M19" si="5">SUM(D20:D47)</f>
        <v>7601765</v>
      </c>
      <c r="E19" s="32">
        <f t="shared" si="5"/>
        <v>7813137</v>
      </c>
      <c r="F19" s="32">
        <f t="shared" si="5"/>
        <v>0</v>
      </c>
      <c r="G19" s="32">
        <f t="shared" si="5"/>
        <v>4181845</v>
      </c>
      <c r="H19" s="32">
        <f t="shared" si="5"/>
        <v>0</v>
      </c>
      <c r="I19" s="32">
        <f t="shared" si="5"/>
        <v>70588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19667335</v>
      </c>
      <c r="O19" s="46">
        <f t="shared" si="1"/>
        <v>268.83368872850542</v>
      </c>
      <c r="P19" s="10"/>
    </row>
    <row r="20" spans="1:16">
      <c r="A20" s="12"/>
      <c r="B20" s="25">
        <v>331.2</v>
      </c>
      <c r="C20" s="20" t="s">
        <v>27</v>
      </c>
      <c r="D20" s="47">
        <v>458574</v>
      </c>
      <c r="E20" s="47">
        <v>74673</v>
      </c>
      <c r="F20" s="47">
        <v>0</v>
      </c>
      <c r="G20" s="47">
        <v>16478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549725</v>
      </c>
      <c r="O20" s="48">
        <f t="shared" si="1"/>
        <v>7.5142158068837315</v>
      </c>
      <c r="P20" s="9"/>
    </row>
    <row r="21" spans="1:16">
      <c r="A21" s="12"/>
      <c r="B21" s="25">
        <v>331.34</v>
      </c>
      <c r="C21" s="20" t="s">
        <v>135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70588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70588</v>
      </c>
      <c r="O21" s="48">
        <f t="shared" si="1"/>
        <v>0.96487055414308753</v>
      </c>
      <c r="P21" s="9"/>
    </row>
    <row r="22" spans="1:16">
      <c r="A22" s="12"/>
      <c r="B22" s="25">
        <v>331.39</v>
      </c>
      <c r="C22" s="20" t="s">
        <v>33</v>
      </c>
      <c r="D22" s="47">
        <v>2915</v>
      </c>
      <c r="E22" s="47">
        <v>35928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1" si="6">SUM(D22:M22)</f>
        <v>38843</v>
      </c>
      <c r="O22" s="48">
        <f t="shared" si="1"/>
        <v>0.53094671806227622</v>
      </c>
      <c r="P22" s="9"/>
    </row>
    <row r="23" spans="1:16">
      <c r="A23" s="12"/>
      <c r="B23" s="25">
        <v>331.42</v>
      </c>
      <c r="C23" s="20" t="s">
        <v>34</v>
      </c>
      <c r="D23" s="47">
        <v>1991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1991</v>
      </c>
      <c r="O23" s="48">
        <f t="shared" si="1"/>
        <v>2.7215068755296754E-2</v>
      </c>
      <c r="P23" s="9"/>
    </row>
    <row r="24" spans="1:16">
      <c r="A24" s="12"/>
      <c r="B24" s="25">
        <v>331.49</v>
      </c>
      <c r="C24" s="20" t="s">
        <v>35</v>
      </c>
      <c r="D24" s="47">
        <v>0</v>
      </c>
      <c r="E24" s="47">
        <v>44736</v>
      </c>
      <c r="F24" s="47">
        <v>0</v>
      </c>
      <c r="G24" s="47">
        <v>1097469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1142205</v>
      </c>
      <c r="O24" s="48">
        <f t="shared" si="1"/>
        <v>15.612851636184697</v>
      </c>
      <c r="P24" s="9"/>
    </row>
    <row r="25" spans="1:16">
      <c r="A25" s="12"/>
      <c r="B25" s="25">
        <v>331.5</v>
      </c>
      <c r="C25" s="20" t="s">
        <v>29</v>
      </c>
      <c r="D25" s="47">
        <v>0</v>
      </c>
      <c r="E25" s="47">
        <v>718063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718063</v>
      </c>
      <c r="O25" s="48">
        <f t="shared" si="1"/>
        <v>9.8152355176467374</v>
      </c>
      <c r="P25" s="9"/>
    </row>
    <row r="26" spans="1:16">
      <c r="A26" s="12"/>
      <c r="B26" s="25">
        <v>331.65</v>
      </c>
      <c r="C26" s="20" t="s">
        <v>136</v>
      </c>
      <c r="D26" s="47">
        <v>140433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140433</v>
      </c>
      <c r="O26" s="48">
        <f t="shared" si="1"/>
        <v>1.9195850077913557</v>
      </c>
      <c r="P26" s="9"/>
    </row>
    <row r="27" spans="1:16">
      <c r="A27" s="12"/>
      <c r="B27" s="25">
        <v>331.69</v>
      </c>
      <c r="C27" s="20" t="s">
        <v>119</v>
      </c>
      <c r="D27" s="47">
        <v>17209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17209</v>
      </c>
      <c r="O27" s="48">
        <f t="shared" si="1"/>
        <v>0.23523059679050823</v>
      </c>
      <c r="P27" s="9"/>
    </row>
    <row r="28" spans="1:16">
      <c r="A28" s="12"/>
      <c r="B28" s="25">
        <v>331.9</v>
      </c>
      <c r="C28" s="20" t="s">
        <v>30</v>
      </c>
      <c r="D28" s="47">
        <v>0</v>
      </c>
      <c r="E28" s="47">
        <v>214658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214658</v>
      </c>
      <c r="O28" s="48">
        <f t="shared" si="1"/>
        <v>2.9341698788922606</v>
      </c>
      <c r="P28" s="9"/>
    </row>
    <row r="29" spans="1:16">
      <c r="A29" s="12"/>
      <c r="B29" s="25">
        <v>333</v>
      </c>
      <c r="C29" s="20" t="s">
        <v>121</v>
      </c>
      <c r="D29" s="47">
        <v>0</v>
      </c>
      <c r="E29" s="47">
        <v>15471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15471</v>
      </c>
      <c r="O29" s="48">
        <f t="shared" si="1"/>
        <v>0.21147379644058067</v>
      </c>
      <c r="P29" s="9"/>
    </row>
    <row r="30" spans="1:16">
      <c r="A30" s="12"/>
      <c r="B30" s="25">
        <v>334.1</v>
      </c>
      <c r="C30" s="20" t="s">
        <v>122</v>
      </c>
      <c r="D30" s="47">
        <v>0</v>
      </c>
      <c r="E30" s="47">
        <v>11444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11444</v>
      </c>
      <c r="O30" s="48">
        <f t="shared" si="1"/>
        <v>0.15642855190136418</v>
      </c>
      <c r="P30" s="9"/>
    </row>
    <row r="31" spans="1:16">
      <c r="A31" s="12"/>
      <c r="B31" s="25">
        <v>334.2</v>
      </c>
      <c r="C31" s="20" t="s">
        <v>31</v>
      </c>
      <c r="D31" s="47">
        <v>0</v>
      </c>
      <c r="E31" s="47">
        <v>568686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568686</v>
      </c>
      <c r="O31" s="48">
        <f t="shared" si="1"/>
        <v>7.7733945706552943</v>
      </c>
      <c r="P31" s="9"/>
    </row>
    <row r="32" spans="1:16">
      <c r="A32" s="12"/>
      <c r="B32" s="25">
        <v>334.39</v>
      </c>
      <c r="C32" s="20" t="s">
        <v>38</v>
      </c>
      <c r="D32" s="47">
        <v>18334</v>
      </c>
      <c r="E32" s="47">
        <v>1343449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6" si="7">SUM(D32:M32)</f>
        <v>1361783</v>
      </c>
      <c r="O32" s="48">
        <f t="shared" si="1"/>
        <v>18.61427321687307</v>
      </c>
      <c r="P32" s="9"/>
    </row>
    <row r="33" spans="1:16">
      <c r="A33" s="12"/>
      <c r="B33" s="25">
        <v>334.49</v>
      </c>
      <c r="C33" s="20" t="s">
        <v>39</v>
      </c>
      <c r="D33" s="47">
        <v>0</v>
      </c>
      <c r="E33" s="47">
        <v>0</v>
      </c>
      <c r="F33" s="47">
        <v>0</v>
      </c>
      <c r="G33" s="47">
        <v>3067898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3067898</v>
      </c>
      <c r="O33" s="48">
        <f t="shared" si="1"/>
        <v>41.935236064408542</v>
      </c>
      <c r="P33" s="9"/>
    </row>
    <row r="34" spans="1:16">
      <c r="A34" s="12"/>
      <c r="B34" s="25">
        <v>334.7</v>
      </c>
      <c r="C34" s="20" t="s">
        <v>40</v>
      </c>
      <c r="D34" s="47">
        <v>0</v>
      </c>
      <c r="E34" s="47">
        <v>204114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204114</v>
      </c>
      <c r="O34" s="48">
        <f t="shared" si="1"/>
        <v>2.7900434675633559</v>
      </c>
      <c r="P34" s="9"/>
    </row>
    <row r="35" spans="1:16">
      <c r="A35" s="12"/>
      <c r="B35" s="25">
        <v>335.12</v>
      </c>
      <c r="C35" s="20" t="s">
        <v>42</v>
      </c>
      <c r="D35" s="47">
        <v>3679119</v>
      </c>
      <c r="E35" s="47">
        <v>551087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4230206</v>
      </c>
      <c r="O35" s="48">
        <f t="shared" si="1"/>
        <v>57.822876513846744</v>
      </c>
      <c r="P35" s="9"/>
    </row>
    <row r="36" spans="1:16">
      <c r="A36" s="12"/>
      <c r="B36" s="25">
        <v>335.13</v>
      </c>
      <c r="C36" s="20" t="s">
        <v>43</v>
      </c>
      <c r="D36" s="47">
        <v>19851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19851</v>
      </c>
      <c r="O36" s="48">
        <f t="shared" si="1"/>
        <v>0.27134421389321745</v>
      </c>
      <c r="P36" s="9"/>
    </row>
    <row r="37" spans="1:16">
      <c r="A37" s="12"/>
      <c r="B37" s="25">
        <v>335.14</v>
      </c>
      <c r="C37" s="20" t="s">
        <v>44</v>
      </c>
      <c r="D37" s="47">
        <v>20222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20222</v>
      </c>
      <c r="O37" s="48">
        <f t="shared" ref="O37:O68" si="8">(N37/O$95)</f>
        <v>0.27641542961808691</v>
      </c>
      <c r="P37" s="9"/>
    </row>
    <row r="38" spans="1:16">
      <c r="A38" s="12"/>
      <c r="B38" s="25">
        <v>335.15</v>
      </c>
      <c r="C38" s="20" t="s">
        <v>45</v>
      </c>
      <c r="D38" s="47">
        <v>20851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20851</v>
      </c>
      <c r="O38" s="48">
        <f t="shared" si="8"/>
        <v>0.28501325897372809</v>
      </c>
      <c r="P38" s="9"/>
    </row>
    <row r="39" spans="1:16">
      <c r="A39" s="12"/>
      <c r="B39" s="25">
        <v>335.16</v>
      </c>
      <c r="C39" s="20" t="s">
        <v>46</v>
      </c>
      <c r="D39" s="47">
        <v>446500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446500</v>
      </c>
      <c r="O39" s="48">
        <f t="shared" si="8"/>
        <v>6.1032286284480168</v>
      </c>
      <c r="P39" s="9"/>
    </row>
    <row r="40" spans="1:16">
      <c r="A40" s="12"/>
      <c r="B40" s="25">
        <v>335.18</v>
      </c>
      <c r="C40" s="20" t="s">
        <v>47</v>
      </c>
      <c r="D40" s="47">
        <v>2319450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2319450</v>
      </c>
      <c r="O40" s="48">
        <f t="shared" si="8"/>
        <v>31.704666611990486</v>
      </c>
      <c r="P40" s="9"/>
    </row>
    <row r="41" spans="1:16">
      <c r="A41" s="12"/>
      <c r="B41" s="25">
        <v>335.21</v>
      </c>
      <c r="C41" s="20" t="s">
        <v>123</v>
      </c>
      <c r="D41" s="47">
        <v>0</v>
      </c>
      <c r="E41" s="47">
        <v>6300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6300</v>
      </c>
      <c r="O41" s="48">
        <f t="shared" si="8"/>
        <v>8.611498400721726E-2</v>
      </c>
      <c r="P41" s="9"/>
    </row>
    <row r="42" spans="1:16">
      <c r="A42" s="12"/>
      <c r="B42" s="25">
        <v>335.22</v>
      </c>
      <c r="C42" s="20" t="s">
        <v>48</v>
      </c>
      <c r="D42" s="47">
        <v>0</v>
      </c>
      <c r="E42" s="47">
        <v>303590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303590</v>
      </c>
      <c r="O42" s="48">
        <f t="shared" si="8"/>
        <v>4.1497853959922359</v>
      </c>
      <c r="P42" s="9"/>
    </row>
    <row r="43" spans="1:16">
      <c r="A43" s="12"/>
      <c r="B43" s="25">
        <v>335.42</v>
      </c>
      <c r="C43" s="20" t="s">
        <v>50</v>
      </c>
      <c r="D43" s="47">
        <v>0</v>
      </c>
      <c r="E43" s="47">
        <v>1733407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1733407</v>
      </c>
      <c r="O43" s="48">
        <f t="shared" si="8"/>
        <v>23.69401842587277</v>
      </c>
      <c r="P43" s="9"/>
    </row>
    <row r="44" spans="1:16">
      <c r="A44" s="12"/>
      <c r="B44" s="25">
        <v>335.49</v>
      </c>
      <c r="C44" s="20" t="s">
        <v>51</v>
      </c>
      <c r="D44" s="47">
        <v>0</v>
      </c>
      <c r="E44" s="47">
        <v>71610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71610</v>
      </c>
      <c r="O44" s="48">
        <f t="shared" si="8"/>
        <v>0.97884031821536943</v>
      </c>
      <c r="P44" s="9"/>
    </row>
    <row r="45" spans="1:16">
      <c r="A45" s="12"/>
      <c r="B45" s="25">
        <v>335.8</v>
      </c>
      <c r="C45" s="20" t="s">
        <v>124</v>
      </c>
      <c r="D45" s="47">
        <v>0</v>
      </c>
      <c r="E45" s="47">
        <v>1915921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1915921</v>
      </c>
      <c r="O45" s="48">
        <f t="shared" si="8"/>
        <v>26.188810519697093</v>
      </c>
      <c r="P45" s="9"/>
    </row>
    <row r="46" spans="1:16">
      <c r="A46" s="12"/>
      <c r="B46" s="25">
        <v>336</v>
      </c>
      <c r="C46" s="20" t="s">
        <v>4</v>
      </c>
      <c r="D46" s="47">
        <v>46316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46316</v>
      </c>
      <c r="O46" s="48">
        <f t="shared" si="8"/>
        <v>0.63309549194893244</v>
      </c>
      <c r="P46" s="9"/>
    </row>
    <row r="47" spans="1:16">
      <c r="A47" s="12"/>
      <c r="B47" s="25">
        <v>337.2</v>
      </c>
      <c r="C47" s="20" t="s">
        <v>53</v>
      </c>
      <c r="D47" s="47">
        <v>410000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410000</v>
      </c>
      <c r="O47" s="48">
        <f t="shared" si="8"/>
        <v>5.604308483009377</v>
      </c>
      <c r="P47" s="9"/>
    </row>
    <row r="48" spans="1:16" ht="15.75">
      <c r="A48" s="29" t="s">
        <v>60</v>
      </c>
      <c r="B48" s="30"/>
      <c r="C48" s="31"/>
      <c r="D48" s="32">
        <f t="shared" ref="D48:M48" si="9">SUM(D49:D71)</f>
        <v>5081183</v>
      </c>
      <c r="E48" s="32">
        <f t="shared" si="9"/>
        <v>1072615</v>
      </c>
      <c r="F48" s="32">
        <f t="shared" si="9"/>
        <v>281954</v>
      </c>
      <c r="G48" s="32">
        <f t="shared" si="9"/>
        <v>0</v>
      </c>
      <c r="H48" s="32">
        <f t="shared" si="9"/>
        <v>0</v>
      </c>
      <c r="I48" s="32">
        <f t="shared" si="9"/>
        <v>8659433</v>
      </c>
      <c r="J48" s="32">
        <f t="shared" si="9"/>
        <v>7633062</v>
      </c>
      <c r="K48" s="32">
        <f t="shared" si="9"/>
        <v>0</v>
      </c>
      <c r="L48" s="32">
        <f t="shared" si="9"/>
        <v>0</v>
      </c>
      <c r="M48" s="32">
        <f t="shared" si="9"/>
        <v>0</v>
      </c>
      <c r="N48" s="32">
        <f>SUM(D48:M48)</f>
        <v>22728247</v>
      </c>
      <c r="O48" s="46">
        <f t="shared" si="8"/>
        <v>310.67343284398152</v>
      </c>
      <c r="P48" s="10"/>
    </row>
    <row r="49" spans="1:16">
      <c r="A49" s="12"/>
      <c r="B49" s="25">
        <v>341.1</v>
      </c>
      <c r="C49" s="20" t="s">
        <v>63</v>
      </c>
      <c r="D49" s="47">
        <v>195927</v>
      </c>
      <c r="E49" s="47">
        <v>88636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284563</v>
      </c>
      <c r="O49" s="48">
        <f t="shared" si="8"/>
        <v>3.8897044752453596</v>
      </c>
      <c r="P49" s="9"/>
    </row>
    <row r="50" spans="1:16">
      <c r="A50" s="12"/>
      <c r="B50" s="25">
        <v>341.16</v>
      </c>
      <c r="C50" s="20" t="s">
        <v>64</v>
      </c>
      <c r="D50" s="47">
        <v>0</v>
      </c>
      <c r="E50" s="47">
        <v>66515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71" si="10">SUM(D50:M50)</f>
        <v>66515</v>
      </c>
      <c r="O50" s="48">
        <f t="shared" si="8"/>
        <v>0.90919653353016761</v>
      </c>
      <c r="P50" s="9"/>
    </row>
    <row r="51" spans="1:16">
      <c r="A51" s="12"/>
      <c r="B51" s="25">
        <v>341.2</v>
      </c>
      <c r="C51" s="20" t="s">
        <v>65</v>
      </c>
      <c r="D51" s="47">
        <v>76653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7633062</v>
      </c>
      <c r="K51" s="47">
        <v>0</v>
      </c>
      <c r="L51" s="47">
        <v>0</v>
      </c>
      <c r="M51" s="47">
        <v>0</v>
      </c>
      <c r="N51" s="47">
        <f t="shared" si="10"/>
        <v>7709715</v>
      </c>
      <c r="O51" s="48">
        <f t="shared" si="8"/>
        <v>105.38444189288936</v>
      </c>
      <c r="P51" s="9"/>
    </row>
    <row r="52" spans="1:16">
      <c r="A52" s="12"/>
      <c r="B52" s="25">
        <v>341.3</v>
      </c>
      <c r="C52" s="20" t="s">
        <v>126</v>
      </c>
      <c r="D52" s="47">
        <v>5485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5485</v>
      </c>
      <c r="O52" s="48">
        <f t="shared" si="8"/>
        <v>7.497471226660106E-2</v>
      </c>
      <c r="P52" s="9"/>
    </row>
    <row r="53" spans="1:16">
      <c r="A53" s="12"/>
      <c r="B53" s="25">
        <v>341.8</v>
      </c>
      <c r="C53" s="20" t="s">
        <v>66</v>
      </c>
      <c r="D53" s="47">
        <v>1230720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1230720</v>
      </c>
      <c r="O53" s="48">
        <f t="shared" si="8"/>
        <v>16.822767161486098</v>
      </c>
      <c r="P53" s="9"/>
    </row>
    <row r="54" spans="1:16">
      <c r="A54" s="12"/>
      <c r="B54" s="25">
        <v>341.9</v>
      </c>
      <c r="C54" s="20" t="s">
        <v>67</v>
      </c>
      <c r="D54" s="47">
        <v>238163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238163</v>
      </c>
      <c r="O54" s="48">
        <f t="shared" si="8"/>
        <v>3.2554607835096641</v>
      </c>
      <c r="P54" s="9"/>
    </row>
    <row r="55" spans="1:16">
      <c r="A55" s="12"/>
      <c r="B55" s="25">
        <v>342.3</v>
      </c>
      <c r="C55" s="20" t="s">
        <v>68</v>
      </c>
      <c r="D55" s="47">
        <v>170656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170656</v>
      </c>
      <c r="O55" s="48">
        <f t="shared" si="8"/>
        <v>2.3327045572596297</v>
      </c>
      <c r="P55" s="9"/>
    </row>
    <row r="56" spans="1:16">
      <c r="A56" s="12"/>
      <c r="B56" s="25">
        <v>342.5</v>
      </c>
      <c r="C56" s="20" t="s">
        <v>139</v>
      </c>
      <c r="D56" s="47">
        <v>13311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13311</v>
      </c>
      <c r="O56" s="48">
        <f t="shared" si="8"/>
        <v>0.18194865906667759</v>
      </c>
      <c r="P56" s="9"/>
    </row>
    <row r="57" spans="1:16">
      <c r="A57" s="12"/>
      <c r="B57" s="25">
        <v>342.6</v>
      </c>
      <c r="C57" s="20" t="s">
        <v>70</v>
      </c>
      <c r="D57" s="47">
        <v>3016666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3016666</v>
      </c>
      <c r="O57" s="48">
        <f t="shared" si="8"/>
        <v>41.234943546843816</v>
      </c>
      <c r="P57" s="9"/>
    </row>
    <row r="58" spans="1:16">
      <c r="A58" s="12"/>
      <c r="B58" s="25">
        <v>343.3</v>
      </c>
      <c r="C58" s="20" t="s">
        <v>72</v>
      </c>
      <c r="D58" s="47">
        <v>0</v>
      </c>
      <c r="E58" s="47">
        <v>32974</v>
      </c>
      <c r="F58" s="47">
        <v>0</v>
      </c>
      <c r="G58" s="47">
        <v>0</v>
      </c>
      <c r="H58" s="47">
        <v>0</v>
      </c>
      <c r="I58" s="47">
        <v>757460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790434</v>
      </c>
      <c r="O58" s="48">
        <f t="shared" si="8"/>
        <v>10.804477979168375</v>
      </c>
      <c r="P58" s="9"/>
    </row>
    <row r="59" spans="1:16">
      <c r="A59" s="12"/>
      <c r="B59" s="25">
        <v>343.4</v>
      </c>
      <c r="C59" s="20" t="s">
        <v>73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957985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957985</v>
      </c>
      <c r="O59" s="48">
        <f t="shared" si="8"/>
        <v>13.094740151453019</v>
      </c>
      <c r="P59" s="9"/>
    </row>
    <row r="60" spans="1:16">
      <c r="A60" s="12"/>
      <c r="B60" s="25">
        <v>343.5</v>
      </c>
      <c r="C60" s="20" t="s">
        <v>74</v>
      </c>
      <c r="D60" s="47">
        <v>0</v>
      </c>
      <c r="E60" s="47">
        <v>44893</v>
      </c>
      <c r="F60" s="47">
        <v>0</v>
      </c>
      <c r="G60" s="47">
        <v>0</v>
      </c>
      <c r="H60" s="47">
        <v>0</v>
      </c>
      <c r="I60" s="47">
        <v>163308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208201</v>
      </c>
      <c r="O60" s="48">
        <f t="shared" si="8"/>
        <v>2.8459088548074032</v>
      </c>
      <c r="P60" s="9"/>
    </row>
    <row r="61" spans="1:16">
      <c r="A61" s="12"/>
      <c r="B61" s="25">
        <v>344.2</v>
      </c>
      <c r="C61" s="20" t="s">
        <v>75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1575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1575</v>
      </c>
      <c r="O61" s="48">
        <f t="shared" si="8"/>
        <v>2.1528746001804315E-2</v>
      </c>
      <c r="P61" s="9"/>
    </row>
    <row r="62" spans="1:16">
      <c r="A62" s="12"/>
      <c r="B62" s="25">
        <v>344.9</v>
      </c>
      <c r="C62" s="20" t="s">
        <v>140</v>
      </c>
      <c r="D62" s="47">
        <v>0</v>
      </c>
      <c r="E62" s="47">
        <v>124127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124127</v>
      </c>
      <c r="O62" s="48">
        <f t="shared" si="8"/>
        <v>1.6966975587085487</v>
      </c>
      <c r="P62" s="9"/>
    </row>
    <row r="63" spans="1:16">
      <c r="A63" s="12"/>
      <c r="B63" s="25">
        <v>346.4</v>
      </c>
      <c r="C63" s="20" t="s">
        <v>76</v>
      </c>
      <c r="D63" s="47">
        <v>4472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4472</v>
      </c>
      <c r="O63" s="48">
        <f t="shared" si="8"/>
        <v>6.1127969600043741E-2</v>
      </c>
      <c r="P63" s="9"/>
    </row>
    <row r="64" spans="1:16">
      <c r="A64" s="12"/>
      <c r="B64" s="25">
        <v>347.1</v>
      </c>
      <c r="C64" s="20" t="s">
        <v>77</v>
      </c>
      <c r="D64" s="47">
        <v>8347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8347</v>
      </c>
      <c r="O64" s="48">
        <f t="shared" si="8"/>
        <v>0.11409551928702261</v>
      </c>
      <c r="P64" s="9"/>
    </row>
    <row r="65" spans="1:16">
      <c r="A65" s="12"/>
      <c r="B65" s="25">
        <v>347.2</v>
      </c>
      <c r="C65" s="20" t="s">
        <v>78</v>
      </c>
      <c r="D65" s="47">
        <v>55755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55755</v>
      </c>
      <c r="O65" s="48">
        <f t="shared" si="8"/>
        <v>0.76211760846387266</v>
      </c>
      <c r="P65" s="9"/>
    </row>
    <row r="66" spans="1:16">
      <c r="A66" s="12"/>
      <c r="B66" s="25">
        <v>348.92099999999999</v>
      </c>
      <c r="C66" s="20" t="s">
        <v>79</v>
      </c>
      <c r="D66" s="47">
        <v>0</v>
      </c>
      <c r="E66" s="47">
        <v>20910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20910</v>
      </c>
      <c r="O66" s="48">
        <f t="shared" si="8"/>
        <v>0.28581973263347821</v>
      </c>
      <c r="P66" s="9"/>
    </row>
    <row r="67" spans="1:16">
      <c r="A67" s="12"/>
      <c r="B67" s="25">
        <v>348.92200000000003</v>
      </c>
      <c r="C67" s="20" t="s">
        <v>80</v>
      </c>
      <c r="D67" s="47">
        <v>0</v>
      </c>
      <c r="E67" s="47">
        <v>20911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20911</v>
      </c>
      <c r="O67" s="48">
        <f t="shared" si="8"/>
        <v>0.28583340167855875</v>
      </c>
      <c r="P67" s="9"/>
    </row>
    <row r="68" spans="1:16">
      <c r="A68" s="12"/>
      <c r="B68" s="25">
        <v>348.923</v>
      </c>
      <c r="C68" s="20" t="s">
        <v>81</v>
      </c>
      <c r="D68" s="47">
        <v>0</v>
      </c>
      <c r="E68" s="47">
        <v>20911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20911</v>
      </c>
      <c r="O68" s="48">
        <f t="shared" si="8"/>
        <v>0.28583340167855875</v>
      </c>
      <c r="P68" s="9"/>
    </row>
    <row r="69" spans="1:16">
      <c r="A69" s="12"/>
      <c r="B69" s="25">
        <v>348.92399999999998</v>
      </c>
      <c r="C69" s="20" t="s">
        <v>82</v>
      </c>
      <c r="D69" s="47">
        <v>0</v>
      </c>
      <c r="E69" s="47">
        <v>20911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20911</v>
      </c>
      <c r="O69" s="48">
        <f t="shared" ref="O69:O93" si="11">(N69/O$95)</f>
        <v>0.28583340167855875</v>
      </c>
      <c r="P69" s="9"/>
    </row>
    <row r="70" spans="1:16">
      <c r="A70" s="12"/>
      <c r="B70" s="25">
        <v>348.93099999999998</v>
      </c>
      <c r="C70" s="20" t="s">
        <v>141</v>
      </c>
      <c r="D70" s="47">
        <v>2559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2559</v>
      </c>
      <c r="O70" s="48">
        <f t="shared" si="11"/>
        <v>3.4979086361026819E-2</v>
      </c>
      <c r="P70" s="9"/>
    </row>
    <row r="71" spans="1:16">
      <c r="A71" s="12"/>
      <c r="B71" s="25">
        <v>349</v>
      </c>
      <c r="C71" s="20" t="s">
        <v>1</v>
      </c>
      <c r="D71" s="47">
        <v>62469</v>
      </c>
      <c r="E71" s="47">
        <v>631827</v>
      </c>
      <c r="F71" s="47">
        <v>281954</v>
      </c>
      <c r="G71" s="47">
        <v>0</v>
      </c>
      <c r="H71" s="47">
        <v>0</v>
      </c>
      <c r="I71" s="47">
        <v>6779105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7755355</v>
      </c>
      <c r="O71" s="48">
        <f t="shared" si="11"/>
        <v>106.00829711036387</v>
      </c>
      <c r="P71" s="9"/>
    </row>
    <row r="72" spans="1:16" ht="15.75">
      <c r="A72" s="29" t="s">
        <v>61</v>
      </c>
      <c r="B72" s="30"/>
      <c r="C72" s="31"/>
      <c r="D72" s="32">
        <f t="shared" ref="D72:M72" si="12">SUM(D73:D80)</f>
        <v>61755</v>
      </c>
      <c r="E72" s="32">
        <f t="shared" si="12"/>
        <v>416583</v>
      </c>
      <c r="F72" s="32">
        <f t="shared" si="12"/>
        <v>0</v>
      </c>
      <c r="G72" s="32">
        <f t="shared" si="12"/>
        <v>0</v>
      </c>
      <c r="H72" s="32">
        <f t="shared" si="12"/>
        <v>0</v>
      </c>
      <c r="I72" s="32">
        <f t="shared" si="12"/>
        <v>0</v>
      </c>
      <c r="J72" s="32">
        <f t="shared" si="12"/>
        <v>0</v>
      </c>
      <c r="K72" s="32">
        <f t="shared" si="12"/>
        <v>0</v>
      </c>
      <c r="L72" s="32">
        <f t="shared" si="12"/>
        <v>0</v>
      </c>
      <c r="M72" s="32">
        <f t="shared" si="12"/>
        <v>0</v>
      </c>
      <c r="N72" s="32">
        <f>SUM(D72:M72)</f>
        <v>478338</v>
      </c>
      <c r="O72" s="46">
        <f t="shared" si="11"/>
        <v>6.5384236857213152</v>
      </c>
      <c r="P72" s="10"/>
    </row>
    <row r="73" spans="1:16">
      <c r="A73" s="13"/>
      <c r="B73" s="40">
        <v>351.1</v>
      </c>
      <c r="C73" s="21" t="s">
        <v>87</v>
      </c>
      <c r="D73" s="47">
        <v>4</v>
      </c>
      <c r="E73" s="47">
        <v>31262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31266</v>
      </c>
      <c r="O73" s="48">
        <f t="shared" si="11"/>
        <v>0.42737636348724678</v>
      </c>
      <c r="P73" s="9"/>
    </row>
    <row r="74" spans="1:16">
      <c r="A74" s="13"/>
      <c r="B74" s="40">
        <v>351.2</v>
      </c>
      <c r="C74" s="21" t="s">
        <v>88</v>
      </c>
      <c r="D74" s="47">
        <v>0</v>
      </c>
      <c r="E74" s="47">
        <v>14350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80" si="13">SUM(D74:M74)</f>
        <v>14350</v>
      </c>
      <c r="O74" s="48">
        <f t="shared" si="11"/>
        <v>0.19615079690532819</v>
      </c>
      <c r="P74" s="9"/>
    </row>
    <row r="75" spans="1:16">
      <c r="A75" s="13"/>
      <c r="B75" s="40">
        <v>351.3</v>
      </c>
      <c r="C75" s="21" t="s">
        <v>128</v>
      </c>
      <c r="D75" s="47">
        <v>0</v>
      </c>
      <c r="E75" s="47">
        <v>20550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20550</v>
      </c>
      <c r="O75" s="48">
        <f t="shared" si="11"/>
        <v>0.2808988764044944</v>
      </c>
      <c r="P75" s="9"/>
    </row>
    <row r="76" spans="1:16">
      <c r="A76" s="13"/>
      <c r="B76" s="40">
        <v>351.5</v>
      </c>
      <c r="C76" s="21" t="s">
        <v>142</v>
      </c>
      <c r="D76" s="47">
        <v>0</v>
      </c>
      <c r="E76" s="47">
        <v>40486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40486</v>
      </c>
      <c r="O76" s="48">
        <f t="shared" si="11"/>
        <v>0.55340495912955523</v>
      </c>
      <c r="P76" s="9"/>
    </row>
    <row r="77" spans="1:16">
      <c r="A77" s="13"/>
      <c r="B77" s="40">
        <v>352</v>
      </c>
      <c r="C77" s="21" t="s">
        <v>90</v>
      </c>
      <c r="D77" s="47">
        <v>7012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7012</v>
      </c>
      <c r="O77" s="48">
        <f t="shared" si="11"/>
        <v>9.5847344104540863E-2</v>
      </c>
      <c r="P77" s="9"/>
    </row>
    <row r="78" spans="1:16">
      <c r="A78" s="13"/>
      <c r="B78" s="40">
        <v>354</v>
      </c>
      <c r="C78" s="21" t="s">
        <v>91</v>
      </c>
      <c r="D78" s="47">
        <v>29734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29734</v>
      </c>
      <c r="O78" s="48">
        <f t="shared" si="11"/>
        <v>0.40643538642390442</v>
      </c>
      <c r="P78" s="9"/>
    </row>
    <row r="79" spans="1:16">
      <c r="A79" s="13"/>
      <c r="B79" s="40">
        <v>355</v>
      </c>
      <c r="C79" s="21" t="s">
        <v>92</v>
      </c>
      <c r="D79" s="47">
        <v>0</v>
      </c>
      <c r="E79" s="47">
        <v>251877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251877</v>
      </c>
      <c r="O79" s="48">
        <f t="shared" si="11"/>
        <v>3.4429180677437876</v>
      </c>
      <c r="P79" s="9"/>
    </row>
    <row r="80" spans="1:16">
      <c r="A80" s="13"/>
      <c r="B80" s="40">
        <v>359</v>
      </c>
      <c r="C80" s="21" t="s">
        <v>93</v>
      </c>
      <c r="D80" s="47">
        <v>25005</v>
      </c>
      <c r="E80" s="47">
        <v>58058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83063</v>
      </c>
      <c r="O80" s="48">
        <f t="shared" si="11"/>
        <v>1.1353918915224583</v>
      </c>
      <c r="P80" s="9"/>
    </row>
    <row r="81" spans="1:119" ht="15.75">
      <c r="A81" s="29" t="s">
        <v>5</v>
      </c>
      <c r="B81" s="30"/>
      <c r="C81" s="31"/>
      <c r="D81" s="32">
        <f t="shared" ref="D81:M81" si="14">SUM(D82:D88)</f>
        <v>348110</v>
      </c>
      <c r="E81" s="32">
        <f t="shared" si="14"/>
        <v>360935</v>
      </c>
      <c r="F81" s="32">
        <f t="shared" si="14"/>
        <v>369</v>
      </c>
      <c r="G81" s="32">
        <f t="shared" si="14"/>
        <v>8894</v>
      </c>
      <c r="H81" s="32">
        <f t="shared" si="14"/>
        <v>0</v>
      </c>
      <c r="I81" s="32">
        <f t="shared" si="14"/>
        <v>163131</v>
      </c>
      <c r="J81" s="32">
        <f t="shared" si="14"/>
        <v>165423</v>
      </c>
      <c r="K81" s="32">
        <f t="shared" si="14"/>
        <v>0</v>
      </c>
      <c r="L81" s="32">
        <f t="shared" si="14"/>
        <v>0</v>
      </c>
      <c r="M81" s="32">
        <f t="shared" si="14"/>
        <v>0</v>
      </c>
      <c r="N81" s="32">
        <f>SUM(D81:M81)</f>
        <v>1046862</v>
      </c>
      <c r="O81" s="46">
        <f t="shared" si="11"/>
        <v>14.309603871073566</v>
      </c>
      <c r="P81" s="10"/>
    </row>
    <row r="82" spans="1:119">
      <c r="A82" s="12"/>
      <c r="B82" s="25">
        <v>361.1</v>
      </c>
      <c r="C82" s="20" t="s">
        <v>94</v>
      </c>
      <c r="D82" s="47">
        <v>40589</v>
      </c>
      <c r="E82" s="47">
        <v>52787</v>
      </c>
      <c r="F82" s="47">
        <v>369</v>
      </c>
      <c r="G82" s="47">
        <v>8593</v>
      </c>
      <c r="H82" s="47">
        <v>0</v>
      </c>
      <c r="I82" s="47">
        <v>93277</v>
      </c>
      <c r="J82" s="47">
        <v>6319</v>
      </c>
      <c r="K82" s="47">
        <v>0</v>
      </c>
      <c r="L82" s="47">
        <v>0</v>
      </c>
      <c r="M82" s="47">
        <v>0</v>
      </c>
      <c r="N82" s="47">
        <f>SUM(D82:M82)</f>
        <v>201934</v>
      </c>
      <c r="O82" s="48">
        <f t="shared" si="11"/>
        <v>2.7602449492878427</v>
      </c>
      <c r="P82" s="9"/>
    </row>
    <row r="83" spans="1:119">
      <c r="A83" s="12"/>
      <c r="B83" s="25">
        <v>361.2</v>
      </c>
      <c r="C83" s="20" t="s">
        <v>95</v>
      </c>
      <c r="D83" s="47">
        <v>0</v>
      </c>
      <c r="E83" s="47">
        <v>0</v>
      </c>
      <c r="F83" s="47">
        <v>0</v>
      </c>
      <c r="G83" s="47">
        <v>301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88" si="15">SUM(D83:M83)</f>
        <v>301</v>
      </c>
      <c r="O83" s="48">
        <f t="shared" si="11"/>
        <v>4.1143825692337137E-3</v>
      </c>
      <c r="P83" s="9"/>
    </row>
    <row r="84" spans="1:119">
      <c r="A84" s="12"/>
      <c r="B84" s="25">
        <v>364</v>
      </c>
      <c r="C84" s="20" t="s">
        <v>96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1052</v>
      </c>
      <c r="K84" s="47">
        <v>0</v>
      </c>
      <c r="L84" s="47">
        <v>0</v>
      </c>
      <c r="M84" s="47">
        <v>0</v>
      </c>
      <c r="N84" s="47">
        <f t="shared" si="15"/>
        <v>1052</v>
      </c>
      <c r="O84" s="48">
        <f t="shared" si="11"/>
        <v>1.4379835424697231E-2</v>
      </c>
      <c r="P84" s="9"/>
    </row>
    <row r="85" spans="1:119">
      <c r="A85" s="12"/>
      <c r="B85" s="25">
        <v>365</v>
      </c>
      <c r="C85" s="20" t="s">
        <v>97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63346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63346</v>
      </c>
      <c r="O85" s="48">
        <f t="shared" si="11"/>
        <v>0.86587932967002923</v>
      </c>
      <c r="P85" s="9"/>
    </row>
    <row r="86" spans="1:119">
      <c r="A86" s="12"/>
      <c r="B86" s="25">
        <v>366</v>
      </c>
      <c r="C86" s="20" t="s">
        <v>98</v>
      </c>
      <c r="D86" s="47">
        <v>4623</v>
      </c>
      <c r="E86" s="47">
        <v>4142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8765</v>
      </c>
      <c r="O86" s="48">
        <f t="shared" si="11"/>
        <v>0.11980918013067607</v>
      </c>
      <c r="P86" s="9"/>
    </row>
    <row r="87" spans="1:119">
      <c r="A87" s="12"/>
      <c r="B87" s="25">
        <v>369.3</v>
      </c>
      <c r="C87" s="20" t="s">
        <v>99</v>
      </c>
      <c r="D87" s="47">
        <v>11609</v>
      </c>
      <c r="E87" s="47">
        <v>1527</v>
      </c>
      <c r="F87" s="47">
        <v>0</v>
      </c>
      <c r="G87" s="47">
        <v>0</v>
      </c>
      <c r="H87" s="47">
        <v>0</v>
      </c>
      <c r="I87" s="47">
        <v>0</v>
      </c>
      <c r="J87" s="47">
        <v>150000</v>
      </c>
      <c r="K87" s="47">
        <v>0</v>
      </c>
      <c r="L87" s="47">
        <v>0</v>
      </c>
      <c r="M87" s="47">
        <v>0</v>
      </c>
      <c r="N87" s="47">
        <f t="shared" si="15"/>
        <v>163136</v>
      </c>
      <c r="O87" s="48">
        <f t="shared" si="11"/>
        <v>2.2299133382541894</v>
      </c>
      <c r="P87" s="9"/>
    </row>
    <row r="88" spans="1:119">
      <c r="A88" s="12"/>
      <c r="B88" s="25">
        <v>369.9</v>
      </c>
      <c r="C88" s="20" t="s">
        <v>100</v>
      </c>
      <c r="D88" s="47">
        <v>291289</v>
      </c>
      <c r="E88" s="47">
        <v>302479</v>
      </c>
      <c r="F88" s="47">
        <v>0</v>
      </c>
      <c r="G88" s="47">
        <v>0</v>
      </c>
      <c r="H88" s="47">
        <v>0</v>
      </c>
      <c r="I88" s="47">
        <v>6508</v>
      </c>
      <c r="J88" s="47">
        <v>8052</v>
      </c>
      <c r="K88" s="47">
        <v>0</v>
      </c>
      <c r="L88" s="47">
        <v>0</v>
      </c>
      <c r="M88" s="47">
        <v>0</v>
      </c>
      <c r="N88" s="47">
        <f t="shared" si="15"/>
        <v>608328</v>
      </c>
      <c r="O88" s="48">
        <f t="shared" si="11"/>
        <v>8.3152628557368988</v>
      </c>
      <c r="P88" s="9"/>
    </row>
    <row r="89" spans="1:119" ht="15.75">
      <c r="A89" s="29" t="s">
        <v>62</v>
      </c>
      <c r="B89" s="30"/>
      <c r="C89" s="31"/>
      <c r="D89" s="32">
        <f t="shared" ref="D89:M89" si="16">SUM(D90:D92)</f>
        <v>388238</v>
      </c>
      <c r="E89" s="32">
        <f t="shared" si="16"/>
        <v>886701</v>
      </c>
      <c r="F89" s="32">
        <f t="shared" si="16"/>
        <v>0</v>
      </c>
      <c r="G89" s="32">
        <f t="shared" si="16"/>
        <v>0</v>
      </c>
      <c r="H89" s="32">
        <f t="shared" si="16"/>
        <v>0</v>
      </c>
      <c r="I89" s="32">
        <f t="shared" si="16"/>
        <v>726529</v>
      </c>
      <c r="J89" s="32">
        <f t="shared" si="16"/>
        <v>238348</v>
      </c>
      <c r="K89" s="32">
        <f t="shared" si="16"/>
        <v>0</v>
      </c>
      <c r="L89" s="32">
        <f t="shared" si="16"/>
        <v>0</v>
      </c>
      <c r="M89" s="32">
        <f t="shared" si="16"/>
        <v>0</v>
      </c>
      <c r="N89" s="32">
        <f>SUM(D89:M89)</f>
        <v>2239816</v>
      </c>
      <c r="O89" s="46">
        <f t="shared" si="11"/>
        <v>30.616145876049099</v>
      </c>
      <c r="P89" s="9"/>
    </row>
    <row r="90" spans="1:119">
      <c r="A90" s="12"/>
      <c r="B90" s="25">
        <v>381</v>
      </c>
      <c r="C90" s="20" t="s">
        <v>101</v>
      </c>
      <c r="D90" s="47">
        <v>388238</v>
      </c>
      <c r="E90" s="47">
        <v>320467</v>
      </c>
      <c r="F90" s="47">
        <v>0</v>
      </c>
      <c r="G90" s="47">
        <v>0</v>
      </c>
      <c r="H90" s="47">
        <v>0</v>
      </c>
      <c r="I90" s="47">
        <v>652952</v>
      </c>
      <c r="J90" s="47">
        <v>238348</v>
      </c>
      <c r="K90" s="47">
        <v>0</v>
      </c>
      <c r="L90" s="47">
        <v>0</v>
      </c>
      <c r="M90" s="47">
        <v>0</v>
      </c>
      <c r="N90" s="47">
        <f>SUM(D90:M90)</f>
        <v>1600005</v>
      </c>
      <c r="O90" s="48">
        <f t="shared" si="11"/>
        <v>21.870540474042482</v>
      </c>
      <c r="P90" s="9"/>
    </row>
    <row r="91" spans="1:119">
      <c r="A91" s="12"/>
      <c r="B91" s="25">
        <v>384</v>
      </c>
      <c r="C91" s="20" t="s">
        <v>102</v>
      </c>
      <c r="D91" s="47">
        <v>0</v>
      </c>
      <c r="E91" s="47">
        <v>566234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566234</v>
      </c>
      <c r="O91" s="48">
        <f t="shared" si="11"/>
        <v>7.7398780721178815</v>
      </c>
      <c r="P91" s="9"/>
    </row>
    <row r="92" spans="1:119" ht="15.75" thickBot="1">
      <c r="A92" s="12"/>
      <c r="B92" s="25">
        <v>389.9</v>
      </c>
      <c r="C92" s="20" t="s">
        <v>157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73577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73577</v>
      </c>
      <c r="O92" s="48">
        <f t="shared" si="11"/>
        <v>1.0057273298887339</v>
      </c>
      <c r="P92" s="9"/>
    </row>
    <row r="93" spans="1:119" ht="16.5" thickBot="1">
      <c r="A93" s="14" t="s">
        <v>83</v>
      </c>
      <c r="B93" s="23"/>
      <c r="C93" s="22"/>
      <c r="D93" s="15">
        <f t="shared" ref="D93:M93" si="17">SUM(D5,D14,D19,D48,D72,D81,D89)</f>
        <v>43122561</v>
      </c>
      <c r="E93" s="15">
        <f t="shared" si="17"/>
        <v>14812797</v>
      </c>
      <c r="F93" s="15">
        <f t="shared" si="17"/>
        <v>282323</v>
      </c>
      <c r="G93" s="15">
        <f t="shared" si="17"/>
        <v>9574506</v>
      </c>
      <c r="H93" s="15">
        <f t="shared" si="17"/>
        <v>0</v>
      </c>
      <c r="I93" s="15">
        <f t="shared" si="17"/>
        <v>9661671</v>
      </c>
      <c r="J93" s="15">
        <f t="shared" si="17"/>
        <v>8036833</v>
      </c>
      <c r="K93" s="15">
        <f t="shared" si="17"/>
        <v>0</v>
      </c>
      <c r="L93" s="15">
        <f t="shared" si="17"/>
        <v>0</v>
      </c>
      <c r="M93" s="15">
        <f t="shared" si="17"/>
        <v>0</v>
      </c>
      <c r="N93" s="15">
        <f>SUM(D93:M93)</f>
        <v>85490691</v>
      </c>
      <c r="O93" s="38">
        <f t="shared" si="11"/>
        <v>1168.5761092430082</v>
      </c>
      <c r="P93" s="6"/>
      <c r="Q93" s="2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</row>
    <row r="94" spans="1:119">
      <c r="A94" s="16"/>
      <c r="B94" s="18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9"/>
    </row>
    <row r="95" spans="1:119">
      <c r="A95" s="41"/>
      <c r="B95" s="42"/>
      <c r="C95" s="42"/>
      <c r="D95" s="43"/>
      <c r="E95" s="43"/>
      <c r="F95" s="43"/>
      <c r="G95" s="43"/>
      <c r="H95" s="43"/>
      <c r="I95" s="43"/>
      <c r="J95" s="43"/>
      <c r="K95" s="43"/>
      <c r="L95" s="119" t="s">
        <v>161</v>
      </c>
      <c r="M95" s="119"/>
      <c r="N95" s="119"/>
      <c r="O95" s="44">
        <v>73158</v>
      </c>
    </row>
    <row r="96" spans="1:119">
      <c r="A96" s="120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8"/>
    </row>
    <row r="97" spans="1:15" ht="15.75" customHeight="1" thickBot="1">
      <c r="A97" s="121" t="s">
        <v>145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1"/>
    </row>
  </sheetData>
  <mergeCells count="10">
    <mergeCell ref="L95:N95"/>
    <mergeCell ref="A96:O96"/>
    <mergeCell ref="A97:O9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9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109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110</v>
      </c>
      <c r="F4" s="34" t="s">
        <v>111</v>
      </c>
      <c r="G4" s="34" t="s">
        <v>112</v>
      </c>
      <c r="H4" s="34" t="s">
        <v>7</v>
      </c>
      <c r="I4" s="34" t="s">
        <v>8</v>
      </c>
      <c r="J4" s="35" t="s">
        <v>113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31525695</v>
      </c>
      <c r="E5" s="27">
        <f t="shared" si="0"/>
        <v>4440317</v>
      </c>
      <c r="F5" s="27">
        <f t="shared" si="0"/>
        <v>0</v>
      </c>
      <c r="G5" s="27">
        <f t="shared" si="0"/>
        <v>5202544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41168556</v>
      </c>
      <c r="O5" s="33">
        <f t="shared" ref="O5:O36" si="1">(N5/O$96)</f>
        <v>555.94117647058829</v>
      </c>
      <c r="P5" s="6"/>
    </row>
    <row r="6" spans="1:133">
      <c r="A6" s="12"/>
      <c r="B6" s="25">
        <v>311</v>
      </c>
      <c r="C6" s="20" t="s">
        <v>3</v>
      </c>
      <c r="D6" s="47">
        <v>30964256</v>
      </c>
      <c r="E6" s="47">
        <v>2410418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33374674</v>
      </c>
      <c r="O6" s="48">
        <f t="shared" si="1"/>
        <v>450.69240533679039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206466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206466</v>
      </c>
      <c r="O7" s="48">
        <f t="shared" si="1"/>
        <v>2.7881218603143738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341106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341106</v>
      </c>
      <c r="O8" s="48">
        <f t="shared" si="1"/>
        <v>4.6063036784961922</v>
      </c>
      <c r="P8" s="9"/>
    </row>
    <row r="9" spans="1:133">
      <c r="A9" s="12"/>
      <c r="B9" s="25">
        <v>312.41000000000003</v>
      </c>
      <c r="C9" s="20" t="s">
        <v>134</v>
      </c>
      <c r="D9" s="47">
        <v>0</v>
      </c>
      <c r="E9" s="47">
        <v>1481662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1481662</v>
      </c>
      <c r="O9" s="48">
        <f t="shared" si="1"/>
        <v>20.008399503051908</v>
      </c>
      <c r="P9" s="9"/>
    </row>
    <row r="10" spans="1:133">
      <c r="A10" s="12"/>
      <c r="B10" s="25">
        <v>312.42</v>
      </c>
      <c r="C10" s="20" t="s">
        <v>118</v>
      </c>
      <c r="D10" s="47">
        <v>0</v>
      </c>
      <c r="E10" s="47">
        <v>665</v>
      </c>
      <c r="F10" s="47">
        <v>0</v>
      </c>
      <c r="G10" s="47">
        <v>998980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999645</v>
      </c>
      <c r="O10" s="48">
        <f t="shared" si="1"/>
        <v>13.499230270620645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4203564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4203564</v>
      </c>
      <c r="O11" s="48">
        <f t="shared" si="1"/>
        <v>56.765029978933725</v>
      </c>
      <c r="P11" s="9"/>
    </row>
    <row r="12" spans="1:133">
      <c r="A12" s="12"/>
      <c r="B12" s="25">
        <v>315</v>
      </c>
      <c r="C12" s="20" t="s">
        <v>15</v>
      </c>
      <c r="D12" s="47">
        <v>524067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524067</v>
      </c>
      <c r="O12" s="48">
        <f t="shared" si="1"/>
        <v>7.0770134500081028</v>
      </c>
      <c r="P12" s="9"/>
    </row>
    <row r="13" spans="1:133">
      <c r="A13" s="12"/>
      <c r="B13" s="25">
        <v>316</v>
      </c>
      <c r="C13" s="20" t="s">
        <v>16</v>
      </c>
      <c r="D13" s="47">
        <v>37372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37372</v>
      </c>
      <c r="O13" s="48">
        <f t="shared" si="1"/>
        <v>0.50467239237292716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SUM(D15:D16)</f>
        <v>372378</v>
      </c>
      <c r="E14" s="32">
        <f t="shared" si="3"/>
        <v>48545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420923</v>
      </c>
      <c r="O14" s="46">
        <f t="shared" si="1"/>
        <v>5.6841543780046457</v>
      </c>
      <c r="P14" s="10"/>
    </row>
    <row r="15" spans="1:133">
      <c r="A15" s="12"/>
      <c r="B15" s="25">
        <v>322</v>
      </c>
      <c r="C15" s="20" t="s">
        <v>0</v>
      </c>
      <c r="D15" s="47">
        <v>285178</v>
      </c>
      <c r="E15" s="47">
        <v>4575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289753</v>
      </c>
      <c r="O15" s="48">
        <f t="shared" si="1"/>
        <v>3.9128315237940905</v>
      </c>
      <c r="P15" s="9"/>
    </row>
    <row r="16" spans="1:133">
      <c r="A16" s="12"/>
      <c r="B16" s="25">
        <v>329</v>
      </c>
      <c r="C16" s="20" t="s">
        <v>25</v>
      </c>
      <c r="D16" s="47">
        <v>87200</v>
      </c>
      <c r="E16" s="47">
        <v>43970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131170</v>
      </c>
      <c r="O16" s="48">
        <f t="shared" si="1"/>
        <v>1.7713228542105548</v>
      </c>
      <c r="P16" s="9"/>
    </row>
    <row r="17" spans="1:16" ht="15.75">
      <c r="A17" s="29" t="s">
        <v>28</v>
      </c>
      <c r="B17" s="30"/>
      <c r="C17" s="31"/>
      <c r="D17" s="32">
        <f t="shared" ref="D17:M17" si="4">SUM(D18:D48)</f>
        <v>12035276</v>
      </c>
      <c r="E17" s="32">
        <f t="shared" si="4"/>
        <v>8870500</v>
      </c>
      <c r="F17" s="32">
        <f t="shared" si="4"/>
        <v>0</v>
      </c>
      <c r="G17" s="32">
        <f t="shared" si="4"/>
        <v>4469691</v>
      </c>
      <c r="H17" s="32">
        <f t="shared" si="4"/>
        <v>0</v>
      </c>
      <c r="I17" s="32">
        <f t="shared" si="4"/>
        <v>771206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>SUM(D17:M17)</f>
        <v>26146673</v>
      </c>
      <c r="O17" s="46">
        <f t="shared" si="1"/>
        <v>353.08530492086641</v>
      </c>
      <c r="P17" s="10"/>
    </row>
    <row r="18" spans="1:16">
      <c r="A18" s="12"/>
      <c r="B18" s="25">
        <v>331.2</v>
      </c>
      <c r="C18" s="20" t="s">
        <v>27</v>
      </c>
      <c r="D18" s="47">
        <v>458410</v>
      </c>
      <c r="E18" s="47">
        <v>81891</v>
      </c>
      <c r="F18" s="47">
        <v>0</v>
      </c>
      <c r="G18" s="47">
        <v>1066247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1606548</v>
      </c>
      <c r="O18" s="48">
        <f t="shared" si="1"/>
        <v>21.694863069194621</v>
      </c>
      <c r="P18" s="9"/>
    </row>
    <row r="19" spans="1:16">
      <c r="A19" s="12"/>
      <c r="B19" s="25">
        <v>331.31</v>
      </c>
      <c r="C19" s="20" t="s">
        <v>32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700618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9" si="5">SUM(D19:M19)</f>
        <v>700618</v>
      </c>
      <c r="O19" s="48">
        <f t="shared" si="1"/>
        <v>9.4611624264030674</v>
      </c>
      <c r="P19" s="9"/>
    </row>
    <row r="20" spans="1:16">
      <c r="A20" s="12"/>
      <c r="B20" s="25">
        <v>331.34</v>
      </c>
      <c r="C20" s="20" t="s">
        <v>135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70588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70588</v>
      </c>
      <c r="O20" s="48">
        <f t="shared" si="1"/>
        <v>0.95322206017393185</v>
      </c>
      <c r="P20" s="9"/>
    </row>
    <row r="21" spans="1:16">
      <c r="A21" s="12"/>
      <c r="B21" s="25">
        <v>331.39</v>
      </c>
      <c r="C21" s="20" t="s">
        <v>33</v>
      </c>
      <c r="D21" s="47">
        <v>2720</v>
      </c>
      <c r="E21" s="47">
        <v>42859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45579</v>
      </c>
      <c r="O21" s="48">
        <f t="shared" si="1"/>
        <v>0.61549991897585477</v>
      </c>
      <c r="P21" s="9"/>
    </row>
    <row r="22" spans="1:16">
      <c r="A22" s="12"/>
      <c r="B22" s="25">
        <v>331.42</v>
      </c>
      <c r="C22" s="20" t="s">
        <v>34</v>
      </c>
      <c r="D22" s="47">
        <v>758198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758198</v>
      </c>
      <c r="O22" s="48">
        <f t="shared" si="1"/>
        <v>10.238724139793659</v>
      </c>
      <c r="P22" s="9"/>
    </row>
    <row r="23" spans="1:16">
      <c r="A23" s="12"/>
      <c r="B23" s="25">
        <v>331.49</v>
      </c>
      <c r="C23" s="20" t="s">
        <v>35</v>
      </c>
      <c r="D23" s="47">
        <v>0</v>
      </c>
      <c r="E23" s="47">
        <v>50002</v>
      </c>
      <c r="F23" s="47">
        <v>0</v>
      </c>
      <c r="G23" s="47">
        <v>2647341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2697343</v>
      </c>
      <c r="O23" s="48">
        <f t="shared" si="1"/>
        <v>36.42498514557338</v>
      </c>
      <c r="P23" s="9"/>
    </row>
    <row r="24" spans="1:16">
      <c r="A24" s="12"/>
      <c r="B24" s="25">
        <v>331.5</v>
      </c>
      <c r="C24" s="20" t="s">
        <v>29</v>
      </c>
      <c r="D24" s="47">
        <v>126192</v>
      </c>
      <c r="E24" s="47">
        <v>355628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481820</v>
      </c>
      <c r="O24" s="48">
        <f t="shared" si="1"/>
        <v>6.5065089396640197</v>
      </c>
      <c r="P24" s="9"/>
    </row>
    <row r="25" spans="1:16">
      <c r="A25" s="12"/>
      <c r="B25" s="25">
        <v>331.65</v>
      </c>
      <c r="C25" s="20" t="s">
        <v>136</v>
      </c>
      <c r="D25" s="47">
        <v>372354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372354</v>
      </c>
      <c r="O25" s="48">
        <f t="shared" si="1"/>
        <v>5.0282774266731485</v>
      </c>
      <c r="P25" s="9"/>
    </row>
    <row r="26" spans="1:16">
      <c r="A26" s="12"/>
      <c r="B26" s="25">
        <v>331.69</v>
      </c>
      <c r="C26" s="20" t="s">
        <v>119</v>
      </c>
      <c r="D26" s="47">
        <v>251653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251653</v>
      </c>
      <c r="O26" s="48">
        <f t="shared" si="1"/>
        <v>3.3983282018041376</v>
      </c>
      <c r="P26" s="9"/>
    </row>
    <row r="27" spans="1:16">
      <c r="A27" s="12"/>
      <c r="B27" s="25">
        <v>333</v>
      </c>
      <c r="C27" s="20" t="s">
        <v>121</v>
      </c>
      <c r="D27" s="47">
        <v>0</v>
      </c>
      <c r="E27" s="47">
        <v>7787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7787</v>
      </c>
      <c r="O27" s="48">
        <f t="shared" si="1"/>
        <v>0.1051558364392589</v>
      </c>
      <c r="P27" s="9"/>
    </row>
    <row r="28" spans="1:16">
      <c r="A28" s="12"/>
      <c r="B28" s="25">
        <v>334.1</v>
      </c>
      <c r="C28" s="20" t="s">
        <v>122</v>
      </c>
      <c r="D28" s="47">
        <v>0</v>
      </c>
      <c r="E28" s="47">
        <v>3517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3517</v>
      </c>
      <c r="O28" s="48">
        <f t="shared" si="1"/>
        <v>4.7493653108626369E-2</v>
      </c>
      <c r="P28" s="9"/>
    </row>
    <row r="29" spans="1:16">
      <c r="A29" s="12"/>
      <c r="B29" s="25">
        <v>334.2</v>
      </c>
      <c r="C29" s="20" t="s">
        <v>31</v>
      </c>
      <c r="D29" s="47">
        <v>0</v>
      </c>
      <c r="E29" s="47">
        <v>265384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265384</v>
      </c>
      <c r="O29" s="48">
        <f t="shared" si="1"/>
        <v>3.5837519580835089</v>
      </c>
      <c r="P29" s="9"/>
    </row>
    <row r="30" spans="1:16">
      <c r="A30" s="12"/>
      <c r="B30" s="25">
        <v>334.35</v>
      </c>
      <c r="C30" s="20" t="s">
        <v>137</v>
      </c>
      <c r="D30" s="47">
        <v>0</v>
      </c>
      <c r="E30" s="47">
        <v>1586553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1586553</v>
      </c>
      <c r="O30" s="48">
        <f t="shared" si="1"/>
        <v>21.424850105331387</v>
      </c>
      <c r="P30" s="9"/>
    </row>
    <row r="31" spans="1:16">
      <c r="A31" s="12"/>
      <c r="B31" s="25">
        <v>334.39</v>
      </c>
      <c r="C31" s="20" t="s">
        <v>38</v>
      </c>
      <c r="D31" s="47">
        <v>39000</v>
      </c>
      <c r="E31" s="47">
        <v>389131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7" si="6">SUM(D31:M31)</f>
        <v>428131</v>
      </c>
      <c r="O31" s="48">
        <f t="shared" si="1"/>
        <v>5.7814913844325613</v>
      </c>
      <c r="P31" s="9"/>
    </row>
    <row r="32" spans="1:16">
      <c r="A32" s="12"/>
      <c r="B32" s="25">
        <v>334.49</v>
      </c>
      <c r="C32" s="20" t="s">
        <v>39</v>
      </c>
      <c r="D32" s="47">
        <v>0</v>
      </c>
      <c r="E32" s="47">
        <v>0</v>
      </c>
      <c r="F32" s="47">
        <v>0</v>
      </c>
      <c r="G32" s="47">
        <v>756103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756103</v>
      </c>
      <c r="O32" s="48">
        <f t="shared" si="1"/>
        <v>10.21043320909631</v>
      </c>
      <c r="P32" s="9"/>
    </row>
    <row r="33" spans="1:16">
      <c r="A33" s="12"/>
      <c r="B33" s="25">
        <v>334.5</v>
      </c>
      <c r="C33" s="20" t="s">
        <v>138</v>
      </c>
      <c r="D33" s="47">
        <v>959154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959154</v>
      </c>
      <c r="O33" s="48">
        <f t="shared" si="1"/>
        <v>12.952438826770377</v>
      </c>
      <c r="P33" s="9"/>
    </row>
    <row r="34" spans="1:16">
      <c r="A34" s="12"/>
      <c r="B34" s="25">
        <v>334.7</v>
      </c>
      <c r="C34" s="20" t="s">
        <v>40</v>
      </c>
      <c r="D34" s="47">
        <v>2883310</v>
      </c>
      <c r="E34" s="47">
        <v>223699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3107009</v>
      </c>
      <c r="O34" s="48">
        <f t="shared" si="1"/>
        <v>41.957124723167503</v>
      </c>
      <c r="P34" s="9"/>
    </row>
    <row r="35" spans="1:16">
      <c r="A35" s="12"/>
      <c r="B35" s="25">
        <v>335.12</v>
      </c>
      <c r="C35" s="20" t="s">
        <v>42</v>
      </c>
      <c r="D35" s="47">
        <v>3019126</v>
      </c>
      <c r="E35" s="47">
        <v>1250378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4269504</v>
      </c>
      <c r="O35" s="48">
        <f t="shared" si="1"/>
        <v>57.655485334629716</v>
      </c>
      <c r="P35" s="9"/>
    </row>
    <row r="36" spans="1:16">
      <c r="A36" s="12"/>
      <c r="B36" s="25">
        <v>335.13</v>
      </c>
      <c r="C36" s="20" t="s">
        <v>43</v>
      </c>
      <c r="D36" s="47">
        <v>24562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24562</v>
      </c>
      <c r="O36" s="48">
        <f t="shared" si="1"/>
        <v>0.33168584238102955</v>
      </c>
      <c r="P36" s="9"/>
    </row>
    <row r="37" spans="1:16">
      <c r="A37" s="12"/>
      <c r="B37" s="25">
        <v>335.14</v>
      </c>
      <c r="C37" s="20" t="s">
        <v>44</v>
      </c>
      <c r="D37" s="47">
        <v>19032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19032</v>
      </c>
      <c r="O37" s="48">
        <f t="shared" ref="O37:O68" si="7">(N37/O$96)</f>
        <v>0.25700858855939068</v>
      </c>
      <c r="P37" s="9"/>
    </row>
    <row r="38" spans="1:16">
      <c r="A38" s="12"/>
      <c r="B38" s="25">
        <v>335.15</v>
      </c>
      <c r="C38" s="20" t="s">
        <v>45</v>
      </c>
      <c r="D38" s="47">
        <v>17706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17706</v>
      </c>
      <c r="O38" s="48">
        <f t="shared" si="7"/>
        <v>0.23910225247123643</v>
      </c>
      <c r="P38" s="9"/>
    </row>
    <row r="39" spans="1:16">
      <c r="A39" s="12"/>
      <c r="B39" s="25">
        <v>335.16</v>
      </c>
      <c r="C39" s="20" t="s">
        <v>46</v>
      </c>
      <c r="D39" s="47">
        <v>446500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446500</v>
      </c>
      <c r="O39" s="48">
        <f t="shared" si="7"/>
        <v>6.0295468049478744</v>
      </c>
      <c r="P39" s="9"/>
    </row>
    <row r="40" spans="1:16">
      <c r="A40" s="12"/>
      <c r="B40" s="25">
        <v>335.18</v>
      </c>
      <c r="C40" s="20" t="s">
        <v>47</v>
      </c>
      <c r="D40" s="47">
        <v>2075266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2075266</v>
      </c>
      <c r="O40" s="48">
        <f t="shared" si="7"/>
        <v>28.024442283800571</v>
      </c>
      <c r="P40" s="9"/>
    </row>
    <row r="41" spans="1:16">
      <c r="A41" s="12"/>
      <c r="B41" s="25">
        <v>335.21</v>
      </c>
      <c r="C41" s="20" t="s">
        <v>123</v>
      </c>
      <c r="D41" s="47">
        <v>0</v>
      </c>
      <c r="E41" s="47">
        <v>6840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6840</v>
      </c>
      <c r="O41" s="48">
        <f t="shared" si="7"/>
        <v>9.2367525522605742E-2</v>
      </c>
      <c r="P41" s="9"/>
    </row>
    <row r="42" spans="1:16">
      <c r="A42" s="12"/>
      <c r="B42" s="25">
        <v>335.22</v>
      </c>
      <c r="C42" s="20" t="s">
        <v>48</v>
      </c>
      <c r="D42" s="47">
        <v>0</v>
      </c>
      <c r="E42" s="47">
        <v>335303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335303</v>
      </c>
      <c r="O42" s="48">
        <f t="shared" si="7"/>
        <v>4.5279398260681685</v>
      </c>
      <c r="P42" s="9"/>
    </row>
    <row r="43" spans="1:16">
      <c r="A43" s="12"/>
      <c r="B43" s="25">
        <v>335.42</v>
      </c>
      <c r="C43" s="20" t="s">
        <v>50</v>
      </c>
      <c r="D43" s="47">
        <v>0</v>
      </c>
      <c r="E43" s="47">
        <v>1793408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1793408</v>
      </c>
      <c r="O43" s="48">
        <f t="shared" si="7"/>
        <v>24.218225031059255</v>
      </c>
      <c r="P43" s="9"/>
    </row>
    <row r="44" spans="1:16">
      <c r="A44" s="12"/>
      <c r="B44" s="25">
        <v>335.49</v>
      </c>
      <c r="C44" s="20" t="s">
        <v>51</v>
      </c>
      <c r="D44" s="47">
        <v>0</v>
      </c>
      <c r="E44" s="47">
        <v>60536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60536</v>
      </c>
      <c r="O44" s="48">
        <f t="shared" si="7"/>
        <v>0.81747960892345917</v>
      </c>
      <c r="P44" s="9"/>
    </row>
    <row r="45" spans="1:16">
      <c r="A45" s="12"/>
      <c r="B45" s="25">
        <v>335.5</v>
      </c>
      <c r="C45" s="20" t="s">
        <v>52</v>
      </c>
      <c r="D45" s="47">
        <v>0</v>
      </c>
      <c r="E45" s="47">
        <v>350000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350000</v>
      </c>
      <c r="O45" s="48">
        <f t="shared" si="7"/>
        <v>4.7264084697239781</v>
      </c>
      <c r="P45" s="9"/>
    </row>
    <row r="46" spans="1:16">
      <c r="A46" s="12"/>
      <c r="B46" s="25">
        <v>335.8</v>
      </c>
      <c r="C46" s="20" t="s">
        <v>124</v>
      </c>
      <c r="D46" s="47">
        <v>0</v>
      </c>
      <c r="E46" s="47">
        <v>2067584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2067584</v>
      </c>
      <c r="O46" s="48">
        <f t="shared" si="7"/>
        <v>27.920704369902232</v>
      </c>
      <c r="P46" s="9"/>
    </row>
    <row r="47" spans="1:16">
      <c r="A47" s="12"/>
      <c r="B47" s="25">
        <v>336</v>
      </c>
      <c r="C47" s="20" t="s">
        <v>4</v>
      </c>
      <c r="D47" s="47">
        <v>43368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43368</v>
      </c>
      <c r="O47" s="48">
        <f t="shared" si="7"/>
        <v>0.5856425214713985</v>
      </c>
      <c r="P47" s="9"/>
    </row>
    <row r="48" spans="1:16">
      <c r="A48" s="12"/>
      <c r="B48" s="25">
        <v>337.2</v>
      </c>
      <c r="C48" s="20" t="s">
        <v>53</v>
      </c>
      <c r="D48" s="47">
        <v>538725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538725</v>
      </c>
      <c r="O48" s="48">
        <f t="shared" si="7"/>
        <v>7.274955436720143</v>
      </c>
      <c r="P48" s="9"/>
    </row>
    <row r="49" spans="1:16" ht="15.75">
      <c r="A49" s="29" t="s">
        <v>60</v>
      </c>
      <c r="B49" s="30"/>
      <c r="C49" s="31"/>
      <c r="D49" s="32">
        <f t="shared" ref="D49:M49" si="8">SUM(D50:D72)</f>
        <v>4978504</v>
      </c>
      <c r="E49" s="32">
        <f t="shared" si="8"/>
        <v>1101193</v>
      </c>
      <c r="F49" s="32">
        <f t="shared" si="8"/>
        <v>297747</v>
      </c>
      <c r="G49" s="32">
        <f t="shared" si="8"/>
        <v>0</v>
      </c>
      <c r="H49" s="32">
        <f t="shared" si="8"/>
        <v>0</v>
      </c>
      <c r="I49" s="32">
        <f t="shared" si="8"/>
        <v>8815226</v>
      </c>
      <c r="J49" s="32">
        <f t="shared" si="8"/>
        <v>7949442</v>
      </c>
      <c r="K49" s="32">
        <f t="shared" si="8"/>
        <v>0</v>
      </c>
      <c r="L49" s="32">
        <f t="shared" si="8"/>
        <v>0</v>
      </c>
      <c r="M49" s="32">
        <f t="shared" si="8"/>
        <v>0</v>
      </c>
      <c r="N49" s="32">
        <f>SUM(D49:M49)</f>
        <v>23142112</v>
      </c>
      <c r="O49" s="46">
        <f t="shared" si="7"/>
        <v>312.5116404688597</v>
      </c>
      <c r="P49" s="10"/>
    </row>
    <row r="50" spans="1:16">
      <c r="A50" s="12"/>
      <c r="B50" s="25">
        <v>341.1</v>
      </c>
      <c r="C50" s="20" t="s">
        <v>63</v>
      </c>
      <c r="D50" s="47">
        <v>193694</v>
      </c>
      <c r="E50" s="47">
        <v>91416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285110</v>
      </c>
      <c r="O50" s="48">
        <f t="shared" si="7"/>
        <v>3.8501323394371521</v>
      </c>
      <c r="P50" s="9"/>
    </row>
    <row r="51" spans="1:16">
      <c r="A51" s="12"/>
      <c r="B51" s="25">
        <v>341.16</v>
      </c>
      <c r="C51" s="20" t="s">
        <v>64</v>
      </c>
      <c r="D51" s="47">
        <v>0</v>
      </c>
      <c r="E51" s="47">
        <v>64307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72" si="9">SUM(D51:M51)</f>
        <v>64307</v>
      </c>
      <c r="O51" s="48">
        <f t="shared" si="7"/>
        <v>0.86840328417868529</v>
      </c>
      <c r="P51" s="9"/>
    </row>
    <row r="52" spans="1:16">
      <c r="A52" s="12"/>
      <c r="B52" s="25">
        <v>341.2</v>
      </c>
      <c r="C52" s="20" t="s">
        <v>65</v>
      </c>
      <c r="D52" s="47">
        <v>60401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7949442</v>
      </c>
      <c r="K52" s="47">
        <v>0</v>
      </c>
      <c r="L52" s="47">
        <v>0</v>
      </c>
      <c r="M52" s="47">
        <v>0</v>
      </c>
      <c r="N52" s="47">
        <f t="shared" si="9"/>
        <v>8009843</v>
      </c>
      <c r="O52" s="48">
        <f t="shared" si="7"/>
        <v>108.16511370388376</v>
      </c>
      <c r="P52" s="9"/>
    </row>
    <row r="53" spans="1:16">
      <c r="A53" s="12"/>
      <c r="B53" s="25">
        <v>341.3</v>
      </c>
      <c r="C53" s="20" t="s">
        <v>126</v>
      </c>
      <c r="D53" s="47">
        <v>3433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3433</v>
      </c>
      <c r="O53" s="48">
        <f t="shared" si="7"/>
        <v>4.6359315075892617E-2</v>
      </c>
      <c r="P53" s="9"/>
    </row>
    <row r="54" spans="1:16">
      <c r="A54" s="12"/>
      <c r="B54" s="25">
        <v>341.8</v>
      </c>
      <c r="C54" s="20" t="s">
        <v>66</v>
      </c>
      <c r="D54" s="47">
        <v>1296708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1296708</v>
      </c>
      <c r="O54" s="48">
        <f t="shared" si="7"/>
        <v>17.510776211310972</v>
      </c>
      <c r="P54" s="9"/>
    </row>
    <row r="55" spans="1:16">
      <c r="A55" s="12"/>
      <c r="B55" s="25">
        <v>341.9</v>
      </c>
      <c r="C55" s="20" t="s">
        <v>67</v>
      </c>
      <c r="D55" s="47">
        <v>276020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276020</v>
      </c>
      <c r="O55" s="48">
        <f t="shared" si="7"/>
        <v>3.7273807594663211</v>
      </c>
      <c r="P55" s="9"/>
    </row>
    <row r="56" spans="1:16">
      <c r="A56" s="12"/>
      <c r="B56" s="25">
        <v>342.3</v>
      </c>
      <c r="C56" s="20" t="s">
        <v>68</v>
      </c>
      <c r="D56" s="47">
        <v>167603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167603</v>
      </c>
      <c r="O56" s="48">
        <f t="shared" si="7"/>
        <v>2.2633149678604223</v>
      </c>
      <c r="P56" s="9"/>
    </row>
    <row r="57" spans="1:16">
      <c r="A57" s="12"/>
      <c r="B57" s="25">
        <v>342.5</v>
      </c>
      <c r="C57" s="20" t="s">
        <v>139</v>
      </c>
      <c r="D57" s="47">
        <v>17188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17188</v>
      </c>
      <c r="O57" s="48">
        <f t="shared" si="7"/>
        <v>0.23210716793604494</v>
      </c>
      <c r="P57" s="9"/>
    </row>
    <row r="58" spans="1:16">
      <c r="A58" s="12"/>
      <c r="B58" s="25">
        <v>342.6</v>
      </c>
      <c r="C58" s="20" t="s">
        <v>70</v>
      </c>
      <c r="D58" s="47">
        <v>2825423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2825423</v>
      </c>
      <c r="O58" s="48">
        <f t="shared" si="7"/>
        <v>38.154580565008374</v>
      </c>
      <c r="P58" s="9"/>
    </row>
    <row r="59" spans="1:16">
      <c r="A59" s="12"/>
      <c r="B59" s="25">
        <v>343.3</v>
      </c>
      <c r="C59" s="20" t="s">
        <v>72</v>
      </c>
      <c r="D59" s="47">
        <v>0</v>
      </c>
      <c r="E59" s="47">
        <v>33568</v>
      </c>
      <c r="F59" s="47">
        <v>0</v>
      </c>
      <c r="G59" s="47">
        <v>0</v>
      </c>
      <c r="H59" s="47">
        <v>0</v>
      </c>
      <c r="I59" s="47">
        <v>696120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729688</v>
      </c>
      <c r="O59" s="48">
        <f t="shared" si="7"/>
        <v>9.8537244098741432</v>
      </c>
      <c r="P59" s="9"/>
    </row>
    <row r="60" spans="1:16">
      <c r="A60" s="12"/>
      <c r="B60" s="25">
        <v>343.4</v>
      </c>
      <c r="C60" s="20" t="s">
        <v>73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977479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977479</v>
      </c>
      <c r="O60" s="48">
        <f t="shared" si="7"/>
        <v>13.199900070220925</v>
      </c>
      <c r="P60" s="9"/>
    </row>
    <row r="61" spans="1:16">
      <c r="A61" s="12"/>
      <c r="B61" s="25">
        <v>343.5</v>
      </c>
      <c r="C61" s="20" t="s">
        <v>74</v>
      </c>
      <c r="D61" s="47">
        <v>0</v>
      </c>
      <c r="E61" s="47">
        <v>45357</v>
      </c>
      <c r="F61" s="47">
        <v>0</v>
      </c>
      <c r="G61" s="47">
        <v>0</v>
      </c>
      <c r="H61" s="47">
        <v>0</v>
      </c>
      <c r="I61" s="47">
        <v>173196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218553</v>
      </c>
      <c r="O61" s="48">
        <f t="shared" si="7"/>
        <v>2.9513450008102415</v>
      </c>
      <c r="P61" s="9"/>
    </row>
    <row r="62" spans="1:16">
      <c r="A62" s="12"/>
      <c r="B62" s="25">
        <v>344.2</v>
      </c>
      <c r="C62" s="20" t="s">
        <v>75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665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665</v>
      </c>
      <c r="O62" s="48">
        <f t="shared" si="7"/>
        <v>8.9801760924755579E-3</v>
      </c>
      <c r="P62" s="9"/>
    </row>
    <row r="63" spans="1:16">
      <c r="A63" s="12"/>
      <c r="B63" s="25">
        <v>344.9</v>
      </c>
      <c r="C63" s="20" t="s">
        <v>140</v>
      </c>
      <c r="D63" s="47">
        <v>0</v>
      </c>
      <c r="E63" s="47">
        <v>130113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130113</v>
      </c>
      <c r="O63" s="48">
        <f t="shared" si="7"/>
        <v>1.7570491006319884</v>
      </c>
      <c r="P63" s="9"/>
    </row>
    <row r="64" spans="1:16">
      <c r="A64" s="12"/>
      <c r="B64" s="25">
        <v>346.4</v>
      </c>
      <c r="C64" s="20" t="s">
        <v>76</v>
      </c>
      <c r="D64" s="47">
        <v>12824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12824</v>
      </c>
      <c r="O64" s="48">
        <f t="shared" si="7"/>
        <v>0.17317560633068654</v>
      </c>
      <c r="P64" s="9"/>
    </row>
    <row r="65" spans="1:16">
      <c r="A65" s="12"/>
      <c r="B65" s="25">
        <v>347.1</v>
      </c>
      <c r="C65" s="20" t="s">
        <v>77</v>
      </c>
      <c r="D65" s="47">
        <v>8276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8276</v>
      </c>
      <c r="O65" s="48">
        <f t="shared" si="7"/>
        <v>0.11175930427267326</v>
      </c>
      <c r="P65" s="9"/>
    </row>
    <row r="66" spans="1:16">
      <c r="A66" s="12"/>
      <c r="B66" s="25">
        <v>347.2</v>
      </c>
      <c r="C66" s="20" t="s">
        <v>78</v>
      </c>
      <c r="D66" s="47">
        <v>48150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48150</v>
      </c>
      <c r="O66" s="48">
        <f t="shared" si="7"/>
        <v>0.65021876519202726</v>
      </c>
      <c r="P66" s="9"/>
    </row>
    <row r="67" spans="1:16">
      <c r="A67" s="12"/>
      <c r="B67" s="25">
        <v>348.92099999999999</v>
      </c>
      <c r="C67" s="20" t="s">
        <v>79</v>
      </c>
      <c r="D67" s="47">
        <v>0</v>
      </c>
      <c r="E67" s="47">
        <v>20642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20642</v>
      </c>
      <c r="O67" s="48">
        <f t="shared" si="7"/>
        <v>0.27875006752012099</v>
      </c>
      <c r="P67" s="9"/>
    </row>
    <row r="68" spans="1:16">
      <c r="A68" s="12"/>
      <c r="B68" s="25">
        <v>348.92200000000003</v>
      </c>
      <c r="C68" s="20" t="s">
        <v>80</v>
      </c>
      <c r="D68" s="47">
        <v>0</v>
      </c>
      <c r="E68" s="47">
        <v>20642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20642</v>
      </c>
      <c r="O68" s="48">
        <f t="shared" si="7"/>
        <v>0.27875006752012099</v>
      </c>
      <c r="P68" s="9"/>
    </row>
    <row r="69" spans="1:16">
      <c r="A69" s="12"/>
      <c r="B69" s="25">
        <v>348.923</v>
      </c>
      <c r="C69" s="20" t="s">
        <v>81</v>
      </c>
      <c r="D69" s="47">
        <v>0</v>
      </c>
      <c r="E69" s="47">
        <v>20642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20642</v>
      </c>
      <c r="O69" s="48">
        <f t="shared" ref="O69:O94" si="10">(N69/O$96)</f>
        <v>0.27875006752012099</v>
      </c>
      <c r="P69" s="9"/>
    </row>
    <row r="70" spans="1:16">
      <c r="A70" s="12"/>
      <c r="B70" s="25">
        <v>348.92399999999998</v>
      </c>
      <c r="C70" s="20" t="s">
        <v>82</v>
      </c>
      <c r="D70" s="47">
        <v>0</v>
      </c>
      <c r="E70" s="47">
        <v>20642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20642</v>
      </c>
      <c r="O70" s="48">
        <f t="shared" si="10"/>
        <v>0.27875006752012099</v>
      </c>
      <c r="P70" s="9"/>
    </row>
    <row r="71" spans="1:16">
      <c r="A71" s="12"/>
      <c r="B71" s="25">
        <v>348.93099999999998</v>
      </c>
      <c r="C71" s="20" t="s">
        <v>141</v>
      </c>
      <c r="D71" s="47">
        <v>3414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3414</v>
      </c>
      <c r="O71" s="48">
        <f t="shared" si="10"/>
        <v>4.61027386161076E-2</v>
      </c>
      <c r="P71" s="9"/>
    </row>
    <row r="72" spans="1:16">
      <c r="A72" s="12"/>
      <c r="B72" s="25">
        <v>349</v>
      </c>
      <c r="C72" s="20" t="s">
        <v>1</v>
      </c>
      <c r="D72" s="47">
        <v>65370</v>
      </c>
      <c r="E72" s="47">
        <v>653864</v>
      </c>
      <c r="F72" s="47">
        <v>297747</v>
      </c>
      <c r="G72" s="47">
        <v>0</v>
      </c>
      <c r="H72" s="47">
        <v>0</v>
      </c>
      <c r="I72" s="47">
        <v>6967766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7984747</v>
      </c>
      <c r="O72" s="48">
        <f t="shared" si="10"/>
        <v>107.82621671258035</v>
      </c>
      <c r="P72" s="9"/>
    </row>
    <row r="73" spans="1:16" ht="15.75">
      <c r="A73" s="29" t="s">
        <v>61</v>
      </c>
      <c r="B73" s="30"/>
      <c r="C73" s="31"/>
      <c r="D73" s="32">
        <f t="shared" ref="D73:M73" si="11">SUM(D74:D81)</f>
        <v>59905</v>
      </c>
      <c r="E73" s="32">
        <f t="shared" si="11"/>
        <v>187391</v>
      </c>
      <c r="F73" s="32">
        <f t="shared" si="11"/>
        <v>0</v>
      </c>
      <c r="G73" s="32">
        <f t="shared" si="11"/>
        <v>0</v>
      </c>
      <c r="H73" s="32">
        <f t="shared" si="11"/>
        <v>0</v>
      </c>
      <c r="I73" s="32">
        <f t="shared" si="11"/>
        <v>0</v>
      </c>
      <c r="J73" s="32">
        <f t="shared" si="11"/>
        <v>0</v>
      </c>
      <c r="K73" s="32">
        <f t="shared" si="11"/>
        <v>0</v>
      </c>
      <c r="L73" s="32">
        <f t="shared" si="11"/>
        <v>0</v>
      </c>
      <c r="M73" s="32">
        <f t="shared" si="11"/>
        <v>0</v>
      </c>
      <c r="N73" s="32">
        <f>SUM(D73:M73)</f>
        <v>247296</v>
      </c>
      <c r="O73" s="46">
        <f t="shared" si="10"/>
        <v>3.3394911683681738</v>
      </c>
      <c r="P73" s="10"/>
    </row>
    <row r="74" spans="1:16">
      <c r="A74" s="13"/>
      <c r="B74" s="40">
        <v>351.1</v>
      </c>
      <c r="C74" s="21" t="s">
        <v>87</v>
      </c>
      <c r="D74" s="47">
        <v>100</v>
      </c>
      <c r="E74" s="47">
        <v>32366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32466</v>
      </c>
      <c r="O74" s="48">
        <f t="shared" si="10"/>
        <v>0.43842164965159619</v>
      </c>
      <c r="P74" s="9"/>
    </row>
    <row r="75" spans="1:16">
      <c r="A75" s="13"/>
      <c r="B75" s="40">
        <v>351.2</v>
      </c>
      <c r="C75" s="21" t="s">
        <v>88</v>
      </c>
      <c r="D75" s="47">
        <v>0</v>
      </c>
      <c r="E75" s="47">
        <v>6011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81" si="12">SUM(D75:M75)</f>
        <v>6011</v>
      </c>
      <c r="O75" s="48">
        <f t="shared" si="10"/>
        <v>8.1172689461459516E-2</v>
      </c>
      <c r="P75" s="9"/>
    </row>
    <row r="76" spans="1:16">
      <c r="A76" s="13"/>
      <c r="B76" s="40">
        <v>351.3</v>
      </c>
      <c r="C76" s="21" t="s">
        <v>128</v>
      </c>
      <c r="D76" s="47">
        <v>0</v>
      </c>
      <c r="E76" s="47">
        <v>20932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20932</v>
      </c>
      <c r="O76" s="48">
        <f t="shared" si="10"/>
        <v>0.2826662345378923</v>
      </c>
      <c r="P76" s="9"/>
    </row>
    <row r="77" spans="1:16">
      <c r="A77" s="13"/>
      <c r="B77" s="40">
        <v>351.5</v>
      </c>
      <c r="C77" s="21" t="s">
        <v>142</v>
      </c>
      <c r="D77" s="47">
        <v>0</v>
      </c>
      <c r="E77" s="47">
        <v>40719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40719</v>
      </c>
      <c r="O77" s="48">
        <f t="shared" si="10"/>
        <v>0.54987036136768752</v>
      </c>
      <c r="P77" s="9"/>
    </row>
    <row r="78" spans="1:16">
      <c r="A78" s="13"/>
      <c r="B78" s="40">
        <v>352</v>
      </c>
      <c r="C78" s="21" t="s">
        <v>90</v>
      </c>
      <c r="D78" s="47">
        <v>8152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8152</v>
      </c>
      <c r="O78" s="48">
        <f t="shared" si="10"/>
        <v>0.11008480527197105</v>
      </c>
      <c r="P78" s="9"/>
    </row>
    <row r="79" spans="1:16">
      <c r="A79" s="13"/>
      <c r="B79" s="40">
        <v>354</v>
      </c>
      <c r="C79" s="21" t="s">
        <v>91</v>
      </c>
      <c r="D79" s="47">
        <v>36137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36137</v>
      </c>
      <c r="O79" s="48">
        <f t="shared" si="10"/>
        <v>0.48799492248690107</v>
      </c>
      <c r="P79" s="9"/>
    </row>
    <row r="80" spans="1:16">
      <c r="A80" s="13"/>
      <c r="B80" s="40">
        <v>355</v>
      </c>
      <c r="C80" s="21" t="s">
        <v>92</v>
      </c>
      <c r="D80" s="47">
        <v>0</v>
      </c>
      <c r="E80" s="47">
        <v>28229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28229</v>
      </c>
      <c r="O80" s="48">
        <f t="shared" si="10"/>
        <v>0.38120509911953765</v>
      </c>
      <c r="P80" s="9"/>
    </row>
    <row r="81" spans="1:119">
      <c r="A81" s="13"/>
      <c r="B81" s="40">
        <v>359</v>
      </c>
      <c r="C81" s="21" t="s">
        <v>93</v>
      </c>
      <c r="D81" s="47">
        <v>15516</v>
      </c>
      <c r="E81" s="47">
        <v>59134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74650</v>
      </c>
      <c r="O81" s="48">
        <f t="shared" si="10"/>
        <v>1.0080754064711284</v>
      </c>
      <c r="P81" s="9"/>
    </row>
    <row r="82" spans="1:119" ht="15.75">
      <c r="A82" s="29" t="s">
        <v>5</v>
      </c>
      <c r="B82" s="30"/>
      <c r="C82" s="31"/>
      <c r="D82" s="32">
        <f t="shared" ref="D82:M82" si="13">SUM(D83:D88)</f>
        <v>772316</v>
      </c>
      <c r="E82" s="32">
        <f t="shared" si="13"/>
        <v>346180</v>
      </c>
      <c r="F82" s="32">
        <f t="shared" si="13"/>
        <v>94</v>
      </c>
      <c r="G82" s="32">
        <f t="shared" si="13"/>
        <v>11516</v>
      </c>
      <c r="H82" s="32">
        <f t="shared" si="13"/>
        <v>0</v>
      </c>
      <c r="I82" s="32">
        <f t="shared" si="13"/>
        <v>260625</v>
      </c>
      <c r="J82" s="32">
        <f t="shared" si="13"/>
        <v>12621</v>
      </c>
      <c r="K82" s="32">
        <f t="shared" si="13"/>
        <v>0</v>
      </c>
      <c r="L82" s="32">
        <f t="shared" si="13"/>
        <v>0</v>
      </c>
      <c r="M82" s="32">
        <f t="shared" si="13"/>
        <v>0</v>
      </c>
      <c r="N82" s="32">
        <f t="shared" ref="N82:N94" si="14">SUM(D82:M82)</f>
        <v>1403352</v>
      </c>
      <c r="O82" s="46">
        <f t="shared" si="10"/>
        <v>18.950899368011669</v>
      </c>
      <c r="P82" s="10"/>
    </row>
    <row r="83" spans="1:119">
      <c r="A83" s="12"/>
      <c r="B83" s="25">
        <v>361.1</v>
      </c>
      <c r="C83" s="20" t="s">
        <v>94</v>
      </c>
      <c r="D83" s="47">
        <v>38401</v>
      </c>
      <c r="E83" s="47">
        <v>86153</v>
      </c>
      <c r="F83" s="47">
        <v>94</v>
      </c>
      <c r="G83" s="47">
        <v>11516</v>
      </c>
      <c r="H83" s="47">
        <v>0</v>
      </c>
      <c r="I83" s="47">
        <v>38698</v>
      </c>
      <c r="J83" s="47">
        <v>7676</v>
      </c>
      <c r="K83" s="47">
        <v>0</v>
      </c>
      <c r="L83" s="47">
        <v>0</v>
      </c>
      <c r="M83" s="47">
        <v>0</v>
      </c>
      <c r="N83" s="47">
        <f t="shared" si="14"/>
        <v>182538</v>
      </c>
      <c r="O83" s="48">
        <f t="shared" si="10"/>
        <v>2.4649975692756443</v>
      </c>
      <c r="P83" s="9"/>
    </row>
    <row r="84" spans="1:119">
      <c r="A84" s="12"/>
      <c r="B84" s="25">
        <v>364</v>
      </c>
      <c r="C84" s="20" t="s">
        <v>96</v>
      </c>
      <c r="D84" s="47">
        <v>16323</v>
      </c>
      <c r="E84" s="47">
        <v>17961</v>
      </c>
      <c r="F84" s="47">
        <v>0</v>
      </c>
      <c r="G84" s="47">
        <v>0</v>
      </c>
      <c r="H84" s="47">
        <v>0</v>
      </c>
      <c r="I84" s="47">
        <v>82781</v>
      </c>
      <c r="J84" s="47">
        <v>4806</v>
      </c>
      <c r="K84" s="47">
        <v>0</v>
      </c>
      <c r="L84" s="47">
        <v>0</v>
      </c>
      <c r="M84" s="47">
        <v>0</v>
      </c>
      <c r="N84" s="47">
        <f t="shared" si="14"/>
        <v>121871</v>
      </c>
      <c r="O84" s="48">
        <f t="shared" si="10"/>
        <v>1.6457489331820883</v>
      </c>
      <c r="P84" s="9"/>
    </row>
    <row r="85" spans="1:119">
      <c r="A85" s="12"/>
      <c r="B85" s="25">
        <v>365</v>
      </c>
      <c r="C85" s="20" t="s">
        <v>97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67519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67519</v>
      </c>
      <c r="O85" s="48">
        <f t="shared" si="10"/>
        <v>0.91177820990655212</v>
      </c>
      <c r="P85" s="9"/>
    </row>
    <row r="86" spans="1:119">
      <c r="A86" s="12"/>
      <c r="B86" s="25">
        <v>366</v>
      </c>
      <c r="C86" s="20" t="s">
        <v>98</v>
      </c>
      <c r="D86" s="47">
        <v>267030</v>
      </c>
      <c r="E86" s="47">
        <v>1381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268411</v>
      </c>
      <c r="O86" s="48">
        <f t="shared" si="10"/>
        <v>3.6246286393345217</v>
      </c>
      <c r="P86" s="9"/>
    </row>
    <row r="87" spans="1:119">
      <c r="A87" s="12"/>
      <c r="B87" s="25">
        <v>369.3</v>
      </c>
      <c r="C87" s="20" t="s">
        <v>99</v>
      </c>
      <c r="D87" s="47">
        <v>10476</v>
      </c>
      <c r="E87" s="47">
        <v>9188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19664</v>
      </c>
      <c r="O87" s="48">
        <f t="shared" si="10"/>
        <v>0.26554313185329226</v>
      </c>
      <c r="P87" s="9"/>
    </row>
    <row r="88" spans="1:119">
      <c r="A88" s="12"/>
      <c r="B88" s="25">
        <v>369.9</v>
      </c>
      <c r="C88" s="20" t="s">
        <v>100</v>
      </c>
      <c r="D88" s="47">
        <v>440086</v>
      </c>
      <c r="E88" s="47">
        <v>231497</v>
      </c>
      <c r="F88" s="47">
        <v>0</v>
      </c>
      <c r="G88" s="47">
        <v>0</v>
      </c>
      <c r="H88" s="47">
        <v>0</v>
      </c>
      <c r="I88" s="47">
        <v>71627</v>
      </c>
      <c r="J88" s="47">
        <v>139</v>
      </c>
      <c r="K88" s="47">
        <v>0</v>
      </c>
      <c r="L88" s="47">
        <v>0</v>
      </c>
      <c r="M88" s="47">
        <v>0</v>
      </c>
      <c r="N88" s="47">
        <f t="shared" si="14"/>
        <v>743349</v>
      </c>
      <c r="O88" s="48">
        <f t="shared" si="10"/>
        <v>10.038202884459569</v>
      </c>
      <c r="P88" s="9"/>
    </row>
    <row r="89" spans="1:119" ht="15.75">
      <c r="A89" s="29" t="s">
        <v>62</v>
      </c>
      <c r="B89" s="30"/>
      <c r="C89" s="31"/>
      <c r="D89" s="32">
        <f t="shared" ref="D89:M89" si="15">SUM(D90:D93)</f>
        <v>1303510</v>
      </c>
      <c r="E89" s="32">
        <f t="shared" si="15"/>
        <v>1831824</v>
      </c>
      <c r="F89" s="32">
        <f t="shared" si="15"/>
        <v>0</v>
      </c>
      <c r="G89" s="32">
        <f t="shared" si="15"/>
        <v>275512</v>
      </c>
      <c r="H89" s="32">
        <f t="shared" si="15"/>
        <v>0</v>
      </c>
      <c r="I89" s="32">
        <f t="shared" si="15"/>
        <v>749307</v>
      </c>
      <c r="J89" s="32">
        <f t="shared" si="15"/>
        <v>259882</v>
      </c>
      <c r="K89" s="32">
        <f t="shared" si="15"/>
        <v>0</v>
      </c>
      <c r="L89" s="32">
        <f t="shared" si="15"/>
        <v>0</v>
      </c>
      <c r="M89" s="32">
        <f t="shared" si="15"/>
        <v>0</v>
      </c>
      <c r="N89" s="32">
        <f t="shared" si="14"/>
        <v>4420035</v>
      </c>
      <c r="O89" s="46">
        <f t="shared" si="10"/>
        <v>59.688259601361203</v>
      </c>
      <c r="P89" s="9"/>
    </row>
    <row r="90" spans="1:119">
      <c r="A90" s="12"/>
      <c r="B90" s="25">
        <v>381</v>
      </c>
      <c r="C90" s="20" t="s">
        <v>101</v>
      </c>
      <c r="D90" s="47">
        <v>125706</v>
      </c>
      <c r="E90" s="47">
        <v>261027</v>
      </c>
      <c r="F90" s="47">
        <v>0</v>
      </c>
      <c r="G90" s="47">
        <v>275512</v>
      </c>
      <c r="H90" s="47">
        <v>0</v>
      </c>
      <c r="I90" s="47">
        <v>696952</v>
      </c>
      <c r="J90" s="47">
        <v>258082</v>
      </c>
      <c r="K90" s="47">
        <v>0</v>
      </c>
      <c r="L90" s="47">
        <v>0</v>
      </c>
      <c r="M90" s="47">
        <v>0</v>
      </c>
      <c r="N90" s="47">
        <f t="shared" si="14"/>
        <v>1617279</v>
      </c>
      <c r="O90" s="48">
        <f t="shared" si="10"/>
        <v>21.839774752876359</v>
      </c>
      <c r="P90" s="9"/>
    </row>
    <row r="91" spans="1:119">
      <c r="A91" s="12"/>
      <c r="B91" s="25">
        <v>383</v>
      </c>
      <c r="C91" s="20" t="s">
        <v>143</v>
      </c>
      <c r="D91" s="47">
        <v>1177804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1177804</v>
      </c>
      <c r="O91" s="48">
        <f t="shared" si="10"/>
        <v>15.905093717927942</v>
      </c>
      <c r="P91" s="9"/>
    </row>
    <row r="92" spans="1:119">
      <c r="A92" s="12"/>
      <c r="B92" s="25">
        <v>384</v>
      </c>
      <c r="C92" s="20" t="s">
        <v>102</v>
      </c>
      <c r="D92" s="47">
        <v>0</v>
      </c>
      <c r="E92" s="47">
        <v>1570797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1570797</v>
      </c>
      <c r="O92" s="48">
        <f t="shared" si="10"/>
        <v>21.212080700048613</v>
      </c>
      <c r="P92" s="9"/>
    </row>
    <row r="93" spans="1:119" ht="15.75" thickBot="1">
      <c r="A93" s="12"/>
      <c r="B93" s="25">
        <v>389.7</v>
      </c>
      <c r="C93" s="20" t="s">
        <v>108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52355</v>
      </c>
      <c r="J93" s="47">
        <v>1800</v>
      </c>
      <c r="K93" s="47">
        <v>0</v>
      </c>
      <c r="L93" s="47">
        <v>0</v>
      </c>
      <c r="M93" s="47">
        <v>0</v>
      </c>
      <c r="N93" s="47">
        <f t="shared" si="14"/>
        <v>54155</v>
      </c>
      <c r="O93" s="48">
        <f t="shared" si="10"/>
        <v>0.73131043050829148</v>
      </c>
      <c r="P93" s="9"/>
    </row>
    <row r="94" spans="1:119" ht="16.5" thickBot="1">
      <c r="A94" s="14" t="s">
        <v>83</v>
      </c>
      <c r="B94" s="23"/>
      <c r="C94" s="22"/>
      <c r="D94" s="15">
        <f t="shared" ref="D94:M94" si="16">SUM(D5,D14,D17,D49,D73,D82,D89)</f>
        <v>51047584</v>
      </c>
      <c r="E94" s="15">
        <f t="shared" si="16"/>
        <v>16825950</v>
      </c>
      <c r="F94" s="15">
        <f t="shared" si="16"/>
        <v>297841</v>
      </c>
      <c r="G94" s="15">
        <f t="shared" si="16"/>
        <v>9959263</v>
      </c>
      <c r="H94" s="15">
        <f t="shared" si="16"/>
        <v>0</v>
      </c>
      <c r="I94" s="15">
        <f t="shared" si="16"/>
        <v>10596364</v>
      </c>
      <c r="J94" s="15">
        <f t="shared" si="16"/>
        <v>8221945</v>
      </c>
      <c r="K94" s="15">
        <f t="shared" si="16"/>
        <v>0</v>
      </c>
      <c r="L94" s="15">
        <f t="shared" si="16"/>
        <v>0</v>
      </c>
      <c r="M94" s="15">
        <f t="shared" si="16"/>
        <v>0</v>
      </c>
      <c r="N94" s="15">
        <f t="shared" si="14"/>
        <v>96948947</v>
      </c>
      <c r="O94" s="38">
        <f t="shared" si="10"/>
        <v>1309.2009263760601</v>
      </c>
      <c r="P94" s="6"/>
      <c r="Q94" s="2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</row>
    <row r="95" spans="1:119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9"/>
    </row>
    <row r="96" spans="1:119">
      <c r="A96" s="41"/>
      <c r="B96" s="42"/>
      <c r="C96" s="42"/>
      <c r="D96" s="43"/>
      <c r="E96" s="43"/>
      <c r="F96" s="43"/>
      <c r="G96" s="43"/>
      <c r="H96" s="43"/>
      <c r="I96" s="43"/>
      <c r="J96" s="43"/>
      <c r="K96" s="43"/>
      <c r="L96" s="119" t="s">
        <v>144</v>
      </c>
      <c r="M96" s="119"/>
      <c r="N96" s="119"/>
      <c r="O96" s="44">
        <v>74052</v>
      </c>
    </row>
    <row r="97" spans="1:15">
      <c r="A97" s="120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8"/>
    </row>
    <row r="98" spans="1:15" ht="15.75" customHeight="1" thickBot="1">
      <c r="A98" s="121" t="s">
        <v>145</v>
      </c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1"/>
    </row>
  </sheetData>
  <mergeCells count="10">
    <mergeCell ref="L96:N96"/>
    <mergeCell ref="A97:O97"/>
    <mergeCell ref="A98:O9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9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109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110</v>
      </c>
      <c r="F4" s="34" t="s">
        <v>111</v>
      </c>
      <c r="G4" s="34" t="s">
        <v>112</v>
      </c>
      <c r="H4" s="34" t="s">
        <v>7</v>
      </c>
      <c r="I4" s="34" t="s">
        <v>8</v>
      </c>
      <c r="J4" s="35" t="s">
        <v>113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33242536</v>
      </c>
      <c r="E5" s="27">
        <f t="shared" si="0"/>
        <v>4664184</v>
      </c>
      <c r="F5" s="27">
        <f t="shared" si="0"/>
        <v>0</v>
      </c>
      <c r="G5" s="27">
        <f t="shared" si="0"/>
        <v>4691856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42598576</v>
      </c>
      <c r="O5" s="33">
        <f t="shared" ref="O5:O36" si="1">(N5/O$94)</f>
        <v>572.8386853854015</v>
      </c>
      <c r="P5" s="6"/>
    </row>
    <row r="6" spans="1:133">
      <c r="A6" s="12"/>
      <c r="B6" s="25">
        <v>311</v>
      </c>
      <c r="C6" s="20" t="s">
        <v>3</v>
      </c>
      <c r="D6" s="47">
        <v>32649191</v>
      </c>
      <c r="E6" s="47">
        <v>2553459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35202650</v>
      </c>
      <c r="O6" s="48">
        <f t="shared" si="1"/>
        <v>473.38295411758378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185869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185869</v>
      </c>
      <c r="O7" s="48">
        <f t="shared" si="1"/>
        <v>2.4994486579527728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1924856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1924856</v>
      </c>
      <c r="O8" s="48">
        <f t="shared" si="1"/>
        <v>25.884245064816309</v>
      </c>
      <c r="P8" s="9"/>
    </row>
    <row r="9" spans="1:133">
      <c r="A9" s="12"/>
      <c r="B9" s="25">
        <v>312.42</v>
      </c>
      <c r="C9" s="20" t="s">
        <v>118</v>
      </c>
      <c r="D9" s="47">
        <v>0</v>
      </c>
      <c r="E9" s="47">
        <v>0</v>
      </c>
      <c r="F9" s="47">
        <v>0</v>
      </c>
      <c r="G9" s="47">
        <v>749805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749805</v>
      </c>
      <c r="O9" s="48">
        <f t="shared" si="1"/>
        <v>10.082903017589157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3942051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3942051</v>
      </c>
      <c r="O10" s="48">
        <f t="shared" si="1"/>
        <v>53.010206551557204</v>
      </c>
      <c r="P10" s="9"/>
    </row>
    <row r="11" spans="1:133">
      <c r="A11" s="12"/>
      <c r="B11" s="25">
        <v>315</v>
      </c>
      <c r="C11" s="20" t="s">
        <v>15</v>
      </c>
      <c r="D11" s="47">
        <v>553490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553490</v>
      </c>
      <c r="O11" s="48">
        <f t="shared" si="1"/>
        <v>7.4429831638965087</v>
      </c>
      <c r="P11" s="9"/>
    </row>
    <row r="12" spans="1:133">
      <c r="A12" s="12"/>
      <c r="B12" s="25">
        <v>316</v>
      </c>
      <c r="C12" s="20" t="s">
        <v>16</v>
      </c>
      <c r="D12" s="47">
        <v>39855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39855</v>
      </c>
      <c r="O12" s="48">
        <f t="shared" si="1"/>
        <v>0.53594481200580923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SUM(D14:D16)</f>
        <v>418035</v>
      </c>
      <c r="E13" s="32">
        <f t="shared" si="3"/>
        <v>69609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487644</v>
      </c>
      <c r="O13" s="46">
        <f t="shared" si="1"/>
        <v>6.5575278360497018</v>
      </c>
      <c r="P13" s="10"/>
    </row>
    <row r="14" spans="1:133">
      <c r="A14" s="12"/>
      <c r="B14" s="25">
        <v>322</v>
      </c>
      <c r="C14" s="20" t="s">
        <v>0</v>
      </c>
      <c r="D14" s="47">
        <v>337560</v>
      </c>
      <c r="E14" s="47">
        <v>7475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345035</v>
      </c>
      <c r="O14" s="48">
        <f t="shared" si="1"/>
        <v>4.6398122747566024</v>
      </c>
      <c r="P14" s="9"/>
    </row>
    <row r="15" spans="1:133">
      <c r="A15" s="12"/>
      <c r="B15" s="25">
        <v>325.2</v>
      </c>
      <c r="C15" s="20" t="s">
        <v>24</v>
      </c>
      <c r="D15" s="47">
        <v>0</v>
      </c>
      <c r="E15" s="47">
        <v>22145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22145</v>
      </c>
      <c r="O15" s="48">
        <f t="shared" si="1"/>
        <v>0.2977919423376903</v>
      </c>
      <c r="P15" s="9"/>
    </row>
    <row r="16" spans="1:133">
      <c r="A16" s="12"/>
      <c r="B16" s="25">
        <v>329</v>
      </c>
      <c r="C16" s="20" t="s">
        <v>25</v>
      </c>
      <c r="D16" s="47">
        <v>80475</v>
      </c>
      <c r="E16" s="47">
        <v>39989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120464</v>
      </c>
      <c r="O16" s="48">
        <f t="shared" si="1"/>
        <v>1.6199236189554085</v>
      </c>
      <c r="P16" s="9"/>
    </row>
    <row r="17" spans="1:16" ht="15.75">
      <c r="A17" s="29" t="s">
        <v>28</v>
      </c>
      <c r="B17" s="30"/>
      <c r="C17" s="31"/>
      <c r="D17" s="32">
        <f t="shared" ref="D17:M17" si="5">SUM(D18:D48)</f>
        <v>8099596</v>
      </c>
      <c r="E17" s="32">
        <f t="shared" si="5"/>
        <v>7234344</v>
      </c>
      <c r="F17" s="32">
        <f t="shared" si="5"/>
        <v>0</v>
      </c>
      <c r="G17" s="32">
        <f t="shared" si="5"/>
        <v>1861664</v>
      </c>
      <c r="H17" s="32">
        <f t="shared" si="5"/>
        <v>0</v>
      </c>
      <c r="I17" s="32">
        <f t="shared" si="5"/>
        <v>1203282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18398886</v>
      </c>
      <c r="O17" s="46">
        <f t="shared" si="1"/>
        <v>247.41657253509763</v>
      </c>
      <c r="P17" s="10"/>
    </row>
    <row r="18" spans="1:16">
      <c r="A18" s="12"/>
      <c r="B18" s="25">
        <v>331.1</v>
      </c>
      <c r="C18" s="20" t="s">
        <v>26</v>
      </c>
      <c r="D18" s="47">
        <v>0</v>
      </c>
      <c r="E18" s="47">
        <v>244198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244198</v>
      </c>
      <c r="O18" s="48">
        <f t="shared" si="1"/>
        <v>3.2838201280189341</v>
      </c>
      <c r="P18" s="9"/>
    </row>
    <row r="19" spans="1:16">
      <c r="A19" s="12"/>
      <c r="B19" s="25">
        <v>331.2</v>
      </c>
      <c r="C19" s="20" t="s">
        <v>27</v>
      </c>
      <c r="D19" s="47">
        <v>822840</v>
      </c>
      <c r="E19" s="47">
        <v>79969</v>
      </c>
      <c r="F19" s="47">
        <v>0</v>
      </c>
      <c r="G19" s="47">
        <v>1406320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2309129</v>
      </c>
      <c r="O19" s="48">
        <f t="shared" si="1"/>
        <v>31.051705126136302</v>
      </c>
      <c r="P19" s="9"/>
    </row>
    <row r="20" spans="1:16">
      <c r="A20" s="12"/>
      <c r="B20" s="25">
        <v>331.31</v>
      </c>
      <c r="C20" s="20" t="s">
        <v>32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1121045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31" si="6">SUM(D20:M20)</f>
        <v>1121045</v>
      </c>
      <c r="O20" s="48">
        <f t="shared" si="1"/>
        <v>15.075103544725943</v>
      </c>
      <c r="P20" s="9"/>
    </row>
    <row r="21" spans="1:16">
      <c r="A21" s="12"/>
      <c r="B21" s="25">
        <v>331.39</v>
      </c>
      <c r="C21" s="20" t="s">
        <v>33</v>
      </c>
      <c r="D21" s="47">
        <v>0</v>
      </c>
      <c r="E21" s="47">
        <v>47572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47572</v>
      </c>
      <c r="O21" s="48">
        <f t="shared" si="1"/>
        <v>0.63971814318756393</v>
      </c>
      <c r="P21" s="9"/>
    </row>
    <row r="22" spans="1:16">
      <c r="A22" s="12"/>
      <c r="B22" s="25">
        <v>331.42</v>
      </c>
      <c r="C22" s="20" t="s">
        <v>34</v>
      </c>
      <c r="D22" s="47">
        <v>1199827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1199827</v>
      </c>
      <c r="O22" s="48">
        <f t="shared" si="1"/>
        <v>16.134514012156419</v>
      </c>
      <c r="P22" s="9"/>
    </row>
    <row r="23" spans="1:16">
      <c r="A23" s="12"/>
      <c r="B23" s="25">
        <v>331.49</v>
      </c>
      <c r="C23" s="20" t="s">
        <v>35</v>
      </c>
      <c r="D23" s="47">
        <v>0</v>
      </c>
      <c r="E23" s="47">
        <v>0</v>
      </c>
      <c r="F23" s="47">
        <v>0</v>
      </c>
      <c r="G23" s="47">
        <v>263317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263317</v>
      </c>
      <c r="O23" s="48">
        <f t="shared" si="1"/>
        <v>3.5409203377978593</v>
      </c>
      <c r="P23" s="9"/>
    </row>
    <row r="24" spans="1:16">
      <c r="A24" s="12"/>
      <c r="B24" s="25">
        <v>331.5</v>
      </c>
      <c r="C24" s="20" t="s">
        <v>29</v>
      </c>
      <c r="D24" s="47">
        <v>0</v>
      </c>
      <c r="E24" s="47">
        <v>103164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103164</v>
      </c>
      <c r="O24" s="48">
        <f t="shared" si="1"/>
        <v>1.387284169759561</v>
      </c>
      <c r="P24" s="9"/>
    </row>
    <row r="25" spans="1:16">
      <c r="A25" s="12"/>
      <c r="B25" s="25">
        <v>331.69</v>
      </c>
      <c r="C25" s="20" t="s">
        <v>119</v>
      </c>
      <c r="D25" s="47">
        <v>2647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2647</v>
      </c>
      <c r="O25" s="48">
        <f t="shared" si="1"/>
        <v>3.5595180463665214E-2</v>
      </c>
      <c r="P25" s="9"/>
    </row>
    <row r="26" spans="1:16">
      <c r="A26" s="12"/>
      <c r="B26" s="25">
        <v>331.7</v>
      </c>
      <c r="C26" s="20" t="s">
        <v>120</v>
      </c>
      <c r="D26" s="47">
        <v>0</v>
      </c>
      <c r="E26" s="47">
        <v>0</v>
      </c>
      <c r="F26" s="47">
        <v>0</v>
      </c>
      <c r="G26" s="47">
        <v>52750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52750</v>
      </c>
      <c r="O26" s="48">
        <f t="shared" si="1"/>
        <v>0.70934860954225165</v>
      </c>
      <c r="P26" s="9"/>
    </row>
    <row r="27" spans="1:16">
      <c r="A27" s="12"/>
      <c r="B27" s="25">
        <v>331.9</v>
      </c>
      <c r="C27" s="20" t="s">
        <v>30</v>
      </c>
      <c r="D27" s="47">
        <v>1458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1458</v>
      </c>
      <c r="O27" s="48">
        <f t="shared" si="1"/>
        <v>1.960626109407778E-2</v>
      </c>
      <c r="P27" s="9"/>
    </row>
    <row r="28" spans="1:16">
      <c r="A28" s="12"/>
      <c r="B28" s="25">
        <v>333</v>
      </c>
      <c r="C28" s="20" t="s">
        <v>121</v>
      </c>
      <c r="D28" s="47">
        <v>0</v>
      </c>
      <c r="E28" s="47">
        <v>7787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7787</v>
      </c>
      <c r="O28" s="48">
        <f t="shared" si="1"/>
        <v>0.10471464687214244</v>
      </c>
      <c r="P28" s="9"/>
    </row>
    <row r="29" spans="1:16">
      <c r="A29" s="12"/>
      <c r="B29" s="25">
        <v>334.1</v>
      </c>
      <c r="C29" s="20" t="s">
        <v>122</v>
      </c>
      <c r="D29" s="47">
        <v>0</v>
      </c>
      <c r="E29" s="47">
        <v>26847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26847</v>
      </c>
      <c r="O29" s="48">
        <f t="shared" si="1"/>
        <v>0.36102146199774082</v>
      </c>
      <c r="P29" s="9"/>
    </row>
    <row r="30" spans="1:16">
      <c r="A30" s="12"/>
      <c r="B30" s="25">
        <v>334.2</v>
      </c>
      <c r="C30" s="20" t="s">
        <v>31</v>
      </c>
      <c r="D30" s="47">
        <v>29875</v>
      </c>
      <c r="E30" s="47">
        <v>258044</v>
      </c>
      <c r="F30" s="47">
        <v>0</v>
      </c>
      <c r="G30" s="47">
        <v>14833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302752</v>
      </c>
      <c r="O30" s="48">
        <f t="shared" si="1"/>
        <v>4.0712172556613417</v>
      </c>
      <c r="P30" s="9"/>
    </row>
    <row r="31" spans="1:16">
      <c r="A31" s="12"/>
      <c r="B31" s="25">
        <v>334.31</v>
      </c>
      <c r="C31" s="20" t="s">
        <v>36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78787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78787</v>
      </c>
      <c r="O31" s="48">
        <f t="shared" si="1"/>
        <v>1.0594777042655048</v>
      </c>
      <c r="P31" s="9"/>
    </row>
    <row r="32" spans="1:16">
      <c r="A32" s="12"/>
      <c r="B32" s="25">
        <v>334.39</v>
      </c>
      <c r="C32" s="20" t="s">
        <v>38</v>
      </c>
      <c r="D32" s="47">
        <v>37683</v>
      </c>
      <c r="E32" s="47">
        <v>12500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6" si="7">SUM(D32:M32)</f>
        <v>50183</v>
      </c>
      <c r="O32" s="48">
        <f t="shared" si="1"/>
        <v>0.67482921843902965</v>
      </c>
      <c r="P32" s="9"/>
    </row>
    <row r="33" spans="1:16">
      <c r="A33" s="12"/>
      <c r="B33" s="25">
        <v>334.49</v>
      </c>
      <c r="C33" s="20" t="s">
        <v>39</v>
      </c>
      <c r="D33" s="47">
        <v>0</v>
      </c>
      <c r="E33" s="47">
        <v>123257</v>
      </c>
      <c r="F33" s="47">
        <v>0</v>
      </c>
      <c r="G33" s="47">
        <v>124444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247701</v>
      </c>
      <c r="O33" s="48">
        <f t="shared" si="1"/>
        <v>3.3309262546393414</v>
      </c>
      <c r="P33" s="9"/>
    </row>
    <row r="34" spans="1:16">
      <c r="A34" s="12"/>
      <c r="B34" s="25">
        <v>334.7</v>
      </c>
      <c r="C34" s="20" t="s">
        <v>40</v>
      </c>
      <c r="D34" s="47">
        <v>0</v>
      </c>
      <c r="E34" s="47">
        <v>206704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206704</v>
      </c>
      <c r="O34" s="48">
        <f t="shared" si="1"/>
        <v>2.7796245495132053</v>
      </c>
      <c r="P34" s="9"/>
    </row>
    <row r="35" spans="1:16">
      <c r="A35" s="12"/>
      <c r="B35" s="25">
        <v>335.12</v>
      </c>
      <c r="C35" s="20" t="s">
        <v>42</v>
      </c>
      <c r="D35" s="47">
        <v>2608752</v>
      </c>
      <c r="E35" s="47">
        <v>1301390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3910142</v>
      </c>
      <c r="O35" s="48">
        <f t="shared" si="1"/>
        <v>52.581114517777422</v>
      </c>
      <c r="P35" s="9"/>
    </row>
    <row r="36" spans="1:16">
      <c r="A36" s="12"/>
      <c r="B36" s="25">
        <v>335.13</v>
      </c>
      <c r="C36" s="20" t="s">
        <v>43</v>
      </c>
      <c r="D36" s="47">
        <v>12754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12754</v>
      </c>
      <c r="O36" s="48">
        <f t="shared" si="1"/>
        <v>0.17150771878866117</v>
      </c>
      <c r="P36" s="9"/>
    </row>
    <row r="37" spans="1:16">
      <c r="A37" s="12"/>
      <c r="B37" s="25">
        <v>335.14</v>
      </c>
      <c r="C37" s="20" t="s">
        <v>44</v>
      </c>
      <c r="D37" s="47">
        <v>18354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18354</v>
      </c>
      <c r="O37" s="48">
        <f t="shared" ref="O37:O68" si="8">(N37/O$94)</f>
        <v>0.24681297401968694</v>
      </c>
      <c r="P37" s="9"/>
    </row>
    <row r="38" spans="1:16">
      <c r="A38" s="12"/>
      <c r="B38" s="25">
        <v>335.15</v>
      </c>
      <c r="C38" s="20" t="s">
        <v>45</v>
      </c>
      <c r="D38" s="47">
        <v>16667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16667</v>
      </c>
      <c r="O38" s="48">
        <f t="shared" si="8"/>
        <v>0.22412726588134044</v>
      </c>
      <c r="P38" s="9"/>
    </row>
    <row r="39" spans="1:16">
      <c r="A39" s="12"/>
      <c r="B39" s="25">
        <v>335.16</v>
      </c>
      <c r="C39" s="20" t="s">
        <v>46</v>
      </c>
      <c r="D39" s="47">
        <v>446500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446500</v>
      </c>
      <c r="O39" s="48">
        <f t="shared" si="8"/>
        <v>6.0042493679737508</v>
      </c>
      <c r="P39" s="9"/>
    </row>
    <row r="40" spans="1:16">
      <c r="A40" s="12"/>
      <c r="B40" s="25">
        <v>335.18</v>
      </c>
      <c r="C40" s="20" t="s">
        <v>47</v>
      </c>
      <c r="D40" s="47">
        <v>2279692</v>
      </c>
      <c r="E40" s="47">
        <v>168641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2448333</v>
      </c>
      <c r="O40" s="48">
        <f t="shared" si="8"/>
        <v>32.923632402775539</v>
      </c>
      <c r="P40" s="9"/>
    </row>
    <row r="41" spans="1:16">
      <c r="A41" s="12"/>
      <c r="B41" s="25">
        <v>335.21</v>
      </c>
      <c r="C41" s="20" t="s">
        <v>123</v>
      </c>
      <c r="D41" s="47">
        <v>0</v>
      </c>
      <c r="E41" s="47">
        <v>5630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5630</v>
      </c>
      <c r="O41" s="48">
        <f t="shared" si="8"/>
        <v>7.5708676241191972E-2</v>
      </c>
      <c r="P41" s="9"/>
    </row>
    <row r="42" spans="1:16">
      <c r="A42" s="12"/>
      <c r="B42" s="25">
        <v>335.22</v>
      </c>
      <c r="C42" s="20" t="s">
        <v>48</v>
      </c>
      <c r="D42" s="47">
        <v>0</v>
      </c>
      <c r="E42" s="47">
        <v>528470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528470</v>
      </c>
      <c r="O42" s="48">
        <f t="shared" si="8"/>
        <v>7.1065300414178907</v>
      </c>
      <c r="P42" s="9"/>
    </row>
    <row r="43" spans="1:16">
      <c r="A43" s="12"/>
      <c r="B43" s="25">
        <v>335.49</v>
      </c>
      <c r="C43" s="20" t="s">
        <v>51</v>
      </c>
      <c r="D43" s="47">
        <v>0</v>
      </c>
      <c r="E43" s="47">
        <v>1834972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1834972</v>
      </c>
      <c r="O43" s="48">
        <f t="shared" si="8"/>
        <v>24.675541928890322</v>
      </c>
      <c r="P43" s="9"/>
    </row>
    <row r="44" spans="1:16">
      <c r="A44" s="12"/>
      <c r="B44" s="25">
        <v>335.5</v>
      </c>
      <c r="C44" s="20" t="s">
        <v>52</v>
      </c>
      <c r="D44" s="47">
        <v>0</v>
      </c>
      <c r="E44" s="47">
        <v>141577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141577</v>
      </c>
      <c r="O44" s="48">
        <f t="shared" si="8"/>
        <v>1.9038378785433812</v>
      </c>
      <c r="P44" s="9"/>
    </row>
    <row r="45" spans="1:16">
      <c r="A45" s="12"/>
      <c r="B45" s="25">
        <v>335.8</v>
      </c>
      <c r="C45" s="20" t="s">
        <v>124</v>
      </c>
      <c r="D45" s="47">
        <v>0</v>
      </c>
      <c r="E45" s="47">
        <v>2143622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2143622</v>
      </c>
      <c r="O45" s="48">
        <f t="shared" si="8"/>
        <v>28.826071755150341</v>
      </c>
      <c r="P45" s="9"/>
    </row>
    <row r="46" spans="1:16">
      <c r="A46" s="12"/>
      <c r="B46" s="25">
        <v>336</v>
      </c>
      <c r="C46" s="20" t="s">
        <v>4</v>
      </c>
      <c r="D46" s="47">
        <v>44151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44151</v>
      </c>
      <c r="O46" s="48">
        <f t="shared" si="8"/>
        <v>0.59371470066161047</v>
      </c>
      <c r="P46" s="9"/>
    </row>
    <row r="47" spans="1:16">
      <c r="A47" s="12"/>
      <c r="B47" s="25">
        <v>337.2</v>
      </c>
      <c r="C47" s="20" t="s">
        <v>53</v>
      </c>
      <c r="D47" s="47">
        <v>578396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578396</v>
      </c>
      <c r="O47" s="48">
        <f t="shared" si="8"/>
        <v>7.7779032865364961</v>
      </c>
      <c r="P47" s="9"/>
    </row>
    <row r="48" spans="1:16">
      <c r="A48" s="12"/>
      <c r="B48" s="25">
        <v>339</v>
      </c>
      <c r="C48" s="20" t="s">
        <v>55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3450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3450</v>
      </c>
      <c r="O48" s="48">
        <f t="shared" si="8"/>
        <v>4.6393416169114091E-2</v>
      </c>
      <c r="P48" s="9"/>
    </row>
    <row r="49" spans="1:16" ht="15.75">
      <c r="A49" s="29" t="s">
        <v>60</v>
      </c>
      <c r="B49" s="30"/>
      <c r="C49" s="31"/>
      <c r="D49" s="32">
        <f t="shared" ref="D49:M49" si="9">SUM(D50:D71)</f>
        <v>3643748</v>
      </c>
      <c r="E49" s="32">
        <f t="shared" si="9"/>
        <v>4042264</v>
      </c>
      <c r="F49" s="32">
        <f t="shared" si="9"/>
        <v>184648</v>
      </c>
      <c r="G49" s="32">
        <f t="shared" si="9"/>
        <v>0</v>
      </c>
      <c r="H49" s="32">
        <f t="shared" si="9"/>
        <v>0</v>
      </c>
      <c r="I49" s="32">
        <f t="shared" si="9"/>
        <v>8861933</v>
      </c>
      <c r="J49" s="32">
        <f t="shared" si="9"/>
        <v>8040782</v>
      </c>
      <c r="K49" s="32">
        <f t="shared" si="9"/>
        <v>0</v>
      </c>
      <c r="L49" s="32">
        <f t="shared" si="9"/>
        <v>0</v>
      </c>
      <c r="M49" s="32">
        <f t="shared" si="9"/>
        <v>0</v>
      </c>
      <c r="N49" s="32">
        <f>SUM(D49:M49)</f>
        <v>24773375</v>
      </c>
      <c r="O49" s="46">
        <f t="shared" si="8"/>
        <v>333.13666559087733</v>
      </c>
      <c r="P49" s="10"/>
    </row>
    <row r="50" spans="1:16">
      <c r="A50" s="12"/>
      <c r="B50" s="25">
        <v>341.1</v>
      </c>
      <c r="C50" s="20" t="s">
        <v>63</v>
      </c>
      <c r="D50" s="47">
        <v>0</v>
      </c>
      <c r="E50" s="47">
        <v>210297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210297</v>
      </c>
      <c r="O50" s="48">
        <f t="shared" si="8"/>
        <v>2.8279409391641117</v>
      </c>
      <c r="P50" s="9"/>
    </row>
    <row r="51" spans="1:16">
      <c r="A51" s="12"/>
      <c r="B51" s="25">
        <v>341.15</v>
      </c>
      <c r="C51" s="20" t="s">
        <v>125</v>
      </c>
      <c r="D51" s="47">
        <v>0</v>
      </c>
      <c r="E51" s="47">
        <v>77456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71" si="10">SUM(D51:M51)</f>
        <v>77456</v>
      </c>
      <c r="O51" s="48">
        <f t="shared" si="8"/>
        <v>1.0415792587811306</v>
      </c>
      <c r="P51" s="9"/>
    </row>
    <row r="52" spans="1:16">
      <c r="A52" s="12"/>
      <c r="B52" s="25">
        <v>341.16</v>
      </c>
      <c r="C52" s="20" t="s">
        <v>64</v>
      </c>
      <c r="D52" s="47">
        <v>0</v>
      </c>
      <c r="E52" s="47">
        <v>81532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81532</v>
      </c>
      <c r="O52" s="48">
        <f t="shared" si="8"/>
        <v>1.0963907266957129</v>
      </c>
      <c r="P52" s="9"/>
    </row>
    <row r="53" spans="1:16">
      <c r="A53" s="12"/>
      <c r="B53" s="25">
        <v>341.2</v>
      </c>
      <c r="C53" s="20" t="s">
        <v>65</v>
      </c>
      <c r="D53" s="47">
        <v>64528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8040782</v>
      </c>
      <c r="K53" s="47">
        <v>0</v>
      </c>
      <c r="L53" s="47">
        <v>0</v>
      </c>
      <c r="M53" s="47">
        <v>0</v>
      </c>
      <c r="N53" s="47">
        <f t="shared" si="10"/>
        <v>8105310</v>
      </c>
      <c r="O53" s="48">
        <f t="shared" si="8"/>
        <v>108.99507826367598</v>
      </c>
      <c r="P53" s="9"/>
    </row>
    <row r="54" spans="1:16">
      <c r="A54" s="12"/>
      <c r="B54" s="25">
        <v>341.3</v>
      </c>
      <c r="C54" s="20" t="s">
        <v>126</v>
      </c>
      <c r="D54" s="47">
        <v>232410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232410</v>
      </c>
      <c r="O54" s="48">
        <f t="shared" si="8"/>
        <v>3.1253025657576248</v>
      </c>
      <c r="P54" s="9"/>
    </row>
    <row r="55" spans="1:16">
      <c r="A55" s="12"/>
      <c r="B55" s="25">
        <v>341.8</v>
      </c>
      <c r="C55" s="20" t="s">
        <v>66</v>
      </c>
      <c r="D55" s="47">
        <v>0</v>
      </c>
      <c r="E55" s="47">
        <v>2661959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2661959</v>
      </c>
      <c r="O55" s="48">
        <f t="shared" si="8"/>
        <v>35.796339626701091</v>
      </c>
      <c r="P55" s="9"/>
    </row>
    <row r="56" spans="1:16">
      <c r="A56" s="12"/>
      <c r="B56" s="25">
        <v>341.9</v>
      </c>
      <c r="C56" s="20" t="s">
        <v>67</v>
      </c>
      <c r="D56" s="47">
        <v>241872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241872</v>
      </c>
      <c r="O56" s="48">
        <f t="shared" si="8"/>
        <v>3.2525415523640473</v>
      </c>
      <c r="P56" s="9"/>
    </row>
    <row r="57" spans="1:16">
      <c r="A57" s="12"/>
      <c r="B57" s="25">
        <v>342.3</v>
      </c>
      <c r="C57" s="20" t="s">
        <v>68</v>
      </c>
      <c r="D57" s="47">
        <v>197047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197047</v>
      </c>
      <c r="O57" s="48">
        <f t="shared" si="8"/>
        <v>2.6497633263407026</v>
      </c>
      <c r="P57" s="9"/>
    </row>
    <row r="58" spans="1:16">
      <c r="A58" s="12"/>
      <c r="B58" s="25">
        <v>342.6</v>
      </c>
      <c r="C58" s="20" t="s">
        <v>70</v>
      </c>
      <c r="D58" s="47">
        <v>2805104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2805104</v>
      </c>
      <c r="O58" s="48">
        <f t="shared" si="8"/>
        <v>37.721262976709163</v>
      </c>
      <c r="P58" s="9"/>
    </row>
    <row r="59" spans="1:16">
      <c r="A59" s="12"/>
      <c r="B59" s="25">
        <v>343.3</v>
      </c>
      <c r="C59" s="20" t="s">
        <v>72</v>
      </c>
      <c r="D59" s="47">
        <v>0</v>
      </c>
      <c r="E59" s="47">
        <v>31549</v>
      </c>
      <c r="F59" s="47">
        <v>0</v>
      </c>
      <c r="G59" s="47">
        <v>0</v>
      </c>
      <c r="H59" s="47">
        <v>0</v>
      </c>
      <c r="I59" s="47">
        <v>559998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591547</v>
      </c>
      <c r="O59" s="48">
        <f t="shared" si="8"/>
        <v>7.9547496100263571</v>
      </c>
      <c r="P59" s="9"/>
    </row>
    <row r="60" spans="1:16">
      <c r="A60" s="12"/>
      <c r="B60" s="25">
        <v>343.4</v>
      </c>
      <c r="C60" s="20" t="s">
        <v>73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1042316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1042316</v>
      </c>
      <c r="O60" s="48">
        <f t="shared" si="8"/>
        <v>14.016405787746759</v>
      </c>
      <c r="P60" s="9"/>
    </row>
    <row r="61" spans="1:16">
      <c r="A61" s="12"/>
      <c r="B61" s="25">
        <v>343.5</v>
      </c>
      <c r="C61" s="20" t="s">
        <v>74</v>
      </c>
      <c r="D61" s="47">
        <v>0</v>
      </c>
      <c r="E61" s="47">
        <v>44858</v>
      </c>
      <c r="F61" s="47">
        <v>0</v>
      </c>
      <c r="G61" s="47">
        <v>0</v>
      </c>
      <c r="H61" s="47">
        <v>0</v>
      </c>
      <c r="I61" s="47">
        <v>149057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193915</v>
      </c>
      <c r="O61" s="48">
        <f t="shared" si="8"/>
        <v>2.6076461728793503</v>
      </c>
      <c r="P61" s="9"/>
    </row>
    <row r="62" spans="1:16">
      <c r="A62" s="12"/>
      <c r="B62" s="25">
        <v>344.2</v>
      </c>
      <c r="C62" s="20" t="s">
        <v>75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3360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3360</v>
      </c>
      <c r="O62" s="48">
        <f t="shared" si="8"/>
        <v>4.5183153138615456E-2</v>
      </c>
      <c r="P62" s="9"/>
    </row>
    <row r="63" spans="1:16">
      <c r="A63" s="12"/>
      <c r="B63" s="25">
        <v>346.4</v>
      </c>
      <c r="C63" s="20" t="s">
        <v>76</v>
      </c>
      <c r="D63" s="47">
        <v>5231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5231</v>
      </c>
      <c r="O63" s="48">
        <f t="shared" si="8"/>
        <v>7.0343176805981386E-2</v>
      </c>
      <c r="P63" s="9"/>
    </row>
    <row r="64" spans="1:16">
      <c r="A64" s="12"/>
      <c r="B64" s="25">
        <v>347.1</v>
      </c>
      <c r="C64" s="20" t="s">
        <v>77</v>
      </c>
      <c r="D64" s="47">
        <v>8452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8452</v>
      </c>
      <c r="O64" s="48">
        <f t="shared" si="8"/>
        <v>0.11365714593082675</v>
      </c>
      <c r="P64" s="9"/>
    </row>
    <row r="65" spans="1:16">
      <c r="A65" s="12"/>
      <c r="B65" s="25">
        <v>347.2</v>
      </c>
      <c r="C65" s="20" t="s">
        <v>78</v>
      </c>
      <c r="D65" s="47">
        <v>56179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56179</v>
      </c>
      <c r="O65" s="48">
        <f t="shared" si="8"/>
        <v>0.7554596310042494</v>
      </c>
      <c r="P65" s="9"/>
    </row>
    <row r="66" spans="1:16">
      <c r="A66" s="12"/>
      <c r="B66" s="25">
        <v>348.92099999999999</v>
      </c>
      <c r="C66" s="20" t="s">
        <v>79</v>
      </c>
      <c r="D66" s="47">
        <v>0</v>
      </c>
      <c r="E66" s="47">
        <v>16735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16735</v>
      </c>
      <c r="O66" s="48">
        <f t="shared" si="8"/>
        <v>0.22504168683771716</v>
      </c>
      <c r="P66" s="9"/>
    </row>
    <row r="67" spans="1:16">
      <c r="A67" s="12"/>
      <c r="B67" s="25">
        <v>348.92200000000003</v>
      </c>
      <c r="C67" s="20" t="s">
        <v>80</v>
      </c>
      <c r="D67" s="47">
        <v>0</v>
      </c>
      <c r="E67" s="47">
        <v>16735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16735</v>
      </c>
      <c r="O67" s="48">
        <f t="shared" si="8"/>
        <v>0.22504168683771716</v>
      </c>
      <c r="P67" s="9"/>
    </row>
    <row r="68" spans="1:16">
      <c r="A68" s="12"/>
      <c r="B68" s="25">
        <v>348.923</v>
      </c>
      <c r="C68" s="20" t="s">
        <v>81</v>
      </c>
      <c r="D68" s="47">
        <v>0</v>
      </c>
      <c r="E68" s="47">
        <v>16735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16735</v>
      </c>
      <c r="O68" s="48">
        <f t="shared" si="8"/>
        <v>0.22504168683771716</v>
      </c>
      <c r="P68" s="9"/>
    </row>
    <row r="69" spans="1:16">
      <c r="A69" s="12"/>
      <c r="B69" s="25">
        <v>348.92399999999998</v>
      </c>
      <c r="C69" s="20" t="s">
        <v>82</v>
      </c>
      <c r="D69" s="47">
        <v>0</v>
      </c>
      <c r="E69" s="47">
        <v>16735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16735</v>
      </c>
      <c r="O69" s="48">
        <f t="shared" ref="O69:O92" si="11">(N69/O$94)</f>
        <v>0.22504168683771716</v>
      </c>
      <c r="P69" s="9"/>
    </row>
    <row r="70" spans="1:16">
      <c r="A70" s="12"/>
      <c r="B70" s="25">
        <v>348.93</v>
      </c>
      <c r="C70" s="20" t="s">
        <v>127</v>
      </c>
      <c r="D70" s="47">
        <v>0</v>
      </c>
      <c r="E70" s="47">
        <v>177364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177364</v>
      </c>
      <c r="O70" s="48">
        <f t="shared" si="11"/>
        <v>2.3850788015706526</v>
      </c>
      <c r="P70" s="9"/>
    </row>
    <row r="71" spans="1:16">
      <c r="A71" s="12"/>
      <c r="B71" s="25">
        <v>349</v>
      </c>
      <c r="C71" s="20" t="s">
        <v>1</v>
      </c>
      <c r="D71" s="47">
        <v>32925</v>
      </c>
      <c r="E71" s="47">
        <v>690309</v>
      </c>
      <c r="F71" s="47">
        <v>184648</v>
      </c>
      <c r="G71" s="47">
        <v>0</v>
      </c>
      <c r="H71" s="47">
        <v>0</v>
      </c>
      <c r="I71" s="47">
        <v>7107202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8015084</v>
      </c>
      <c r="O71" s="48">
        <f t="shared" si="11"/>
        <v>107.78177612823409</v>
      </c>
      <c r="P71" s="9"/>
    </row>
    <row r="72" spans="1:16" ht="15.75">
      <c r="A72" s="29" t="s">
        <v>61</v>
      </c>
      <c r="B72" s="30"/>
      <c r="C72" s="31"/>
      <c r="D72" s="32">
        <f t="shared" ref="D72:M72" si="12">SUM(D73:D80)</f>
        <v>115252</v>
      </c>
      <c r="E72" s="32">
        <f t="shared" si="12"/>
        <v>505807</v>
      </c>
      <c r="F72" s="32">
        <f t="shared" si="12"/>
        <v>0</v>
      </c>
      <c r="G72" s="32">
        <f t="shared" si="12"/>
        <v>0</v>
      </c>
      <c r="H72" s="32">
        <f t="shared" si="12"/>
        <v>0</v>
      </c>
      <c r="I72" s="32">
        <f t="shared" si="12"/>
        <v>0</v>
      </c>
      <c r="J72" s="32">
        <f t="shared" si="12"/>
        <v>0</v>
      </c>
      <c r="K72" s="32">
        <f t="shared" si="12"/>
        <v>0</v>
      </c>
      <c r="L72" s="32">
        <f t="shared" si="12"/>
        <v>0</v>
      </c>
      <c r="M72" s="32">
        <f t="shared" si="12"/>
        <v>0</v>
      </c>
      <c r="N72" s="32">
        <f>SUM(D72:M72)</f>
        <v>621059</v>
      </c>
      <c r="O72" s="46">
        <f t="shared" si="11"/>
        <v>8.3516083050938619</v>
      </c>
      <c r="P72" s="10"/>
    </row>
    <row r="73" spans="1:16">
      <c r="A73" s="13"/>
      <c r="B73" s="40">
        <v>351.1</v>
      </c>
      <c r="C73" s="21" t="s">
        <v>87</v>
      </c>
      <c r="D73" s="47">
        <v>160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160</v>
      </c>
      <c r="O73" s="48">
        <f t="shared" si="11"/>
        <v>2.1515787208864503E-3</v>
      </c>
      <c r="P73" s="9"/>
    </row>
    <row r="74" spans="1:16">
      <c r="A74" s="13"/>
      <c r="B74" s="40">
        <v>351.2</v>
      </c>
      <c r="C74" s="21" t="s">
        <v>88</v>
      </c>
      <c r="D74" s="47">
        <v>8136</v>
      </c>
      <c r="E74" s="47">
        <v>295033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80" si="13">SUM(D74:M74)</f>
        <v>303169</v>
      </c>
      <c r="O74" s="48">
        <f t="shared" si="11"/>
        <v>4.0768248077026517</v>
      </c>
      <c r="P74" s="9"/>
    </row>
    <row r="75" spans="1:16">
      <c r="A75" s="13"/>
      <c r="B75" s="40">
        <v>351.3</v>
      </c>
      <c r="C75" s="21" t="s">
        <v>128</v>
      </c>
      <c r="D75" s="47">
        <v>0</v>
      </c>
      <c r="E75" s="47">
        <v>27111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27111</v>
      </c>
      <c r="O75" s="48">
        <f t="shared" si="11"/>
        <v>0.36457156688720349</v>
      </c>
      <c r="P75" s="9"/>
    </row>
    <row r="76" spans="1:16">
      <c r="A76" s="13"/>
      <c r="B76" s="40">
        <v>351.7</v>
      </c>
      <c r="C76" s="21" t="s">
        <v>129</v>
      </c>
      <c r="D76" s="47">
        <v>0</v>
      </c>
      <c r="E76" s="47">
        <v>29166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29166</v>
      </c>
      <c r="O76" s="48">
        <f t="shared" si="11"/>
        <v>0.39220590608358885</v>
      </c>
      <c r="P76" s="9"/>
    </row>
    <row r="77" spans="1:16">
      <c r="A77" s="13"/>
      <c r="B77" s="40">
        <v>351.9</v>
      </c>
      <c r="C77" s="21" t="s">
        <v>130</v>
      </c>
      <c r="D77" s="47">
        <v>0</v>
      </c>
      <c r="E77" s="47">
        <v>41753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41753</v>
      </c>
      <c r="O77" s="48">
        <f t="shared" si="11"/>
        <v>0.56146791458232481</v>
      </c>
      <c r="P77" s="9"/>
    </row>
    <row r="78" spans="1:16">
      <c r="A78" s="13"/>
      <c r="B78" s="40">
        <v>354</v>
      </c>
      <c r="C78" s="21" t="s">
        <v>91</v>
      </c>
      <c r="D78" s="47">
        <v>90558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90558</v>
      </c>
      <c r="O78" s="48">
        <f t="shared" si="11"/>
        <v>1.2177666612877198</v>
      </c>
      <c r="P78" s="9"/>
    </row>
    <row r="79" spans="1:16">
      <c r="A79" s="13"/>
      <c r="B79" s="40">
        <v>355</v>
      </c>
      <c r="C79" s="21" t="s">
        <v>92</v>
      </c>
      <c r="D79" s="47">
        <v>0</v>
      </c>
      <c r="E79" s="47">
        <v>36472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36472</v>
      </c>
      <c r="O79" s="48">
        <f t="shared" si="11"/>
        <v>0.4904523694260664</v>
      </c>
      <c r="P79" s="9"/>
    </row>
    <row r="80" spans="1:16">
      <c r="A80" s="13"/>
      <c r="B80" s="40">
        <v>359</v>
      </c>
      <c r="C80" s="21" t="s">
        <v>93</v>
      </c>
      <c r="D80" s="47">
        <v>16398</v>
      </c>
      <c r="E80" s="47">
        <v>76272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92670</v>
      </c>
      <c r="O80" s="48">
        <f t="shared" si="11"/>
        <v>1.2461675004034209</v>
      </c>
      <c r="P80" s="9"/>
    </row>
    <row r="81" spans="1:119" ht="15.75">
      <c r="A81" s="29" t="s">
        <v>5</v>
      </c>
      <c r="B81" s="30"/>
      <c r="C81" s="31"/>
      <c r="D81" s="32">
        <f t="shared" ref="D81:M81" si="14">SUM(D82:D87)</f>
        <v>713921</v>
      </c>
      <c r="E81" s="32">
        <f t="shared" si="14"/>
        <v>699995</v>
      </c>
      <c r="F81" s="32">
        <f t="shared" si="14"/>
        <v>548</v>
      </c>
      <c r="G81" s="32">
        <f t="shared" si="14"/>
        <v>19621</v>
      </c>
      <c r="H81" s="32">
        <f t="shared" si="14"/>
        <v>0</v>
      </c>
      <c r="I81" s="32">
        <f t="shared" si="14"/>
        <v>181457</v>
      </c>
      <c r="J81" s="32">
        <f t="shared" si="14"/>
        <v>18584</v>
      </c>
      <c r="K81" s="32">
        <f t="shared" si="14"/>
        <v>0</v>
      </c>
      <c r="L81" s="32">
        <f t="shared" si="14"/>
        <v>0</v>
      </c>
      <c r="M81" s="32">
        <f t="shared" si="14"/>
        <v>0</v>
      </c>
      <c r="N81" s="32">
        <f t="shared" ref="N81:N92" si="15">SUM(D81:M81)</f>
        <v>1634126</v>
      </c>
      <c r="O81" s="46">
        <f t="shared" si="11"/>
        <v>21.974692055295574</v>
      </c>
      <c r="P81" s="10"/>
    </row>
    <row r="82" spans="1:119">
      <c r="A82" s="12"/>
      <c r="B82" s="25">
        <v>361.1</v>
      </c>
      <c r="C82" s="20" t="s">
        <v>94</v>
      </c>
      <c r="D82" s="47">
        <v>53297</v>
      </c>
      <c r="E82" s="47">
        <v>386100</v>
      </c>
      <c r="F82" s="47">
        <v>548</v>
      </c>
      <c r="G82" s="47">
        <v>6894</v>
      </c>
      <c r="H82" s="47">
        <v>0</v>
      </c>
      <c r="I82" s="47">
        <v>104060</v>
      </c>
      <c r="J82" s="47">
        <v>10842</v>
      </c>
      <c r="K82" s="47">
        <v>0</v>
      </c>
      <c r="L82" s="47">
        <v>0</v>
      </c>
      <c r="M82" s="47">
        <v>0</v>
      </c>
      <c r="N82" s="47">
        <f t="shared" si="15"/>
        <v>561741</v>
      </c>
      <c r="O82" s="48">
        <f t="shared" si="11"/>
        <v>7.5539373890592225</v>
      </c>
      <c r="P82" s="9"/>
    </row>
    <row r="83" spans="1:119">
      <c r="A83" s="12"/>
      <c r="B83" s="25">
        <v>362</v>
      </c>
      <c r="C83" s="20" t="s">
        <v>131</v>
      </c>
      <c r="D83" s="47">
        <v>0</v>
      </c>
      <c r="E83" s="47">
        <v>12000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12000</v>
      </c>
      <c r="O83" s="48">
        <f t="shared" si="11"/>
        <v>0.16136840406648378</v>
      </c>
      <c r="P83" s="9"/>
    </row>
    <row r="84" spans="1:119">
      <c r="A84" s="12"/>
      <c r="B84" s="25">
        <v>364</v>
      </c>
      <c r="C84" s="20" t="s">
        <v>96</v>
      </c>
      <c r="D84" s="47">
        <v>17898</v>
      </c>
      <c r="E84" s="47">
        <v>67041</v>
      </c>
      <c r="F84" s="47">
        <v>0</v>
      </c>
      <c r="G84" s="47">
        <v>0</v>
      </c>
      <c r="H84" s="47">
        <v>0</v>
      </c>
      <c r="I84" s="47">
        <v>60811</v>
      </c>
      <c r="J84" s="47">
        <v>1424</v>
      </c>
      <c r="K84" s="47">
        <v>0</v>
      </c>
      <c r="L84" s="47">
        <v>0</v>
      </c>
      <c r="M84" s="47">
        <v>0</v>
      </c>
      <c r="N84" s="47">
        <f t="shared" si="15"/>
        <v>147174</v>
      </c>
      <c r="O84" s="48">
        <f t="shared" si="11"/>
        <v>1.9791027916733903</v>
      </c>
      <c r="P84" s="9"/>
    </row>
    <row r="85" spans="1:119">
      <c r="A85" s="12"/>
      <c r="B85" s="25">
        <v>366</v>
      </c>
      <c r="C85" s="20" t="s">
        <v>98</v>
      </c>
      <c r="D85" s="47">
        <v>0</v>
      </c>
      <c r="E85" s="47">
        <v>0</v>
      </c>
      <c r="F85" s="47">
        <v>0</v>
      </c>
      <c r="G85" s="47">
        <v>12727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12727</v>
      </c>
      <c r="O85" s="48">
        <f t="shared" si="11"/>
        <v>0.17114463987951159</v>
      </c>
      <c r="P85" s="9"/>
    </row>
    <row r="86" spans="1:119">
      <c r="A86" s="12"/>
      <c r="B86" s="25">
        <v>369.3</v>
      </c>
      <c r="C86" s="20" t="s">
        <v>99</v>
      </c>
      <c r="D86" s="47">
        <v>164219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164219</v>
      </c>
      <c r="O86" s="48">
        <f t="shared" si="11"/>
        <v>2.2083131622828249</v>
      </c>
      <c r="P86" s="9"/>
    </row>
    <row r="87" spans="1:119">
      <c r="A87" s="12"/>
      <c r="B87" s="25">
        <v>369.9</v>
      </c>
      <c r="C87" s="20" t="s">
        <v>100</v>
      </c>
      <c r="D87" s="47">
        <v>478507</v>
      </c>
      <c r="E87" s="47">
        <v>234854</v>
      </c>
      <c r="F87" s="47">
        <v>0</v>
      </c>
      <c r="G87" s="47">
        <v>0</v>
      </c>
      <c r="H87" s="47">
        <v>0</v>
      </c>
      <c r="I87" s="47">
        <v>16586</v>
      </c>
      <c r="J87" s="47">
        <v>6318</v>
      </c>
      <c r="K87" s="47">
        <v>0</v>
      </c>
      <c r="L87" s="47">
        <v>0</v>
      </c>
      <c r="M87" s="47">
        <v>0</v>
      </c>
      <c r="N87" s="47">
        <f t="shared" si="15"/>
        <v>736265</v>
      </c>
      <c r="O87" s="48">
        <f t="shared" si="11"/>
        <v>9.9008256683341394</v>
      </c>
      <c r="P87" s="9"/>
    </row>
    <row r="88" spans="1:119" ht="15.75">
      <c r="A88" s="29" t="s">
        <v>62</v>
      </c>
      <c r="B88" s="30"/>
      <c r="C88" s="31"/>
      <c r="D88" s="32">
        <f t="shared" ref="D88:M88" si="16">SUM(D89:D91)</f>
        <v>52500</v>
      </c>
      <c r="E88" s="32">
        <f t="shared" si="16"/>
        <v>22940307</v>
      </c>
      <c r="F88" s="32">
        <f t="shared" si="16"/>
        <v>0</v>
      </c>
      <c r="G88" s="32">
        <f t="shared" si="16"/>
        <v>0</v>
      </c>
      <c r="H88" s="32">
        <f t="shared" si="16"/>
        <v>0</v>
      </c>
      <c r="I88" s="32">
        <f t="shared" si="16"/>
        <v>3060378</v>
      </c>
      <c r="J88" s="32">
        <f t="shared" si="16"/>
        <v>235422</v>
      </c>
      <c r="K88" s="32">
        <f t="shared" si="16"/>
        <v>0</v>
      </c>
      <c r="L88" s="32">
        <f t="shared" si="16"/>
        <v>0</v>
      </c>
      <c r="M88" s="32">
        <f t="shared" si="16"/>
        <v>0</v>
      </c>
      <c r="N88" s="32">
        <f t="shared" si="15"/>
        <v>26288607</v>
      </c>
      <c r="O88" s="46">
        <f t="shared" si="11"/>
        <v>353.51254639341619</v>
      </c>
      <c r="P88" s="9"/>
    </row>
    <row r="89" spans="1:119">
      <c r="A89" s="12"/>
      <c r="B89" s="25">
        <v>381</v>
      </c>
      <c r="C89" s="20" t="s">
        <v>101</v>
      </c>
      <c r="D89" s="47">
        <v>52500</v>
      </c>
      <c r="E89" s="47">
        <v>22766434</v>
      </c>
      <c r="F89" s="47">
        <v>0</v>
      </c>
      <c r="G89" s="47">
        <v>0</v>
      </c>
      <c r="H89" s="47">
        <v>0</v>
      </c>
      <c r="I89" s="47">
        <v>793498</v>
      </c>
      <c r="J89" s="47">
        <v>235422</v>
      </c>
      <c r="K89" s="47">
        <v>0</v>
      </c>
      <c r="L89" s="47">
        <v>0</v>
      </c>
      <c r="M89" s="47">
        <v>0</v>
      </c>
      <c r="N89" s="47">
        <f t="shared" si="15"/>
        <v>23847854</v>
      </c>
      <c r="O89" s="48">
        <f t="shared" si="11"/>
        <v>320.69084503254265</v>
      </c>
      <c r="P89" s="9"/>
    </row>
    <row r="90" spans="1:119">
      <c r="A90" s="12"/>
      <c r="B90" s="25">
        <v>384</v>
      </c>
      <c r="C90" s="20" t="s">
        <v>102</v>
      </c>
      <c r="D90" s="47">
        <v>0</v>
      </c>
      <c r="E90" s="47">
        <v>173873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173873</v>
      </c>
      <c r="O90" s="48">
        <f t="shared" si="11"/>
        <v>2.3381340433543114</v>
      </c>
      <c r="P90" s="9"/>
    </row>
    <row r="91" spans="1:119" ht="15.75" thickBot="1">
      <c r="A91" s="12"/>
      <c r="B91" s="25">
        <v>389.7</v>
      </c>
      <c r="C91" s="20" t="s">
        <v>108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2266880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2266880</v>
      </c>
      <c r="O91" s="48">
        <f t="shared" si="11"/>
        <v>30.483567317519231</v>
      </c>
      <c r="P91" s="9"/>
    </row>
    <row r="92" spans="1:119" ht="16.5" thickBot="1">
      <c r="A92" s="14" t="s">
        <v>83</v>
      </c>
      <c r="B92" s="23"/>
      <c r="C92" s="22"/>
      <c r="D92" s="15">
        <f t="shared" ref="D92:M92" si="17">SUM(D5,D13,D17,D49,D72,D81,D88)</f>
        <v>46285588</v>
      </c>
      <c r="E92" s="15">
        <f t="shared" si="17"/>
        <v>40156510</v>
      </c>
      <c r="F92" s="15">
        <f t="shared" si="17"/>
        <v>185196</v>
      </c>
      <c r="G92" s="15">
        <f t="shared" si="17"/>
        <v>6573141</v>
      </c>
      <c r="H92" s="15">
        <f t="shared" si="17"/>
        <v>0</v>
      </c>
      <c r="I92" s="15">
        <f t="shared" si="17"/>
        <v>13307050</v>
      </c>
      <c r="J92" s="15">
        <f t="shared" si="17"/>
        <v>8294788</v>
      </c>
      <c r="K92" s="15">
        <f t="shared" si="17"/>
        <v>0</v>
      </c>
      <c r="L92" s="15">
        <f t="shared" si="17"/>
        <v>0</v>
      </c>
      <c r="M92" s="15">
        <f t="shared" si="17"/>
        <v>0</v>
      </c>
      <c r="N92" s="15">
        <f t="shared" si="15"/>
        <v>114802273</v>
      </c>
      <c r="O92" s="38">
        <f t="shared" si="11"/>
        <v>1543.7882981012317</v>
      </c>
      <c r="P92" s="6"/>
      <c r="Q92" s="2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</row>
    <row r="93" spans="1:119">
      <c r="A93" s="16"/>
      <c r="B93" s="18"/>
      <c r="C93" s="18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9"/>
    </row>
    <row r="94" spans="1:119">
      <c r="A94" s="41"/>
      <c r="B94" s="42"/>
      <c r="C94" s="42"/>
      <c r="D94" s="43"/>
      <c r="E94" s="43"/>
      <c r="F94" s="43"/>
      <c r="G94" s="43"/>
      <c r="H94" s="43"/>
      <c r="I94" s="43"/>
      <c r="J94" s="43"/>
      <c r="K94" s="43"/>
      <c r="L94" s="119" t="s">
        <v>132</v>
      </c>
      <c r="M94" s="119"/>
      <c r="N94" s="119"/>
      <c r="O94" s="44">
        <v>74364</v>
      </c>
    </row>
    <row r="95" spans="1:119">
      <c r="A95" s="120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8"/>
    </row>
    <row r="96" spans="1:119" ht="15.75" customHeight="1" thickBot="1">
      <c r="A96" s="121" t="s">
        <v>145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1"/>
    </row>
  </sheetData>
  <mergeCells count="10">
    <mergeCell ref="L94:N94"/>
    <mergeCell ref="A95:O95"/>
    <mergeCell ref="A96:O9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06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86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109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110</v>
      </c>
      <c r="F4" s="34" t="s">
        <v>111</v>
      </c>
      <c r="G4" s="34" t="s">
        <v>112</v>
      </c>
      <c r="H4" s="34" t="s">
        <v>7</v>
      </c>
      <c r="I4" s="34" t="s">
        <v>8</v>
      </c>
      <c r="J4" s="35" t="s">
        <v>113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34793202</v>
      </c>
      <c r="E5" s="27">
        <f t="shared" si="0"/>
        <v>4578068</v>
      </c>
      <c r="F5" s="27">
        <f t="shared" si="0"/>
        <v>0</v>
      </c>
      <c r="G5" s="27">
        <f t="shared" si="0"/>
        <v>4361574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43732844</v>
      </c>
      <c r="O5" s="33">
        <f t="shared" ref="O5:O36" si="2">(N5/O$104)</f>
        <v>586.16829294445631</v>
      </c>
      <c r="P5" s="6"/>
    </row>
    <row r="6" spans="1:133">
      <c r="A6" s="12"/>
      <c r="B6" s="25">
        <v>311</v>
      </c>
      <c r="C6" s="20" t="s">
        <v>3</v>
      </c>
      <c r="D6" s="47">
        <v>34208000</v>
      </c>
      <c r="E6" s="47">
        <v>2673353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36881353</v>
      </c>
      <c r="O6" s="48">
        <f t="shared" si="2"/>
        <v>494.33509811280294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209439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209439</v>
      </c>
      <c r="O7" s="48">
        <f t="shared" si="2"/>
        <v>2.8071922582028739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1695276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1695276</v>
      </c>
      <c r="O8" s="48">
        <f t="shared" si="2"/>
        <v>22.722442633497749</v>
      </c>
      <c r="P8" s="9"/>
    </row>
    <row r="9" spans="1:133">
      <c r="A9" s="12"/>
      <c r="B9" s="25">
        <v>312.60000000000002</v>
      </c>
      <c r="C9" s="20" t="s">
        <v>14</v>
      </c>
      <c r="D9" s="47">
        <v>0</v>
      </c>
      <c r="E9" s="47">
        <v>0</v>
      </c>
      <c r="F9" s="47">
        <v>0</v>
      </c>
      <c r="G9" s="47">
        <v>4361574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4361574</v>
      </c>
      <c r="O9" s="48">
        <f t="shared" si="2"/>
        <v>58.459870255200514</v>
      </c>
      <c r="P9" s="9"/>
    </row>
    <row r="10" spans="1:133">
      <c r="A10" s="12"/>
      <c r="B10" s="25">
        <v>315</v>
      </c>
      <c r="C10" s="20" t="s">
        <v>15</v>
      </c>
      <c r="D10" s="47">
        <v>541916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541916</v>
      </c>
      <c r="O10" s="48">
        <f t="shared" si="2"/>
        <v>7.263510615483594</v>
      </c>
      <c r="P10" s="9"/>
    </row>
    <row r="11" spans="1:133">
      <c r="A11" s="12"/>
      <c r="B11" s="25">
        <v>316</v>
      </c>
      <c r="C11" s="20" t="s">
        <v>16</v>
      </c>
      <c r="D11" s="47">
        <v>43286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43286</v>
      </c>
      <c r="O11" s="48">
        <f t="shared" si="2"/>
        <v>0.5801790692687111</v>
      </c>
      <c r="P11" s="9"/>
    </row>
    <row r="12" spans="1:133" ht="15.75">
      <c r="A12" s="29" t="s">
        <v>17</v>
      </c>
      <c r="B12" s="30"/>
      <c r="C12" s="31"/>
      <c r="D12" s="32">
        <f>SUM(D13:D21)</f>
        <v>430350</v>
      </c>
      <c r="E12" s="32">
        <f t="shared" ref="E12:M12" si="3">SUM(E13:E21)</f>
        <v>166976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5187560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5784886</v>
      </c>
      <c r="O12" s="46">
        <f t="shared" si="2"/>
        <v>77.537073772249627</v>
      </c>
      <c r="P12" s="10"/>
    </row>
    <row r="13" spans="1:133">
      <c r="A13" s="12"/>
      <c r="B13" s="25">
        <v>322</v>
      </c>
      <c r="C13" s="20" t="s">
        <v>0</v>
      </c>
      <c r="D13" s="47">
        <v>327223</v>
      </c>
      <c r="E13" s="47">
        <v>5500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332723</v>
      </c>
      <c r="O13" s="48">
        <f t="shared" si="2"/>
        <v>4.4596155908213593</v>
      </c>
      <c r="P13" s="9"/>
    </row>
    <row r="14" spans="1:133">
      <c r="A14" s="12"/>
      <c r="B14" s="25">
        <v>324.11</v>
      </c>
      <c r="C14" s="20" t="s">
        <v>18</v>
      </c>
      <c r="D14" s="47">
        <v>0</v>
      </c>
      <c r="E14" s="47">
        <v>6384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1" si="4">SUM(D14:M14)</f>
        <v>6384</v>
      </c>
      <c r="O14" s="48">
        <f t="shared" si="2"/>
        <v>8.5567231396096927E-2</v>
      </c>
      <c r="P14" s="9"/>
    </row>
    <row r="15" spans="1:133">
      <c r="A15" s="12"/>
      <c r="B15" s="25">
        <v>324.12</v>
      </c>
      <c r="C15" s="20" t="s">
        <v>19</v>
      </c>
      <c r="D15" s="47">
        <v>0</v>
      </c>
      <c r="E15" s="47">
        <v>7447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7447</v>
      </c>
      <c r="O15" s="48">
        <f t="shared" si="2"/>
        <v>9.9815033240403167E-2</v>
      </c>
      <c r="P15" s="9"/>
    </row>
    <row r="16" spans="1:133">
      <c r="A16" s="12"/>
      <c r="B16" s="25">
        <v>324.31</v>
      </c>
      <c r="C16" s="20" t="s">
        <v>20</v>
      </c>
      <c r="D16" s="47">
        <v>0</v>
      </c>
      <c r="E16" s="47">
        <v>68700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68700</v>
      </c>
      <c r="O16" s="48">
        <f t="shared" si="2"/>
        <v>0.92081278147115586</v>
      </c>
      <c r="P16" s="9"/>
    </row>
    <row r="17" spans="1:16">
      <c r="A17" s="12"/>
      <c r="B17" s="25">
        <v>324.32</v>
      </c>
      <c r="C17" s="20" t="s">
        <v>21</v>
      </c>
      <c r="D17" s="47">
        <v>0</v>
      </c>
      <c r="E17" s="47">
        <v>16795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16795</v>
      </c>
      <c r="O17" s="48">
        <f t="shared" si="2"/>
        <v>0.22510990778468798</v>
      </c>
      <c r="P17" s="9"/>
    </row>
    <row r="18" spans="1:16">
      <c r="A18" s="12"/>
      <c r="B18" s="25">
        <v>324.51</v>
      </c>
      <c r="C18" s="20" t="s">
        <v>22</v>
      </c>
      <c r="D18" s="47">
        <v>0</v>
      </c>
      <c r="E18" s="47">
        <v>2575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2575</v>
      </c>
      <c r="O18" s="48">
        <f t="shared" si="2"/>
        <v>3.4513725069697618E-2</v>
      </c>
      <c r="P18" s="9"/>
    </row>
    <row r="19" spans="1:16">
      <c r="A19" s="12"/>
      <c r="B19" s="25">
        <v>324.61</v>
      </c>
      <c r="C19" s="20" t="s">
        <v>23</v>
      </c>
      <c r="D19" s="47">
        <v>0</v>
      </c>
      <c r="E19" s="47">
        <v>6912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6912</v>
      </c>
      <c r="O19" s="48">
        <f t="shared" si="2"/>
        <v>9.2644220458932017E-2</v>
      </c>
      <c r="P19" s="9"/>
    </row>
    <row r="20" spans="1:16">
      <c r="A20" s="12"/>
      <c r="B20" s="25">
        <v>325.2</v>
      </c>
      <c r="C20" s="20" t="s">
        <v>24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5187560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5187560</v>
      </c>
      <c r="O20" s="48">
        <f t="shared" si="2"/>
        <v>69.530881406819645</v>
      </c>
      <c r="P20" s="9"/>
    </row>
    <row r="21" spans="1:16">
      <c r="A21" s="12"/>
      <c r="B21" s="25">
        <v>329</v>
      </c>
      <c r="C21" s="20" t="s">
        <v>25</v>
      </c>
      <c r="D21" s="47">
        <v>103127</v>
      </c>
      <c r="E21" s="47">
        <v>52663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155790</v>
      </c>
      <c r="O21" s="48">
        <f t="shared" si="2"/>
        <v>2.0881138751876476</v>
      </c>
      <c r="P21" s="9"/>
    </row>
    <row r="22" spans="1:16" ht="15.75">
      <c r="A22" s="29" t="s">
        <v>28</v>
      </c>
      <c r="B22" s="30"/>
      <c r="C22" s="31"/>
      <c r="D22" s="32">
        <f t="shared" ref="D22:M22" si="5">SUM(D23:D52)</f>
        <v>5093687</v>
      </c>
      <c r="E22" s="32">
        <f t="shared" si="5"/>
        <v>6634048</v>
      </c>
      <c r="F22" s="32">
        <f t="shared" si="5"/>
        <v>0</v>
      </c>
      <c r="G22" s="32">
        <f t="shared" si="5"/>
        <v>3943564</v>
      </c>
      <c r="H22" s="32">
        <f t="shared" si="5"/>
        <v>0</v>
      </c>
      <c r="I22" s="32">
        <f t="shared" si="5"/>
        <v>7313237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>SUM(D22:M22)</f>
        <v>22984536</v>
      </c>
      <c r="O22" s="46">
        <f t="shared" si="2"/>
        <v>308.07066266352132</v>
      </c>
      <c r="P22" s="10"/>
    </row>
    <row r="23" spans="1:16">
      <c r="A23" s="12"/>
      <c r="B23" s="25">
        <v>331.1</v>
      </c>
      <c r="C23" s="20" t="s">
        <v>26</v>
      </c>
      <c r="D23" s="47">
        <v>0</v>
      </c>
      <c r="E23" s="47">
        <v>9826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9826</v>
      </c>
      <c r="O23" s="48">
        <f t="shared" si="2"/>
        <v>0.13170169418829081</v>
      </c>
      <c r="P23" s="9"/>
    </row>
    <row r="24" spans="1:16">
      <c r="A24" s="12"/>
      <c r="B24" s="25">
        <v>331.2</v>
      </c>
      <c r="C24" s="20" t="s">
        <v>27</v>
      </c>
      <c r="D24" s="47">
        <v>366844</v>
      </c>
      <c r="E24" s="47">
        <v>13193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380037</v>
      </c>
      <c r="O24" s="48">
        <f t="shared" si="2"/>
        <v>5.0937835084709411</v>
      </c>
      <c r="P24" s="9"/>
    </row>
    <row r="25" spans="1:16">
      <c r="A25" s="12"/>
      <c r="B25" s="25">
        <v>331.31</v>
      </c>
      <c r="C25" s="20" t="s">
        <v>32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3762537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2" si="6">SUM(D25:M25)</f>
        <v>3762537</v>
      </c>
      <c r="O25" s="48">
        <f t="shared" si="2"/>
        <v>50.430744692258202</v>
      </c>
      <c r="P25" s="9"/>
    </row>
    <row r="26" spans="1:16">
      <c r="A26" s="12"/>
      <c r="B26" s="25">
        <v>331.39</v>
      </c>
      <c r="C26" s="20" t="s">
        <v>33</v>
      </c>
      <c r="D26" s="47">
        <v>0</v>
      </c>
      <c r="E26" s="47">
        <v>51531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51531</v>
      </c>
      <c r="O26" s="48">
        <f t="shared" si="2"/>
        <v>0.69069000643362644</v>
      </c>
      <c r="P26" s="9"/>
    </row>
    <row r="27" spans="1:16">
      <c r="A27" s="12"/>
      <c r="B27" s="25">
        <v>331.42</v>
      </c>
      <c r="C27" s="20" t="s">
        <v>34</v>
      </c>
      <c r="D27" s="47">
        <v>609797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609797</v>
      </c>
      <c r="O27" s="48">
        <f t="shared" si="2"/>
        <v>8.1733460218743303</v>
      </c>
      <c r="P27" s="9"/>
    </row>
    <row r="28" spans="1:16">
      <c r="A28" s="12"/>
      <c r="B28" s="25">
        <v>331.49</v>
      </c>
      <c r="C28" s="20" t="s">
        <v>35</v>
      </c>
      <c r="D28" s="47">
        <v>0</v>
      </c>
      <c r="E28" s="47">
        <v>0</v>
      </c>
      <c r="F28" s="47">
        <v>0</v>
      </c>
      <c r="G28" s="47">
        <v>685291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685291</v>
      </c>
      <c r="O28" s="48">
        <f t="shared" si="2"/>
        <v>9.1852214239759817</v>
      </c>
      <c r="P28" s="9"/>
    </row>
    <row r="29" spans="1:16">
      <c r="A29" s="12"/>
      <c r="B29" s="25">
        <v>331.5</v>
      </c>
      <c r="C29" s="20" t="s">
        <v>29</v>
      </c>
      <c r="D29" s="47">
        <v>85873</v>
      </c>
      <c r="E29" s="47">
        <v>733067</v>
      </c>
      <c r="F29" s="47">
        <v>0</v>
      </c>
      <c r="G29" s="47">
        <v>0</v>
      </c>
      <c r="H29" s="47">
        <v>0</v>
      </c>
      <c r="I29" s="47">
        <v>8463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827403</v>
      </c>
      <c r="O29" s="48">
        <f t="shared" si="2"/>
        <v>11.090003752948746</v>
      </c>
      <c r="P29" s="9"/>
    </row>
    <row r="30" spans="1:16">
      <c r="A30" s="12"/>
      <c r="B30" s="25">
        <v>331.9</v>
      </c>
      <c r="C30" s="20" t="s">
        <v>30</v>
      </c>
      <c r="D30" s="47">
        <v>0</v>
      </c>
      <c r="E30" s="47">
        <v>225758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225758</v>
      </c>
      <c r="O30" s="48">
        <f t="shared" si="2"/>
        <v>3.0259221531203089</v>
      </c>
      <c r="P30" s="9"/>
    </row>
    <row r="31" spans="1:16">
      <c r="A31" s="12"/>
      <c r="B31" s="25">
        <v>334.2</v>
      </c>
      <c r="C31" s="20" t="s">
        <v>31</v>
      </c>
      <c r="D31" s="47">
        <v>0</v>
      </c>
      <c r="E31" s="47">
        <v>183419</v>
      </c>
      <c r="F31" s="47">
        <v>0</v>
      </c>
      <c r="G31" s="47">
        <v>139516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322935</v>
      </c>
      <c r="O31" s="48">
        <f t="shared" si="2"/>
        <v>4.3284232253913792</v>
      </c>
      <c r="P31" s="9"/>
    </row>
    <row r="32" spans="1:16">
      <c r="A32" s="12"/>
      <c r="B32" s="25">
        <v>334.31</v>
      </c>
      <c r="C32" s="20" t="s">
        <v>36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277316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277316</v>
      </c>
      <c r="O32" s="48">
        <f t="shared" si="2"/>
        <v>3.7169740510401028</v>
      </c>
      <c r="P32" s="9"/>
    </row>
    <row r="33" spans="1:16">
      <c r="A33" s="12"/>
      <c r="B33" s="25">
        <v>334.36</v>
      </c>
      <c r="C33" s="20" t="s">
        <v>37</v>
      </c>
      <c r="D33" s="47">
        <v>0</v>
      </c>
      <c r="E33" s="47">
        <v>0</v>
      </c>
      <c r="F33" s="47">
        <v>0</v>
      </c>
      <c r="G33" s="47">
        <v>150000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3" si="7">SUM(D33:M33)</f>
        <v>150000</v>
      </c>
      <c r="O33" s="48">
        <f t="shared" si="2"/>
        <v>2.0105082564872401</v>
      </c>
      <c r="P33" s="9"/>
    </row>
    <row r="34" spans="1:16">
      <c r="A34" s="12"/>
      <c r="B34" s="25">
        <v>334.39</v>
      </c>
      <c r="C34" s="20" t="s">
        <v>38</v>
      </c>
      <c r="D34" s="47">
        <v>37023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37023</v>
      </c>
      <c r="O34" s="48">
        <f t="shared" si="2"/>
        <v>0.49623364786618057</v>
      </c>
      <c r="P34" s="9"/>
    </row>
    <row r="35" spans="1:16">
      <c r="A35" s="12"/>
      <c r="B35" s="25">
        <v>334.49</v>
      </c>
      <c r="C35" s="20" t="s">
        <v>39</v>
      </c>
      <c r="D35" s="47">
        <v>0</v>
      </c>
      <c r="E35" s="47">
        <v>123134</v>
      </c>
      <c r="F35" s="47">
        <v>0</v>
      </c>
      <c r="G35" s="47">
        <v>2825207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2948341</v>
      </c>
      <c r="O35" s="48">
        <f t="shared" si="2"/>
        <v>39.517759489598973</v>
      </c>
      <c r="P35" s="9"/>
    </row>
    <row r="36" spans="1:16">
      <c r="A36" s="12"/>
      <c r="B36" s="25">
        <v>334.7</v>
      </c>
      <c r="C36" s="20" t="s">
        <v>40</v>
      </c>
      <c r="D36" s="47">
        <v>0</v>
      </c>
      <c r="E36" s="47">
        <v>263963</v>
      </c>
      <c r="F36" s="47">
        <v>0</v>
      </c>
      <c r="G36" s="47">
        <v>143550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407513</v>
      </c>
      <c r="O36" s="48">
        <f t="shared" si="2"/>
        <v>5.4620550075058976</v>
      </c>
      <c r="P36" s="9"/>
    </row>
    <row r="37" spans="1:16">
      <c r="A37" s="12"/>
      <c r="B37" s="25">
        <v>334.9</v>
      </c>
      <c r="C37" s="20" t="s">
        <v>41</v>
      </c>
      <c r="D37" s="47">
        <v>45484</v>
      </c>
      <c r="E37" s="47">
        <v>947858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993342</v>
      </c>
      <c r="O37" s="48">
        <f t="shared" ref="O37:O68" si="8">(N37/O$104)</f>
        <v>13.31414861677032</v>
      </c>
      <c r="P37" s="9"/>
    </row>
    <row r="38" spans="1:16">
      <c r="A38" s="12"/>
      <c r="B38" s="25">
        <v>335.12</v>
      </c>
      <c r="C38" s="20" t="s">
        <v>42</v>
      </c>
      <c r="D38" s="47">
        <v>463129</v>
      </c>
      <c r="E38" s="47">
        <v>1311438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1774567</v>
      </c>
      <c r="O38" s="48">
        <f t="shared" si="8"/>
        <v>23.785210701265282</v>
      </c>
      <c r="P38" s="9"/>
    </row>
    <row r="39" spans="1:16">
      <c r="A39" s="12"/>
      <c r="B39" s="25">
        <v>335.13</v>
      </c>
      <c r="C39" s="20" t="s">
        <v>43</v>
      </c>
      <c r="D39" s="47">
        <v>23766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23766</v>
      </c>
      <c r="O39" s="48">
        <f t="shared" si="8"/>
        <v>0.3185449281578383</v>
      </c>
      <c r="P39" s="9"/>
    </row>
    <row r="40" spans="1:16">
      <c r="A40" s="12"/>
      <c r="B40" s="25">
        <v>335.14</v>
      </c>
      <c r="C40" s="20" t="s">
        <v>44</v>
      </c>
      <c r="D40" s="47">
        <v>22129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22129</v>
      </c>
      <c r="O40" s="48">
        <f t="shared" si="8"/>
        <v>0.29660358138537424</v>
      </c>
      <c r="P40" s="9"/>
    </row>
    <row r="41" spans="1:16">
      <c r="A41" s="12"/>
      <c r="B41" s="25">
        <v>335.15</v>
      </c>
      <c r="C41" s="20" t="s">
        <v>45</v>
      </c>
      <c r="D41" s="47">
        <v>20731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20731</v>
      </c>
      <c r="O41" s="48">
        <f t="shared" si="8"/>
        <v>0.27786564443491313</v>
      </c>
      <c r="P41" s="9"/>
    </row>
    <row r="42" spans="1:16">
      <c r="A42" s="12"/>
      <c r="B42" s="25">
        <v>335.16</v>
      </c>
      <c r="C42" s="20" t="s">
        <v>46</v>
      </c>
      <c r="D42" s="47">
        <v>446500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446500</v>
      </c>
      <c r="O42" s="48">
        <f t="shared" si="8"/>
        <v>5.9846129101436842</v>
      </c>
      <c r="P42" s="9"/>
    </row>
    <row r="43" spans="1:16">
      <c r="A43" s="12"/>
      <c r="B43" s="25">
        <v>335.18</v>
      </c>
      <c r="C43" s="20" t="s">
        <v>47</v>
      </c>
      <c r="D43" s="47">
        <v>2346566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2346566</v>
      </c>
      <c r="O43" s="48">
        <f t="shared" si="8"/>
        <v>31.451935449281578</v>
      </c>
      <c r="P43" s="9"/>
    </row>
    <row r="44" spans="1:16">
      <c r="A44" s="12"/>
      <c r="B44" s="25">
        <v>335.22</v>
      </c>
      <c r="C44" s="20" t="s">
        <v>48</v>
      </c>
      <c r="D44" s="47">
        <v>0</v>
      </c>
      <c r="E44" s="47">
        <v>6695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49" si="9">SUM(D44:M44)</f>
        <v>6695</v>
      </c>
      <c r="O44" s="48">
        <f t="shared" si="8"/>
        <v>8.9735685181213817E-2</v>
      </c>
      <c r="P44" s="9"/>
    </row>
    <row r="45" spans="1:16">
      <c r="A45" s="12"/>
      <c r="B45" s="25">
        <v>335.29</v>
      </c>
      <c r="C45" s="20" t="s">
        <v>49</v>
      </c>
      <c r="D45" s="47">
        <v>0</v>
      </c>
      <c r="E45" s="47">
        <v>1180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1180</v>
      </c>
      <c r="O45" s="48">
        <f t="shared" si="8"/>
        <v>1.5815998284366289E-2</v>
      </c>
      <c r="P45" s="9"/>
    </row>
    <row r="46" spans="1:16">
      <c r="A46" s="12"/>
      <c r="B46" s="25">
        <v>335.42</v>
      </c>
      <c r="C46" s="20" t="s">
        <v>50</v>
      </c>
      <c r="D46" s="47">
        <v>0</v>
      </c>
      <c r="E46" s="47">
        <v>1860912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1860912</v>
      </c>
      <c r="O46" s="48">
        <f t="shared" si="8"/>
        <v>24.942526270641217</v>
      </c>
      <c r="P46" s="9"/>
    </row>
    <row r="47" spans="1:16">
      <c r="A47" s="12"/>
      <c r="B47" s="25">
        <v>335.49</v>
      </c>
      <c r="C47" s="20" t="s">
        <v>51</v>
      </c>
      <c r="D47" s="47">
        <v>0</v>
      </c>
      <c r="E47" s="47">
        <v>76577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76577</v>
      </c>
      <c r="O47" s="48">
        <f t="shared" si="8"/>
        <v>1.0263912717134891</v>
      </c>
      <c r="P47" s="9"/>
    </row>
    <row r="48" spans="1:16">
      <c r="A48" s="12"/>
      <c r="B48" s="25">
        <v>335.5</v>
      </c>
      <c r="C48" s="20" t="s">
        <v>52</v>
      </c>
      <c r="D48" s="47">
        <v>0</v>
      </c>
      <c r="E48" s="47">
        <v>825497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825497</v>
      </c>
      <c r="O48" s="48">
        <f t="shared" si="8"/>
        <v>11.064456894702982</v>
      </c>
      <c r="P48" s="9"/>
    </row>
    <row r="49" spans="1:16">
      <c r="A49" s="12"/>
      <c r="B49" s="25">
        <v>336</v>
      </c>
      <c r="C49" s="20" t="s">
        <v>4</v>
      </c>
      <c r="D49" s="47">
        <v>93981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93981</v>
      </c>
      <c r="O49" s="48">
        <f t="shared" si="8"/>
        <v>1.2596638430195153</v>
      </c>
      <c r="P49" s="9"/>
    </row>
    <row r="50" spans="1:16">
      <c r="A50" s="12"/>
      <c r="B50" s="25">
        <v>337.2</v>
      </c>
      <c r="C50" s="20" t="s">
        <v>53</v>
      </c>
      <c r="D50" s="47">
        <v>518397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518397</v>
      </c>
      <c r="O50" s="48">
        <f t="shared" si="8"/>
        <v>6.9482763242547714</v>
      </c>
      <c r="P50" s="9"/>
    </row>
    <row r="51" spans="1:16">
      <c r="A51" s="12"/>
      <c r="B51" s="25">
        <v>337.3</v>
      </c>
      <c r="C51" s="20" t="s">
        <v>54</v>
      </c>
      <c r="D51" s="47">
        <v>5000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5000</v>
      </c>
      <c r="O51" s="48">
        <f t="shared" si="8"/>
        <v>6.7016941882907993E-2</v>
      </c>
      <c r="P51" s="9"/>
    </row>
    <row r="52" spans="1:16">
      <c r="A52" s="12"/>
      <c r="B52" s="25">
        <v>339</v>
      </c>
      <c r="C52" s="20" t="s">
        <v>55</v>
      </c>
      <c r="D52" s="47">
        <v>8467</v>
      </c>
      <c r="E52" s="47">
        <v>0</v>
      </c>
      <c r="F52" s="47">
        <v>0</v>
      </c>
      <c r="G52" s="47">
        <v>0</v>
      </c>
      <c r="H52" s="47">
        <v>0</v>
      </c>
      <c r="I52" s="47">
        <v>3264921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3273388</v>
      </c>
      <c r="O52" s="48">
        <f t="shared" si="8"/>
        <v>43.874490671241688</v>
      </c>
      <c r="P52" s="9"/>
    </row>
    <row r="53" spans="1:16" ht="15.75">
      <c r="A53" s="29" t="s">
        <v>60</v>
      </c>
      <c r="B53" s="30"/>
      <c r="C53" s="31"/>
      <c r="D53" s="32">
        <f t="shared" ref="D53:M53" si="10">SUM(D54:D76)</f>
        <v>3933866</v>
      </c>
      <c r="E53" s="32">
        <f t="shared" si="10"/>
        <v>5177685</v>
      </c>
      <c r="F53" s="32">
        <f t="shared" si="10"/>
        <v>180552</v>
      </c>
      <c r="G53" s="32">
        <f t="shared" si="10"/>
        <v>0</v>
      </c>
      <c r="H53" s="32">
        <f t="shared" si="10"/>
        <v>0</v>
      </c>
      <c r="I53" s="32">
        <f t="shared" si="10"/>
        <v>1282226</v>
      </c>
      <c r="J53" s="32">
        <f t="shared" si="10"/>
        <v>8556818</v>
      </c>
      <c r="K53" s="32">
        <f t="shared" si="10"/>
        <v>0</v>
      </c>
      <c r="L53" s="32">
        <f t="shared" si="10"/>
        <v>0</v>
      </c>
      <c r="M53" s="32">
        <f t="shared" si="10"/>
        <v>0</v>
      </c>
      <c r="N53" s="32">
        <f>SUM(D53:M53)</f>
        <v>19131147</v>
      </c>
      <c r="O53" s="46">
        <f t="shared" si="8"/>
        <v>256.42219333047393</v>
      </c>
      <c r="P53" s="10"/>
    </row>
    <row r="54" spans="1:16">
      <c r="A54" s="12"/>
      <c r="B54" s="25">
        <v>341.1</v>
      </c>
      <c r="C54" s="20" t="s">
        <v>63</v>
      </c>
      <c r="D54" s="47">
        <v>0</v>
      </c>
      <c r="E54" s="47">
        <v>504639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504639</v>
      </c>
      <c r="O54" s="48">
        <f t="shared" si="8"/>
        <v>6.7638725069697623</v>
      </c>
      <c r="P54" s="9"/>
    </row>
    <row r="55" spans="1:16">
      <c r="A55" s="12"/>
      <c r="B55" s="25">
        <v>341.16</v>
      </c>
      <c r="C55" s="20" t="s">
        <v>64</v>
      </c>
      <c r="D55" s="47">
        <v>0</v>
      </c>
      <c r="E55" s="47">
        <v>42357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76" si="11">SUM(D55:M55)</f>
        <v>42357</v>
      </c>
      <c r="O55" s="48">
        <f t="shared" si="8"/>
        <v>0.56772732146686677</v>
      </c>
      <c r="P55" s="9"/>
    </row>
    <row r="56" spans="1:16">
      <c r="A56" s="12"/>
      <c r="B56" s="25">
        <v>341.2</v>
      </c>
      <c r="C56" s="20" t="s">
        <v>65</v>
      </c>
      <c r="D56" s="47">
        <v>68054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8556818</v>
      </c>
      <c r="K56" s="47">
        <v>0</v>
      </c>
      <c r="L56" s="47">
        <v>0</v>
      </c>
      <c r="M56" s="47">
        <v>0</v>
      </c>
      <c r="N56" s="47">
        <f t="shared" si="11"/>
        <v>8624872</v>
      </c>
      <c r="O56" s="48">
        <f t="shared" si="8"/>
        <v>115.6025091143041</v>
      </c>
      <c r="P56" s="9"/>
    </row>
    <row r="57" spans="1:16">
      <c r="A57" s="12"/>
      <c r="B57" s="25">
        <v>341.8</v>
      </c>
      <c r="C57" s="20" t="s">
        <v>66</v>
      </c>
      <c r="D57" s="47">
        <v>171147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171147</v>
      </c>
      <c r="O57" s="48">
        <f t="shared" si="8"/>
        <v>2.2939497104868112</v>
      </c>
      <c r="P57" s="9"/>
    </row>
    <row r="58" spans="1:16">
      <c r="A58" s="12"/>
      <c r="B58" s="25">
        <v>341.9</v>
      </c>
      <c r="C58" s="20" t="s">
        <v>67</v>
      </c>
      <c r="D58" s="47">
        <v>274241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274241</v>
      </c>
      <c r="O58" s="48">
        <f t="shared" si="8"/>
        <v>3.6757586317821147</v>
      </c>
      <c r="P58" s="9"/>
    </row>
    <row r="59" spans="1:16">
      <c r="A59" s="12"/>
      <c r="B59" s="25">
        <v>342.3</v>
      </c>
      <c r="C59" s="20" t="s">
        <v>68</v>
      </c>
      <c r="D59" s="47">
        <v>223492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223492</v>
      </c>
      <c r="O59" s="48">
        <f t="shared" si="8"/>
        <v>2.9955500750589747</v>
      </c>
      <c r="P59" s="9"/>
    </row>
    <row r="60" spans="1:16">
      <c r="A60" s="12"/>
      <c r="B60" s="25">
        <v>342.4</v>
      </c>
      <c r="C60" s="20" t="s">
        <v>69</v>
      </c>
      <c r="D60" s="47">
        <v>13340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13340</v>
      </c>
      <c r="O60" s="48">
        <f t="shared" si="8"/>
        <v>0.17880120094359855</v>
      </c>
      <c r="P60" s="9"/>
    </row>
    <row r="61" spans="1:16">
      <c r="A61" s="12"/>
      <c r="B61" s="25">
        <v>342.6</v>
      </c>
      <c r="C61" s="20" t="s">
        <v>70</v>
      </c>
      <c r="D61" s="47">
        <v>3060393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3060393</v>
      </c>
      <c r="O61" s="48">
        <f t="shared" si="8"/>
        <v>41.019635963971695</v>
      </c>
      <c r="P61" s="9"/>
    </row>
    <row r="62" spans="1:16">
      <c r="A62" s="12"/>
      <c r="B62" s="25">
        <v>342.9</v>
      </c>
      <c r="C62" s="20" t="s">
        <v>71</v>
      </c>
      <c r="D62" s="47">
        <v>0</v>
      </c>
      <c r="E62" s="47">
        <v>337045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337045</v>
      </c>
      <c r="O62" s="48">
        <f t="shared" si="8"/>
        <v>4.5175450353849449</v>
      </c>
      <c r="P62" s="9"/>
    </row>
    <row r="63" spans="1:16">
      <c r="A63" s="12"/>
      <c r="B63" s="25">
        <v>343.3</v>
      </c>
      <c r="C63" s="20" t="s">
        <v>72</v>
      </c>
      <c r="D63" s="47">
        <v>0</v>
      </c>
      <c r="E63" s="47">
        <v>29693</v>
      </c>
      <c r="F63" s="47">
        <v>0</v>
      </c>
      <c r="G63" s="47">
        <v>0</v>
      </c>
      <c r="H63" s="47">
        <v>0</v>
      </c>
      <c r="I63" s="47">
        <v>43236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72929</v>
      </c>
      <c r="O63" s="48">
        <f t="shared" si="8"/>
        <v>0.97749571091571952</v>
      </c>
      <c r="P63" s="9"/>
    </row>
    <row r="64" spans="1:16">
      <c r="A64" s="12"/>
      <c r="B64" s="25">
        <v>343.4</v>
      </c>
      <c r="C64" s="20" t="s">
        <v>73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1079734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1079734</v>
      </c>
      <c r="O64" s="48">
        <f t="shared" si="8"/>
        <v>14.472094145399957</v>
      </c>
      <c r="P64" s="9"/>
    </row>
    <row r="65" spans="1:16">
      <c r="A65" s="12"/>
      <c r="B65" s="25">
        <v>343.5</v>
      </c>
      <c r="C65" s="20" t="s">
        <v>74</v>
      </c>
      <c r="D65" s="47">
        <v>0</v>
      </c>
      <c r="E65" s="47">
        <v>42063</v>
      </c>
      <c r="F65" s="47">
        <v>0</v>
      </c>
      <c r="G65" s="47">
        <v>0</v>
      </c>
      <c r="H65" s="47">
        <v>0</v>
      </c>
      <c r="I65" s="47">
        <v>13432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55495</v>
      </c>
      <c r="O65" s="48">
        <f t="shared" si="8"/>
        <v>0.74382103795839594</v>
      </c>
      <c r="P65" s="9"/>
    </row>
    <row r="66" spans="1:16">
      <c r="A66" s="12"/>
      <c r="B66" s="25">
        <v>344.2</v>
      </c>
      <c r="C66" s="20" t="s">
        <v>75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2135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2135</v>
      </c>
      <c r="O66" s="48">
        <f t="shared" si="8"/>
        <v>2.8616234184001714E-2</v>
      </c>
      <c r="P66" s="9"/>
    </row>
    <row r="67" spans="1:16">
      <c r="A67" s="12"/>
      <c r="B67" s="25">
        <v>346.4</v>
      </c>
      <c r="C67" s="20" t="s">
        <v>76</v>
      </c>
      <c r="D67" s="47">
        <v>6733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6733</v>
      </c>
      <c r="O67" s="48">
        <f t="shared" si="8"/>
        <v>9.0245013939523916E-2</v>
      </c>
      <c r="P67" s="9"/>
    </row>
    <row r="68" spans="1:16">
      <c r="A68" s="12"/>
      <c r="B68" s="25">
        <v>347.1</v>
      </c>
      <c r="C68" s="20" t="s">
        <v>77</v>
      </c>
      <c r="D68" s="47">
        <v>7119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7119</v>
      </c>
      <c r="O68" s="48">
        <f t="shared" si="8"/>
        <v>9.5418721852884414E-2</v>
      </c>
      <c r="P68" s="9"/>
    </row>
    <row r="69" spans="1:16">
      <c r="A69" s="12"/>
      <c r="B69" s="25">
        <v>347.2</v>
      </c>
      <c r="C69" s="20" t="s">
        <v>78</v>
      </c>
      <c r="D69" s="47">
        <v>72916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72916</v>
      </c>
      <c r="O69" s="48">
        <f t="shared" ref="O69:O100" si="12">(N69/O$104)</f>
        <v>0.97732146686682397</v>
      </c>
      <c r="P69" s="9"/>
    </row>
    <row r="70" spans="1:16">
      <c r="A70" s="12"/>
      <c r="B70" s="25">
        <v>348.13</v>
      </c>
      <c r="C70" s="39" t="s">
        <v>84</v>
      </c>
      <c r="D70" s="47">
        <v>2650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75" si="13">SUM(D70:M70)</f>
        <v>2650</v>
      </c>
      <c r="O70" s="48">
        <f t="shared" si="12"/>
        <v>3.5518979197941239E-2</v>
      </c>
      <c r="P70" s="9"/>
    </row>
    <row r="71" spans="1:16">
      <c r="A71" s="12"/>
      <c r="B71" s="25">
        <v>348.53</v>
      </c>
      <c r="C71" s="39" t="s">
        <v>85</v>
      </c>
      <c r="D71" s="47">
        <v>4198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3"/>
        <v>4198</v>
      </c>
      <c r="O71" s="48">
        <f t="shared" si="12"/>
        <v>5.6267424404889556E-2</v>
      </c>
      <c r="P71" s="9"/>
    </row>
    <row r="72" spans="1:16">
      <c r="A72" s="12"/>
      <c r="B72" s="25">
        <v>348.92099999999999</v>
      </c>
      <c r="C72" s="20" t="s">
        <v>79</v>
      </c>
      <c r="D72" s="47">
        <v>0</v>
      </c>
      <c r="E72" s="47">
        <v>16798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3"/>
        <v>16798</v>
      </c>
      <c r="O72" s="48">
        <f t="shared" si="12"/>
        <v>0.22515011794981771</v>
      </c>
      <c r="P72" s="9"/>
    </row>
    <row r="73" spans="1:16">
      <c r="A73" s="12"/>
      <c r="B73" s="25">
        <v>348.92200000000003</v>
      </c>
      <c r="C73" s="20" t="s">
        <v>80</v>
      </c>
      <c r="D73" s="47">
        <v>0</v>
      </c>
      <c r="E73" s="47">
        <v>16798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16798</v>
      </c>
      <c r="O73" s="48">
        <f t="shared" si="12"/>
        <v>0.22515011794981771</v>
      </c>
      <c r="P73" s="9"/>
    </row>
    <row r="74" spans="1:16">
      <c r="A74" s="12"/>
      <c r="B74" s="25">
        <v>348.923</v>
      </c>
      <c r="C74" s="20" t="s">
        <v>81</v>
      </c>
      <c r="D74" s="47">
        <v>0</v>
      </c>
      <c r="E74" s="47">
        <v>16798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16798</v>
      </c>
      <c r="O74" s="48">
        <f t="shared" si="12"/>
        <v>0.22515011794981771</v>
      </c>
      <c r="P74" s="9"/>
    </row>
    <row r="75" spans="1:16">
      <c r="A75" s="12"/>
      <c r="B75" s="25">
        <v>348.92399999999998</v>
      </c>
      <c r="C75" s="20" t="s">
        <v>82</v>
      </c>
      <c r="D75" s="47">
        <v>0</v>
      </c>
      <c r="E75" s="47">
        <v>16798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16798</v>
      </c>
      <c r="O75" s="48">
        <f t="shared" si="12"/>
        <v>0.22515011794981771</v>
      </c>
      <c r="P75" s="9"/>
    </row>
    <row r="76" spans="1:16">
      <c r="A76" s="12"/>
      <c r="B76" s="25">
        <v>349</v>
      </c>
      <c r="C76" s="20" t="s">
        <v>1</v>
      </c>
      <c r="D76" s="47">
        <v>29583</v>
      </c>
      <c r="E76" s="47">
        <v>4154696</v>
      </c>
      <c r="F76" s="47">
        <v>180552</v>
      </c>
      <c r="G76" s="47">
        <v>0</v>
      </c>
      <c r="H76" s="47">
        <v>0</v>
      </c>
      <c r="I76" s="47">
        <v>143689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4508520</v>
      </c>
      <c r="O76" s="48">
        <f t="shared" si="12"/>
        <v>60.429444563585676</v>
      </c>
      <c r="P76" s="9"/>
    </row>
    <row r="77" spans="1:16" ht="15.75">
      <c r="A77" s="29" t="s">
        <v>61</v>
      </c>
      <c r="B77" s="30"/>
      <c r="C77" s="31"/>
      <c r="D77" s="32">
        <f t="shared" ref="D77:M77" si="14">SUM(D78:D84)</f>
        <v>37455</v>
      </c>
      <c r="E77" s="32">
        <f t="shared" si="14"/>
        <v>523756</v>
      </c>
      <c r="F77" s="32">
        <f t="shared" si="14"/>
        <v>0</v>
      </c>
      <c r="G77" s="32">
        <f t="shared" si="14"/>
        <v>0</v>
      </c>
      <c r="H77" s="32">
        <f t="shared" si="14"/>
        <v>0</v>
      </c>
      <c r="I77" s="32">
        <f t="shared" si="14"/>
        <v>0</v>
      </c>
      <c r="J77" s="32">
        <f t="shared" si="14"/>
        <v>0</v>
      </c>
      <c r="K77" s="32">
        <f t="shared" si="14"/>
        <v>0</v>
      </c>
      <c r="L77" s="32">
        <f t="shared" si="14"/>
        <v>0</v>
      </c>
      <c r="M77" s="32">
        <f t="shared" si="14"/>
        <v>0</v>
      </c>
      <c r="N77" s="32">
        <f>SUM(D77:M77)</f>
        <v>561211</v>
      </c>
      <c r="O77" s="46">
        <f t="shared" si="12"/>
        <v>7.5221289942097362</v>
      </c>
      <c r="P77" s="10"/>
    </row>
    <row r="78" spans="1:16">
      <c r="A78" s="13"/>
      <c r="B78" s="40">
        <v>351.1</v>
      </c>
      <c r="C78" s="21" t="s">
        <v>87</v>
      </c>
      <c r="D78" s="47">
        <v>268</v>
      </c>
      <c r="E78" s="47">
        <v>169612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169880</v>
      </c>
      <c r="O78" s="48">
        <f t="shared" si="12"/>
        <v>2.2769676174136824</v>
      </c>
      <c r="P78" s="9"/>
    </row>
    <row r="79" spans="1:16">
      <c r="A79" s="13"/>
      <c r="B79" s="40">
        <v>351.2</v>
      </c>
      <c r="C79" s="21" t="s">
        <v>88</v>
      </c>
      <c r="D79" s="47">
        <v>0</v>
      </c>
      <c r="E79" s="47">
        <v>6678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84" si="15">SUM(D79:M79)</f>
        <v>6678</v>
      </c>
      <c r="O79" s="48">
        <f t="shared" si="12"/>
        <v>8.9507827578811927E-2</v>
      </c>
      <c r="P79" s="9"/>
    </row>
    <row r="80" spans="1:16">
      <c r="A80" s="13"/>
      <c r="B80" s="40">
        <v>351.4</v>
      </c>
      <c r="C80" s="21" t="s">
        <v>89</v>
      </c>
      <c r="D80" s="47">
        <v>0</v>
      </c>
      <c r="E80" s="47">
        <v>227429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5"/>
        <v>227429</v>
      </c>
      <c r="O80" s="48">
        <f t="shared" si="12"/>
        <v>3.0483192150975769</v>
      </c>
      <c r="P80" s="9"/>
    </row>
    <row r="81" spans="1:16">
      <c r="A81" s="13"/>
      <c r="B81" s="40">
        <v>352</v>
      </c>
      <c r="C81" s="21" t="s">
        <v>90</v>
      </c>
      <c r="D81" s="47">
        <v>8500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5"/>
        <v>8500</v>
      </c>
      <c r="O81" s="48">
        <f t="shared" si="12"/>
        <v>0.11392880120094361</v>
      </c>
      <c r="P81" s="9"/>
    </row>
    <row r="82" spans="1:16">
      <c r="A82" s="13"/>
      <c r="B82" s="40">
        <v>354</v>
      </c>
      <c r="C82" s="21" t="s">
        <v>91</v>
      </c>
      <c r="D82" s="47">
        <v>19255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5"/>
        <v>19255</v>
      </c>
      <c r="O82" s="48">
        <f t="shared" si="12"/>
        <v>0.2580822431910787</v>
      </c>
      <c r="P82" s="9"/>
    </row>
    <row r="83" spans="1:16">
      <c r="A83" s="13"/>
      <c r="B83" s="40">
        <v>355</v>
      </c>
      <c r="C83" s="21" t="s">
        <v>92</v>
      </c>
      <c r="D83" s="47">
        <v>0</v>
      </c>
      <c r="E83" s="47">
        <v>29353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29353</v>
      </c>
      <c r="O83" s="48">
        <f t="shared" si="12"/>
        <v>0.39342965901779969</v>
      </c>
      <c r="P83" s="9"/>
    </row>
    <row r="84" spans="1:16">
      <c r="A84" s="13"/>
      <c r="B84" s="40">
        <v>359</v>
      </c>
      <c r="C84" s="21" t="s">
        <v>93</v>
      </c>
      <c r="D84" s="47">
        <v>9432</v>
      </c>
      <c r="E84" s="47">
        <v>90684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100116</v>
      </c>
      <c r="O84" s="48">
        <f t="shared" si="12"/>
        <v>1.3418936307098435</v>
      </c>
      <c r="P84" s="9"/>
    </row>
    <row r="85" spans="1:16" ht="15.75">
      <c r="A85" s="29" t="s">
        <v>5</v>
      </c>
      <c r="B85" s="30"/>
      <c r="C85" s="31"/>
      <c r="D85" s="32">
        <f t="shared" ref="D85:M85" si="16">SUM(D86:D92)</f>
        <v>1066496</v>
      </c>
      <c r="E85" s="32">
        <f t="shared" si="16"/>
        <v>845065</v>
      </c>
      <c r="F85" s="32">
        <f t="shared" si="16"/>
        <v>1056</v>
      </c>
      <c r="G85" s="32">
        <f t="shared" si="16"/>
        <v>9985</v>
      </c>
      <c r="H85" s="32">
        <f t="shared" si="16"/>
        <v>0</v>
      </c>
      <c r="I85" s="32">
        <f t="shared" si="16"/>
        <v>261092</v>
      </c>
      <c r="J85" s="32">
        <f t="shared" si="16"/>
        <v>13302</v>
      </c>
      <c r="K85" s="32">
        <f t="shared" si="16"/>
        <v>0</v>
      </c>
      <c r="L85" s="32">
        <f t="shared" si="16"/>
        <v>0</v>
      </c>
      <c r="M85" s="32">
        <f t="shared" si="16"/>
        <v>0</v>
      </c>
      <c r="N85" s="32">
        <f>SUM(D85:M85)</f>
        <v>2196996</v>
      </c>
      <c r="O85" s="46">
        <f t="shared" si="12"/>
        <v>29.447190649796269</v>
      </c>
      <c r="P85" s="10"/>
    </row>
    <row r="86" spans="1:16">
      <c r="A86" s="12"/>
      <c r="B86" s="25">
        <v>361.1</v>
      </c>
      <c r="C86" s="20" t="s">
        <v>94</v>
      </c>
      <c r="D86" s="47">
        <v>80626</v>
      </c>
      <c r="E86" s="47">
        <v>469440</v>
      </c>
      <c r="F86" s="47">
        <v>1056</v>
      </c>
      <c r="G86" s="47">
        <v>834</v>
      </c>
      <c r="H86" s="47">
        <v>0</v>
      </c>
      <c r="I86" s="47">
        <v>133655</v>
      </c>
      <c r="J86" s="47">
        <v>6228</v>
      </c>
      <c r="K86" s="47">
        <v>0</v>
      </c>
      <c r="L86" s="47">
        <v>0</v>
      </c>
      <c r="M86" s="47">
        <v>0</v>
      </c>
      <c r="N86" s="47">
        <f>SUM(D86:M86)</f>
        <v>691839</v>
      </c>
      <c r="O86" s="48">
        <f t="shared" si="12"/>
        <v>9.272986811065838</v>
      </c>
      <c r="P86" s="9"/>
    </row>
    <row r="87" spans="1:16">
      <c r="A87" s="12"/>
      <c r="B87" s="25">
        <v>361.2</v>
      </c>
      <c r="C87" s="20" t="s">
        <v>95</v>
      </c>
      <c r="D87" s="47">
        <v>0</v>
      </c>
      <c r="E87" s="47">
        <v>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92" si="17">SUM(D87:M87)</f>
        <v>9</v>
      </c>
      <c r="O87" s="48">
        <f t="shared" si="12"/>
        <v>1.206304953892344E-4</v>
      </c>
      <c r="P87" s="9"/>
    </row>
    <row r="88" spans="1:16">
      <c r="A88" s="12"/>
      <c r="B88" s="25">
        <v>364</v>
      </c>
      <c r="C88" s="20" t="s">
        <v>96</v>
      </c>
      <c r="D88" s="47">
        <v>25942</v>
      </c>
      <c r="E88" s="47">
        <v>116860</v>
      </c>
      <c r="F88" s="47">
        <v>0</v>
      </c>
      <c r="G88" s="47">
        <v>0</v>
      </c>
      <c r="H88" s="47">
        <v>0</v>
      </c>
      <c r="I88" s="47">
        <v>73825</v>
      </c>
      <c r="J88" s="47">
        <v>2170</v>
      </c>
      <c r="K88" s="47">
        <v>0</v>
      </c>
      <c r="L88" s="47">
        <v>0</v>
      </c>
      <c r="M88" s="47">
        <v>0</v>
      </c>
      <c r="N88" s="47">
        <f t="shared" si="17"/>
        <v>218797</v>
      </c>
      <c r="O88" s="48">
        <f t="shared" si="12"/>
        <v>2.9326211666309243</v>
      </c>
      <c r="P88" s="9"/>
    </row>
    <row r="89" spans="1:16">
      <c r="A89" s="12"/>
      <c r="B89" s="25">
        <v>365</v>
      </c>
      <c r="C89" s="20" t="s">
        <v>97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46538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7"/>
        <v>46538</v>
      </c>
      <c r="O89" s="48">
        <f t="shared" si="12"/>
        <v>0.62376688826935445</v>
      </c>
      <c r="P89" s="9"/>
    </row>
    <row r="90" spans="1:16">
      <c r="A90" s="12"/>
      <c r="B90" s="25">
        <v>366</v>
      </c>
      <c r="C90" s="20" t="s">
        <v>98</v>
      </c>
      <c r="D90" s="47">
        <v>8675</v>
      </c>
      <c r="E90" s="47">
        <v>0</v>
      </c>
      <c r="F90" s="47">
        <v>0</v>
      </c>
      <c r="G90" s="47">
        <v>100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7"/>
        <v>8775</v>
      </c>
      <c r="O90" s="48">
        <f t="shared" si="12"/>
        <v>0.11761473300450354</v>
      </c>
      <c r="P90" s="9"/>
    </row>
    <row r="91" spans="1:16">
      <c r="A91" s="12"/>
      <c r="B91" s="25">
        <v>369.3</v>
      </c>
      <c r="C91" s="20" t="s">
        <v>99</v>
      </c>
      <c r="D91" s="47">
        <v>5987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3784</v>
      </c>
      <c r="K91" s="47">
        <v>0</v>
      </c>
      <c r="L91" s="47">
        <v>0</v>
      </c>
      <c r="M91" s="47">
        <v>0</v>
      </c>
      <c r="N91" s="47">
        <f t="shared" si="17"/>
        <v>9771</v>
      </c>
      <c r="O91" s="48">
        <f t="shared" si="12"/>
        <v>0.13096450782757882</v>
      </c>
      <c r="P91" s="9"/>
    </row>
    <row r="92" spans="1:16">
      <c r="A92" s="12"/>
      <c r="B92" s="25">
        <v>369.9</v>
      </c>
      <c r="C92" s="20" t="s">
        <v>100</v>
      </c>
      <c r="D92" s="47">
        <v>945266</v>
      </c>
      <c r="E92" s="47">
        <v>258756</v>
      </c>
      <c r="F92" s="47">
        <v>0</v>
      </c>
      <c r="G92" s="47">
        <v>9051</v>
      </c>
      <c r="H92" s="47">
        <v>0</v>
      </c>
      <c r="I92" s="47">
        <v>7074</v>
      </c>
      <c r="J92" s="47">
        <v>1120</v>
      </c>
      <c r="K92" s="47">
        <v>0</v>
      </c>
      <c r="L92" s="47">
        <v>0</v>
      </c>
      <c r="M92" s="47">
        <v>0</v>
      </c>
      <c r="N92" s="47">
        <f t="shared" si="17"/>
        <v>1221267</v>
      </c>
      <c r="O92" s="48">
        <f t="shared" si="12"/>
        <v>16.369115912502682</v>
      </c>
      <c r="P92" s="9"/>
    </row>
    <row r="93" spans="1:16" ht="15.75">
      <c r="A93" s="29" t="s">
        <v>62</v>
      </c>
      <c r="B93" s="30"/>
      <c r="C93" s="31"/>
      <c r="D93" s="32">
        <f t="shared" ref="D93:M93" si="18">SUM(D94:D101)</f>
        <v>1427121</v>
      </c>
      <c r="E93" s="32">
        <f t="shared" si="18"/>
        <v>22769491</v>
      </c>
      <c r="F93" s="32">
        <f t="shared" si="18"/>
        <v>0</v>
      </c>
      <c r="G93" s="32">
        <f t="shared" si="18"/>
        <v>125000</v>
      </c>
      <c r="H93" s="32">
        <f t="shared" si="18"/>
        <v>0</v>
      </c>
      <c r="I93" s="32">
        <f t="shared" si="18"/>
        <v>2120992</v>
      </c>
      <c r="J93" s="32">
        <f t="shared" si="18"/>
        <v>236786</v>
      </c>
      <c r="K93" s="32">
        <f t="shared" si="18"/>
        <v>0</v>
      </c>
      <c r="L93" s="32">
        <f t="shared" si="18"/>
        <v>0</v>
      </c>
      <c r="M93" s="32">
        <f t="shared" si="18"/>
        <v>0</v>
      </c>
      <c r="N93" s="32">
        <f>SUM(D93:M93)</f>
        <v>26679390</v>
      </c>
      <c r="O93" s="46">
        <f t="shared" si="12"/>
        <v>357.59422582028736</v>
      </c>
      <c r="P93" s="9"/>
    </row>
    <row r="94" spans="1:16">
      <c r="A94" s="12"/>
      <c r="B94" s="25">
        <v>381</v>
      </c>
      <c r="C94" s="20" t="s">
        <v>101</v>
      </c>
      <c r="D94" s="47">
        <v>52500</v>
      </c>
      <c r="E94" s="47">
        <v>22468138</v>
      </c>
      <c r="F94" s="47">
        <v>0</v>
      </c>
      <c r="G94" s="47">
        <v>125000</v>
      </c>
      <c r="H94" s="47">
        <v>0</v>
      </c>
      <c r="I94" s="47">
        <v>94549</v>
      </c>
      <c r="J94" s="47">
        <v>236786</v>
      </c>
      <c r="K94" s="47">
        <v>0</v>
      </c>
      <c r="L94" s="47">
        <v>0</v>
      </c>
      <c r="M94" s="47">
        <v>0</v>
      </c>
      <c r="N94" s="47">
        <f>SUM(D94:M94)</f>
        <v>22976973</v>
      </c>
      <c r="O94" s="48">
        <f t="shared" si="12"/>
        <v>307.96929283722926</v>
      </c>
      <c r="P94" s="9"/>
    </row>
    <row r="95" spans="1:16">
      <c r="A95" s="12"/>
      <c r="B95" s="25">
        <v>384</v>
      </c>
      <c r="C95" s="20" t="s">
        <v>102</v>
      </c>
      <c r="D95" s="47">
        <v>0</v>
      </c>
      <c r="E95" s="47">
        <v>289955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ref="N95:N100" si="19">SUM(D95:M95)</f>
        <v>289955</v>
      </c>
      <c r="O95" s="48">
        <f t="shared" si="12"/>
        <v>3.8863794767317179</v>
      </c>
      <c r="P95" s="9"/>
    </row>
    <row r="96" spans="1:16">
      <c r="A96" s="12"/>
      <c r="B96" s="25">
        <v>386.2</v>
      </c>
      <c r="C96" s="20" t="s">
        <v>103</v>
      </c>
      <c r="D96" s="47">
        <v>34836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9"/>
        <v>34836</v>
      </c>
      <c r="O96" s="48">
        <f t="shared" si="12"/>
        <v>0.46692043748659662</v>
      </c>
      <c r="P96" s="9"/>
    </row>
    <row r="97" spans="1:119">
      <c r="A97" s="12"/>
      <c r="B97" s="25">
        <v>386.4</v>
      </c>
      <c r="C97" s="20" t="s">
        <v>104</v>
      </c>
      <c r="D97" s="47">
        <v>388457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9"/>
        <v>388457</v>
      </c>
      <c r="O97" s="48">
        <f t="shared" si="12"/>
        <v>5.2066400386017584</v>
      </c>
      <c r="P97" s="9"/>
    </row>
    <row r="98" spans="1:119">
      <c r="A98" s="12"/>
      <c r="B98" s="25">
        <v>386.6</v>
      </c>
      <c r="C98" s="20" t="s">
        <v>105</v>
      </c>
      <c r="D98" s="47">
        <v>177286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9"/>
        <v>177286</v>
      </c>
      <c r="O98" s="48">
        <f t="shared" si="12"/>
        <v>2.3762331117306457</v>
      </c>
      <c r="P98" s="9"/>
    </row>
    <row r="99" spans="1:119">
      <c r="A99" s="12"/>
      <c r="B99" s="25">
        <v>386.7</v>
      </c>
      <c r="C99" s="20" t="s">
        <v>106</v>
      </c>
      <c r="D99" s="47">
        <v>547932</v>
      </c>
      <c r="E99" s="47">
        <v>11398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9"/>
        <v>559330</v>
      </c>
      <c r="O99" s="48">
        <f t="shared" si="12"/>
        <v>7.4969172206733861</v>
      </c>
      <c r="P99" s="9"/>
    </row>
    <row r="100" spans="1:119">
      <c r="A100" s="12"/>
      <c r="B100" s="25">
        <v>386.8</v>
      </c>
      <c r="C100" s="20" t="s">
        <v>107</v>
      </c>
      <c r="D100" s="47">
        <v>226110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9"/>
        <v>226110</v>
      </c>
      <c r="O100" s="48">
        <f t="shared" si="12"/>
        <v>3.0306401458288654</v>
      </c>
      <c r="P100" s="9"/>
    </row>
    <row r="101" spans="1:119" ht="15.75" thickBot="1">
      <c r="A101" s="12"/>
      <c r="B101" s="25">
        <v>389.7</v>
      </c>
      <c r="C101" s="20" t="s">
        <v>108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2026443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2026443</v>
      </c>
      <c r="O101" s="48">
        <f>(N101/O$104)</f>
        <v>27.161202552005147</v>
      </c>
      <c r="P101" s="9"/>
    </row>
    <row r="102" spans="1:119" ht="16.5" thickBot="1">
      <c r="A102" s="14" t="s">
        <v>83</v>
      </c>
      <c r="B102" s="23"/>
      <c r="C102" s="22"/>
      <c r="D102" s="15">
        <f t="shared" ref="D102:M102" si="20">SUM(D5,D12,D22,D53,D77,D85,D93)</f>
        <v>46782177</v>
      </c>
      <c r="E102" s="15">
        <f t="shared" si="20"/>
        <v>40695089</v>
      </c>
      <c r="F102" s="15">
        <f t="shared" si="20"/>
        <v>181608</v>
      </c>
      <c r="G102" s="15">
        <f t="shared" si="20"/>
        <v>8440123</v>
      </c>
      <c r="H102" s="15">
        <f t="shared" si="20"/>
        <v>0</v>
      </c>
      <c r="I102" s="15">
        <f t="shared" si="20"/>
        <v>16165107</v>
      </c>
      <c r="J102" s="15">
        <f t="shared" si="20"/>
        <v>8806906</v>
      </c>
      <c r="K102" s="15">
        <f t="shared" si="20"/>
        <v>0</v>
      </c>
      <c r="L102" s="15">
        <f t="shared" si="20"/>
        <v>0</v>
      </c>
      <c r="M102" s="15">
        <f t="shared" si="20"/>
        <v>0</v>
      </c>
      <c r="N102" s="15">
        <f>SUM(D102:M102)</f>
        <v>121071010</v>
      </c>
      <c r="O102" s="38">
        <f>(N102/O$104)</f>
        <v>1622.7617681749946</v>
      </c>
      <c r="P102" s="6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9"/>
    </row>
    <row r="104" spans="1:119">
      <c r="A104" s="41"/>
      <c r="B104" s="42"/>
      <c r="C104" s="42"/>
      <c r="D104" s="43"/>
      <c r="E104" s="43"/>
      <c r="F104" s="43"/>
      <c r="G104" s="43"/>
      <c r="H104" s="43"/>
      <c r="I104" s="43"/>
      <c r="J104" s="43"/>
      <c r="K104" s="43"/>
      <c r="L104" s="119" t="s">
        <v>115</v>
      </c>
      <c r="M104" s="119"/>
      <c r="N104" s="119"/>
      <c r="O104" s="44">
        <v>74608</v>
      </c>
    </row>
    <row r="105" spans="1:119">
      <c r="A105" s="120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8"/>
    </row>
    <row r="106" spans="1:119" ht="15.75" customHeight="1" thickBot="1">
      <c r="A106" s="121" t="s">
        <v>145</v>
      </c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1"/>
    </row>
  </sheetData>
  <mergeCells count="10">
    <mergeCell ref="A106:O106"/>
    <mergeCell ref="A105:O105"/>
    <mergeCell ref="L104:N104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109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110</v>
      </c>
      <c r="F4" s="34" t="s">
        <v>111</v>
      </c>
      <c r="G4" s="34" t="s">
        <v>112</v>
      </c>
      <c r="H4" s="34" t="s">
        <v>7</v>
      </c>
      <c r="I4" s="34" t="s">
        <v>8</v>
      </c>
      <c r="J4" s="35" t="s">
        <v>113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35039531</v>
      </c>
      <c r="E5" s="27">
        <f t="shared" si="0"/>
        <v>4601171</v>
      </c>
      <c r="F5" s="27">
        <f t="shared" si="0"/>
        <v>0</v>
      </c>
      <c r="G5" s="27">
        <f t="shared" si="0"/>
        <v>4714954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44355656</v>
      </c>
      <c r="O5" s="33">
        <f t="shared" ref="O5:O36" si="2">(N5/O$90)</f>
        <v>591.49549933990318</v>
      </c>
      <c r="P5" s="6"/>
    </row>
    <row r="6" spans="1:133">
      <c r="A6" s="12"/>
      <c r="B6" s="25">
        <v>311</v>
      </c>
      <c r="C6" s="20" t="s">
        <v>3</v>
      </c>
      <c r="D6" s="47">
        <v>34446209</v>
      </c>
      <c r="E6" s="47">
        <v>2684685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37130894</v>
      </c>
      <c r="O6" s="48">
        <f t="shared" si="2"/>
        <v>495.15120884396379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177193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177193</v>
      </c>
      <c r="O7" s="48">
        <f t="shared" si="2"/>
        <v>2.3629198949179213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1739293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1739293</v>
      </c>
      <c r="O8" s="48">
        <f t="shared" si="2"/>
        <v>23.193975116350398</v>
      </c>
      <c r="P8" s="9"/>
    </row>
    <row r="9" spans="1:133">
      <c r="A9" s="12"/>
      <c r="B9" s="25">
        <v>312.60000000000002</v>
      </c>
      <c r="C9" s="20" t="s">
        <v>14</v>
      </c>
      <c r="D9" s="47">
        <v>0</v>
      </c>
      <c r="E9" s="47">
        <v>0</v>
      </c>
      <c r="F9" s="47">
        <v>0</v>
      </c>
      <c r="G9" s="47">
        <v>4714954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4714954</v>
      </c>
      <c r="O9" s="48">
        <f t="shared" si="2"/>
        <v>62.875275040339247</v>
      </c>
      <c r="P9" s="9"/>
    </row>
    <row r="10" spans="1:133">
      <c r="A10" s="12"/>
      <c r="B10" s="25">
        <v>315</v>
      </c>
      <c r="C10" s="20" t="s">
        <v>15</v>
      </c>
      <c r="D10" s="47">
        <v>542838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542838</v>
      </c>
      <c r="O10" s="48">
        <f t="shared" si="2"/>
        <v>7.2389017055834852</v>
      </c>
      <c r="P10" s="9"/>
    </row>
    <row r="11" spans="1:133">
      <c r="A11" s="12"/>
      <c r="B11" s="25">
        <v>316</v>
      </c>
      <c r="C11" s="20" t="s">
        <v>16</v>
      </c>
      <c r="D11" s="47">
        <v>50484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50484</v>
      </c>
      <c r="O11" s="48">
        <f t="shared" si="2"/>
        <v>0.67321873874834981</v>
      </c>
      <c r="P11" s="9"/>
    </row>
    <row r="12" spans="1:133" ht="15.75">
      <c r="A12" s="29" t="s">
        <v>147</v>
      </c>
      <c r="B12" s="30"/>
      <c r="C12" s="31"/>
      <c r="D12" s="32">
        <f t="shared" ref="D12:M12" si="3">SUM(D13:D14)</f>
        <v>551545</v>
      </c>
      <c r="E12" s="32">
        <f t="shared" si="3"/>
        <v>50047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601592</v>
      </c>
      <c r="O12" s="46">
        <f t="shared" si="2"/>
        <v>8.022403285815253</v>
      </c>
      <c r="P12" s="10"/>
    </row>
    <row r="13" spans="1:133">
      <c r="A13" s="12"/>
      <c r="B13" s="25">
        <v>322</v>
      </c>
      <c r="C13" s="20" t="s">
        <v>0</v>
      </c>
      <c r="D13" s="47">
        <v>444318</v>
      </c>
      <c r="E13" s="47">
        <v>2700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447018</v>
      </c>
      <c r="O13" s="48">
        <f t="shared" si="2"/>
        <v>5.9611142967635251</v>
      </c>
      <c r="P13" s="9"/>
    </row>
    <row r="14" spans="1:133">
      <c r="A14" s="12"/>
      <c r="B14" s="25">
        <v>329</v>
      </c>
      <c r="C14" s="20" t="s">
        <v>148</v>
      </c>
      <c r="D14" s="47">
        <v>107227</v>
      </c>
      <c r="E14" s="47">
        <v>47347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154574</v>
      </c>
      <c r="O14" s="48">
        <f t="shared" si="2"/>
        <v>2.0612889890517274</v>
      </c>
      <c r="P14" s="9"/>
    </row>
    <row r="15" spans="1:133" ht="15.75">
      <c r="A15" s="29" t="s">
        <v>28</v>
      </c>
      <c r="B15" s="30"/>
      <c r="C15" s="31"/>
      <c r="D15" s="32">
        <f t="shared" ref="D15:M15" si="4">SUM(D16:D38)</f>
        <v>5552810</v>
      </c>
      <c r="E15" s="32">
        <f t="shared" si="4"/>
        <v>8059920</v>
      </c>
      <c r="F15" s="32">
        <f t="shared" si="4"/>
        <v>0</v>
      </c>
      <c r="G15" s="32">
        <f t="shared" si="4"/>
        <v>1658525</v>
      </c>
      <c r="H15" s="32">
        <f t="shared" si="4"/>
        <v>0</v>
      </c>
      <c r="I15" s="32">
        <f t="shared" si="4"/>
        <v>582555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15853810</v>
      </c>
      <c r="O15" s="46">
        <f t="shared" si="2"/>
        <v>211.41514088733015</v>
      </c>
      <c r="P15" s="10"/>
    </row>
    <row r="16" spans="1:133">
      <c r="A16" s="12"/>
      <c r="B16" s="25">
        <v>331.1</v>
      </c>
      <c r="C16" s="20" t="s">
        <v>26</v>
      </c>
      <c r="D16" s="47">
        <v>0</v>
      </c>
      <c r="E16" s="47">
        <v>132643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132643</v>
      </c>
      <c r="O16" s="48">
        <f t="shared" si="2"/>
        <v>1.768832762138447</v>
      </c>
      <c r="P16" s="9"/>
    </row>
    <row r="17" spans="1:16">
      <c r="A17" s="12"/>
      <c r="B17" s="25">
        <v>331.2</v>
      </c>
      <c r="C17" s="20" t="s">
        <v>27</v>
      </c>
      <c r="D17" s="47">
        <v>431046</v>
      </c>
      <c r="E17" s="47">
        <v>0</v>
      </c>
      <c r="F17" s="47">
        <v>0</v>
      </c>
      <c r="G17" s="47">
        <v>294082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725128</v>
      </c>
      <c r="O17" s="48">
        <f t="shared" si="2"/>
        <v>9.669791569430183</v>
      </c>
      <c r="P17" s="9"/>
    </row>
    <row r="18" spans="1:16">
      <c r="A18" s="12"/>
      <c r="B18" s="25">
        <v>331.39</v>
      </c>
      <c r="C18" s="20" t="s">
        <v>33</v>
      </c>
      <c r="D18" s="47">
        <v>102000</v>
      </c>
      <c r="E18" s="47">
        <v>40044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142044</v>
      </c>
      <c r="O18" s="48">
        <f t="shared" si="2"/>
        <v>1.8941978156796331</v>
      </c>
      <c r="P18" s="9"/>
    </row>
    <row r="19" spans="1:16">
      <c r="A19" s="12"/>
      <c r="B19" s="25">
        <v>331.42</v>
      </c>
      <c r="C19" s="20" t="s">
        <v>34</v>
      </c>
      <c r="D19" s="47">
        <v>512612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512612</v>
      </c>
      <c r="O19" s="48">
        <f t="shared" si="2"/>
        <v>6.8358292549573934</v>
      </c>
      <c r="P19" s="9"/>
    </row>
    <row r="20" spans="1:16">
      <c r="A20" s="12"/>
      <c r="B20" s="25">
        <v>331.5</v>
      </c>
      <c r="C20" s="20" t="s">
        <v>29</v>
      </c>
      <c r="D20" s="47">
        <v>43330</v>
      </c>
      <c r="E20" s="47">
        <v>0</v>
      </c>
      <c r="F20" s="47">
        <v>0</v>
      </c>
      <c r="G20" s="47">
        <v>474235</v>
      </c>
      <c r="H20" s="47">
        <v>0</v>
      </c>
      <c r="I20" s="47">
        <v>305239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822804</v>
      </c>
      <c r="O20" s="48">
        <f t="shared" si="2"/>
        <v>10.972329274960327</v>
      </c>
      <c r="P20" s="9"/>
    </row>
    <row r="21" spans="1:16">
      <c r="A21" s="12"/>
      <c r="B21" s="25">
        <v>334.2</v>
      </c>
      <c r="C21" s="20" t="s">
        <v>31</v>
      </c>
      <c r="D21" s="47">
        <v>189858</v>
      </c>
      <c r="E21" s="47">
        <v>162847</v>
      </c>
      <c r="F21" s="47">
        <v>0</v>
      </c>
      <c r="G21" s="47">
        <v>181785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534490</v>
      </c>
      <c r="O21" s="48">
        <f t="shared" si="2"/>
        <v>7.1275787115443601</v>
      </c>
      <c r="P21" s="9"/>
    </row>
    <row r="22" spans="1:16">
      <c r="A22" s="12"/>
      <c r="B22" s="25">
        <v>334.31</v>
      </c>
      <c r="C22" s="20" t="s">
        <v>36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277316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277316</v>
      </c>
      <c r="O22" s="48">
        <f t="shared" si="2"/>
        <v>3.6980890530611155</v>
      </c>
      <c r="P22" s="9"/>
    </row>
    <row r="23" spans="1:16">
      <c r="A23" s="12"/>
      <c r="B23" s="25">
        <v>334.39</v>
      </c>
      <c r="C23" s="20" t="s">
        <v>38</v>
      </c>
      <c r="D23" s="47">
        <v>37487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6" si="5">SUM(D23:M23)</f>
        <v>37487</v>
      </c>
      <c r="O23" s="48">
        <f t="shared" si="2"/>
        <v>0.49989998533118191</v>
      </c>
      <c r="P23" s="9"/>
    </row>
    <row r="24" spans="1:16">
      <c r="A24" s="12"/>
      <c r="B24" s="25">
        <v>334.49</v>
      </c>
      <c r="C24" s="20" t="s">
        <v>39</v>
      </c>
      <c r="D24" s="47">
        <v>0</v>
      </c>
      <c r="E24" s="47">
        <v>110185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110185</v>
      </c>
      <c r="O24" s="48">
        <f t="shared" si="2"/>
        <v>1.4693488378295483</v>
      </c>
      <c r="P24" s="9"/>
    </row>
    <row r="25" spans="1:16">
      <c r="A25" s="12"/>
      <c r="B25" s="25">
        <v>334.7</v>
      </c>
      <c r="C25" s="20" t="s">
        <v>40</v>
      </c>
      <c r="D25" s="47">
        <v>0</v>
      </c>
      <c r="E25" s="47">
        <v>260004</v>
      </c>
      <c r="F25" s="47">
        <v>0</v>
      </c>
      <c r="G25" s="47">
        <v>172268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432272</v>
      </c>
      <c r="O25" s="48">
        <f t="shared" si="2"/>
        <v>5.7644721225779785</v>
      </c>
      <c r="P25" s="9"/>
    </row>
    <row r="26" spans="1:16">
      <c r="A26" s="12"/>
      <c r="B26" s="25">
        <v>334.9</v>
      </c>
      <c r="C26" s="20" t="s">
        <v>41</v>
      </c>
      <c r="D26" s="47">
        <v>28898</v>
      </c>
      <c r="E26" s="47">
        <v>556027</v>
      </c>
      <c r="F26" s="47">
        <v>0</v>
      </c>
      <c r="G26" s="47">
        <v>536155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1121080</v>
      </c>
      <c r="O26" s="48">
        <f t="shared" si="2"/>
        <v>14.949925989145074</v>
      </c>
      <c r="P26" s="9"/>
    </row>
    <row r="27" spans="1:16">
      <c r="A27" s="12"/>
      <c r="B27" s="25">
        <v>335.12</v>
      </c>
      <c r="C27" s="20" t="s">
        <v>42</v>
      </c>
      <c r="D27" s="47">
        <v>452732</v>
      </c>
      <c r="E27" s="47">
        <v>1472984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1925716</v>
      </c>
      <c r="O27" s="48">
        <f t="shared" si="2"/>
        <v>25.679979730360454</v>
      </c>
      <c r="P27" s="9"/>
    </row>
    <row r="28" spans="1:16">
      <c r="A28" s="12"/>
      <c r="B28" s="25">
        <v>335.13</v>
      </c>
      <c r="C28" s="20" t="s">
        <v>43</v>
      </c>
      <c r="D28" s="47">
        <v>33147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33147</v>
      </c>
      <c r="O28" s="48">
        <f t="shared" si="2"/>
        <v>0.44202483030844525</v>
      </c>
      <c r="P28" s="9"/>
    </row>
    <row r="29" spans="1:16">
      <c r="A29" s="12"/>
      <c r="B29" s="25">
        <v>335.14</v>
      </c>
      <c r="C29" s="20" t="s">
        <v>44</v>
      </c>
      <c r="D29" s="47">
        <v>21659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21659</v>
      </c>
      <c r="O29" s="48">
        <f t="shared" si="2"/>
        <v>0.28882902825747775</v>
      </c>
      <c r="P29" s="9"/>
    </row>
    <row r="30" spans="1:16">
      <c r="A30" s="12"/>
      <c r="B30" s="25">
        <v>335.15</v>
      </c>
      <c r="C30" s="20" t="s">
        <v>45</v>
      </c>
      <c r="D30" s="47">
        <v>15534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15534</v>
      </c>
      <c r="O30" s="48">
        <f t="shared" si="2"/>
        <v>0.20715038205603489</v>
      </c>
      <c r="P30" s="9"/>
    </row>
    <row r="31" spans="1:16">
      <c r="A31" s="12"/>
      <c r="B31" s="25">
        <v>335.16</v>
      </c>
      <c r="C31" s="20" t="s">
        <v>46</v>
      </c>
      <c r="D31" s="47">
        <v>446500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446500</v>
      </c>
      <c r="O31" s="48">
        <f t="shared" si="2"/>
        <v>5.954206616970489</v>
      </c>
      <c r="P31" s="9"/>
    </row>
    <row r="32" spans="1:16">
      <c r="A32" s="12"/>
      <c r="B32" s="25">
        <v>335.18</v>
      </c>
      <c r="C32" s="20" t="s">
        <v>47</v>
      </c>
      <c r="D32" s="47">
        <v>2620640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2620640</v>
      </c>
      <c r="O32" s="48">
        <f t="shared" si="2"/>
        <v>34.946992225526408</v>
      </c>
      <c r="P32" s="9"/>
    </row>
    <row r="33" spans="1:16">
      <c r="A33" s="12"/>
      <c r="B33" s="25">
        <v>335.42</v>
      </c>
      <c r="C33" s="20" t="s">
        <v>50</v>
      </c>
      <c r="D33" s="47">
        <v>0</v>
      </c>
      <c r="E33" s="47">
        <v>1887212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1887212</v>
      </c>
      <c r="O33" s="48">
        <f t="shared" si="2"/>
        <v>25.166517755937537</v>
      </c>
      <c r="P33" s="9"/>
    </row>
    <row r="34" spans="1:16">
      <c r="A34" s="12"/>
      <c r="B34" s="25">
        <v>335.49</v>
      </c>
      <c r="C34" s="20" t="s">
        <v>51</v>
      </c>
      <c r="D34" s="47">
        <v>0</v>
      </c>
      <c r="E34" s="47">
        <v>87719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87719</v>
      </c>
      <c r="O34" s="48">
        <f t="shared" si="2"/>
        <v>1.1697582312072436</v>
      </c>
      <c r="P34" s="9"/>
    </row>
    <row r="35" spans="1:16">
      <c r="A35" s="12"/>
      <c r="B35" s="25">
        <v>335.5</v>
      </c>
      <c r="C35" s="20" t="s">
        <v>52</v>
      </c>
      <c r="D35" s="47">
        <v>0</v>
      </c>
      <c r="E35" s="47">
        <v>338616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338616</v>
      </c>
      <c r="O35" s="48">
        <f t="shared" si="2"/>
        <v>4.5155422795343316</v>
      </c>
      <c r="P35" s="9"/>
    </row>
    <row r="36" spans="1:16">
      <c r="A36" s="12"/>
      <c r="B36" s="25">
        <v>336</v>
      </c>
      <c r="C36" s="20" t="s">
        <v>4</v>
      </c>
      <c r="D36" s="47">
        <v>93981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93981</v>
      </c>
      <c r="O36" s="48">
        <f t="shared" si="2"/>
        <v>1.2532638120257638</v>
      </c>
      <c r="P36" s="9"/>
    </row>
    <row r="37" spans="1:16">
      <c r="A37" s="12"/>
      <c r="B37" s="25">
        <v>337.2</v>
      </c>
      <c r="C37" s="20" t="s">
        <v>53</v>
      </c>
      <c r="D37" s="47">
        <v>514919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514919</v>
      </c>
      <c r="O37" s="48">
        <f t="shared" ref="O37:O68" si="6">(N37/O$90)</f>
        <v>6.8665937670858392</v>
      </c>
      <c r="P37" s="9"/>
    </row>
    <row r="38" spans="1:16">
      <c r="A38" s="12"/>
      <c r="B38" s="25">
        <v>339</v>
      </c>
      <c r="C38" s="20" t="s">
        <v>55</v>
      </c>
      <c r="D38" s="47">
        <v>8467</v>
      </c>
      <c r="E38" s="47">
        <v>3011639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3020106</v>
      </c>
      <c r="O38" s="48">
        <f t="shared" si="6"/>
        <v>40.273986851404871</v>
      </c>
      <c r="P38" s="9"/>
    </row>
    <row r="39" spans="1:16" ht="15.75">
      <c r="A39" s="29" t="s">
        <v>60</v>
      </c>
      <c r="B39" s="30"/>
      <c r="C39" s="31"/>
      <c r="D39" s="32">
        <f t="shared" ref="D39:M39" si="7">SUM(D40:D56)</f>
        <v>3342913</v>
      </c>
      <c r="E39" s="32">
        <f t="shared" si="7"/>
        <v>5028403</v>
      </c>
      <c r="F39" s="32">
        <f t="shared" si="7"/>
        <v>0</v>
      </c>
      <c r="G39" s="32">
        <f t="shared" si="7"/>
        <v>0</v>
      </c>
      <c r="H39" s="32">
        <f t="shared" si="7"/>
        <v>0</v>
      </c>
      <c r="I39" s="32">
        <f t="shared" si="7"/>
        <v>1477231</v>
      </c>
      <c r="J39" s="32">
        <f t="shared" si="7"/>
        <v>8264732</v>
      </c>
      <c r="K39" s="32">
        <f t="shared" si="7"/>
        <v>0</v>
      </c>
      <c r="L39" s="32">
        <f t="shared" si="7"/>
        <v>0</v>
      </c>
      <c r="M39" s="32">
        <f t="shared" si="7"/>
        <v>0</v>
      </c>
      <c r="N39" s="32">
        <f>SUM(D39:M39)</f>
        <v>18113279</v>
      </c>
      <c r="O39" s="46">
        <f t="shared" si="6"/>
        <v>241.54581338596327</v>
      </c>
      <c r="P39" s="10"/>
    </row>
    <row r="40" spans="1:16">
      <c r="A40" s="12"/>
      <c r="B40" s="25">
        <v>341.1</v>
      </c>
      <c r="C40" s="20" t="s">
        <v>63</v>
      </c>
      <c r="D40" s="47">
        <v>0</v>
      </c>
      <c r="E40" s="47">
        <v>792981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792981</v>
      </c>
      <c r="O40" s="48">
        <f t="shared" si="6"/>
        <v>10.574630945872061</v>
      </c>
      <c r="P40" s="9"/>
    </row>
    <row r="41" spans="1:16">
      <c r="A41" s="12"/>
      <c r="B41" s="25">
        <v>341.15</v>
      </c>
      <c r="C41" s="20" t="s">
        <v>125</v>
      </c>
      <c r="D41" s="47">
        <v>0</v>
      </c>
      <c r="E41" s="47">
        <v>39257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6" si="8">SUM(D41:M41)</f>
        <v>39257</v>
      </c>
      <c r="O41" s="48">
        <f t="shared" si="6"/>
        <v>0.52350344717225195</v>
      </c>
      <c r="P41" s="9"/>
    </row>
    <row r="42" spans="1:16">
      <c r="A42" s="12"/>
      <c r="B42" s="25">
        <v>341.2</v>
      </c>
      <c r="C42" s="20" t="s">
        <v>65</v>
      </c>
      <c r="D42" s="47">
        <v>102086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8264732</v>
      </c>
      <c r="K42" s="47">
        <v>0</v>
      </c>
      <c r="L42" s="47">
        <v>0</v>
      </c>
      <c r="M42" s="47">
        <v>0</v>
      </c>
      <c r="N42" s="47">
        <f t="shared" si="8"/>
        <v>8366818</v>
      </c>
      <c r="O42" s="48">
        <f t="shared" si="6"/>
        <v>111.57393751083492</v>
      </c>
      <c r="P42" s="9"/>
    </row>
    <row r="43" spans="1:16">
      <c r="A43" s="12"/>
      <c r="B43" s="25">
        <v>341.8</v>
      </c>
      <c r="C43" s="20" t="s">
        <v>66</v>
      </c>
      <c r="D43" s="47">
        <v>214992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214992</v>
      </c>
      <c r="O43" s="48">
        <f t="shared" si="6"/>
        <v>2.8669804904719358</v>
      </c>
      <c r="P43" s="9"/>
    </row>
    <row r="44" spans="1:16">
      <c r="A44" s="12"/>
      <c r="B44" s="25">
        <v>341.9</v>
      </c>
      <c r="C44" s="20" t="s">
        <v>67</v>
      </c>
      <c r="D44" s="47">
        <v>264383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264383</v>
      </c>
      <c r="O44" s="48">
        <f t="shared" si="6"/>
        <v>3.5256237581511956</v>
      </c>
      <c r="P44" s="9"/>
    </row>
    <row r="45" spans="1:16">
      <c r="A45" s="12"/>
      <c r="B45" s="25">
        <v>342.3</v>
      </c>
      <c r="C45" s="20" t="s">
        <v>68</v>
      </c>
      <c r="D45" s="47">
        <v>132213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132213</v>
      </c>
      <c r="O45" s="48">
        <f t="shared" si="6"/>
        <v>1.7630985877928762</v>
      </c>
      <c r="P45" s="9"/>
    </row>
    <row r="46" spans="1:16">
      <c r="A46" s="12"/>
      <c r="B46" s="25">
        <v>342.5</v>
      </c>
      <c r="C46" s="20" t="s">
        <v>139</v>
      </c>
      <c r="D46" s="47">
        <v>6179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6179</v>
      </c>
      <c r="O46" s="48">
        <f t="shared" si="6"/>
        <v>8.2398751816933152E-2</v>
      </c>
      <c r="P46" s="9"/>
    </row>
    <row r="47" spans="1:16">
      <c r="A47" s="12"/>
      <c r="B47" s="25">
        <v>342.6</v>
      </c>
      <c r="C47" s="20" t="s">
        <v>70</v>
      </c>
      <c r="D47" s="47">
        <v>2488265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2488265</v>
      </c>
      <c r="O47" s="48">
        <f t="shared" si="6"/>
        <v>33.181733320887062</v>
      </c>
      <c r="P47" s="9"/>
    </row>
    <row r="48" spans="1:16">
      <c r="A48" s="12"/>
      <c r="B48" s="25">
        <v>342.9</v>
      </c>
      <c r="C48" s="20" t="s">
        <v>71</v>
      </c>
      <c r="D48" s="47">
        <v>0</v>
      </c>
      <c r="E48" s="47">
        <v>324097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324097</v>
      </c>
      <c r="O48" s="48">
        <f t="shared" si="6"/>
        <v>4.3219272159916784</v>
      </c>
      <c r="P48" s="9"/>
    </row>
    <row r="49" spans="1:16">
      <c r="A49" s="12"/>
      <c r="B49" s="25">
        <v>343.3</v>
      </c>
      <c r="C49" s="20" t="s">
        <v>72</v>
      </c>
      <c r="D49" s="47">
        <v>0</v>
      </c>
      <c r="E49" s="47">
        <v>31098</v>
      </c>
      <c r="F49" s="47">
        <v>0</v>
      </c>
      <c r="G49" s="47">
        <v>0</v>
      </c>
      <c r="H49" s="47">
        <v>0</v>
      </c>
      <c r="I49" s="47">
        <v>47632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78730</v>
      </c>
      <c r="O49" s="48">
        <f t="shared" si="6"/>
        <v>1.0498873168064649</v>
      </c>
      <c r="P49" s="9"/>
    </row>
    <row r="50" spans="1:16">
      <c r="A50" s="12"/>
      <c r="B50" s="25">
        <v>343.4</v>
      </c>
      <c r="C50" s="20" t="s">
        <v>73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1244361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1244361</v>
      </c>
      <c r="O50" s="48">
        <f t="shared" si="6"/>
        <v>16.593913774020191</v>
      </c>
      <c r="P50" s="9"/>
    </row>
    <row r="51" spans="1:16">
      <c r="A51" s="12"/>
      <c r="B51" s="25">
        <v>343.5</v>
      </c>
      <c r="C51" s="20" t="s">
        <v>74</v>
      </c>
      <c r="D51" s="47">
        <v>0</v>
      </c>
      <c r="E51" s="47">
        <v>40863</v>
      </c>
      <c r="F51" s="47">
        <v>0</v>
      </c>
      <c r="G51" s="47">
        <v>0</v>
      </c>
      <c r="H51" s="47">
        <v>0</v>
      </c>
      <c r="I51" s="47">
        <v>17237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58100</v>
      </c>
      <c r="O51" s="48">
        <f t="shared" si="6"/>
        <v>0.77478030111082963</v>
      </c>
      <c r="P51" s="9"/>
    </row>
    <row r="52" spans="1:16">
      <c r="A52" s="12"/>
      <c r="B52" s="25">
        <v>344.9</v>
      </c>
      <c r="C52" s="20" t="s">
        <v>140</v>
      </c>
      <c r="D52" s="47">
        <v>7633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7633</v>
      </c>
      <c r="O52" s="48">
        <f t="shared" si="6"/>
        <v>0.1017882622784675</v>
      </c>
      <c r="P52" s="9"/>
    </row>
    <row r="53" spans="1:16">
      <c r="A53" s="12"/>
      <c r="B53" s="25">
        <v>346.4</v>
      </c>
      <c r="C53" s="20" t="s">
        <v>76</v>
      </c>
      <c r="D53" s="47">
        <v>10684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10684</v>
      </c>
      <c r="O53" s="48">
        <f t="shared" si="6"/>
        <v>0.14247422955366787</v>
      </c>
      <c r="P53" s="9"/>
    </row>
    <row r="54" spans="1:16">
      <c r="A54" s="12"/>
      <c r="B54" s="25">
        <v>347.1</v>
      </c>
      <c r="C54" s="20" t="s">
        <v>77</v>
      </c>
      <c r="D54" s="47">
        <v>7618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7618</v>
      </c>
      <c r="O54" s="48">
        <f t="shared" si="6"/>
        <v>0.10158823294083132</v>
      </c>
      <c r="P54" s="9"/>
    </row>
    <row r="55" spans="1:16">
      <c r="A55" s="12"/>
      <c r="B55" s="25">
        <v>347.2</v>
      </c>
      <c r="C55" s="20" t="s">
        <v>78</v>
      </c>
      <c r="D55" s="47">
        <v>74984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74984</v>
      </c>
      <c r="O55" s="48">
        <f t="shared" si="6"/>
        <v>0.99993332355412123</v>
      </c>
      <c r="P55" s="9"/>
    </row>
    <row r="56" spans="1:16">
      <c r="A56" s="12"/>
      <c r="B56" s="25">
        <v>349</v>
      </c>
      <c r="C56" s="20" t="s">
        <v>1</v>
      </c>
      <c r="D56" s="47">
        <v>33876</v>
      </c>
      <c r="E56" s="47">
        <v>3800107</v>
      </c>
      <c r="F56" s="47">
        <v>0</v>
      </c>
      <c r="G56" s="47">
        <v>0</v>
      </c>
      <c r="H56" s="47">
        <v>0</v>
      </c>
      <c r="I56" s="47">
        <v>168001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4001984</v>
      </c>
      <c r="O56" s="48">
        <f t="shared" si="6"/>
        <v>53.367613916707782</v>
      </c>
      <c r="P56" s="9"/>
    </row>
    <row r="57" spans="1:16" ht="15.75">
      <c r="A57" s="29" t="s">
        <v>61</v>
      </c>
      <c r="B57" s="30"/>
      <c r="C57" s="31"/>
      <c r="D57" s="32">
        <f t="shared" ref="D57:M57" si="9">SUM(D58:D64)</f>
        <v>95576</v>
      </c>
      <c r="E57" s="32">
        <f t="shared" si="9"/>
        <v>733275</v>
      </c>
      <c r="F57" s="32">
        <f t="shared" si="9"/>
        <v>0</v>
      </c>
      <c r="G57" s="32">
        <f t="shared" si="9"/>
        <v>0</v>
      </c>
      <c r="H57" s="32">
        <f t="shared" si="9"/>
        <v>0</v>
      </c>
      <c r="I57" s="32">
        <f t="shared" si="9"/>
        <v>0</v>
      </c>
      <c r="J57" s="32">
        <f t="shared" si="9"/>
        <v>0</v>
      </c>
      <c r="K57" s="32">
        <f t="shared" si="9"/>
        <v>0</v>
      </c>
      <c r="L57" s="32">
        <f t="shared" si="9"/>
        <v>0</v>
      </c>
      <c r="M57" s="32">
        <f t="shared" si="9"/>
        <v>0</v>
      </c>
      <c r="N57" s="32">
        <f>SUM(D57:M57)</f>
        <v>828851</v>
      </c>
      <c r="O57" s="46">
        <f t="shared" si="6"/>
        <v>11.052967768606063</v>
      </c>
      <c r="P57" s="10"/>
    </row>
    <row r="58" spans="1:16">
      <c r="A58" s="13"/>
      <c r="B58" s="40">
        <v>351.1</v>
      </c>
      <c r="C58" s="21" t="s">
        <v>87</v>
      </c>
      <c r="D58" s="47">
        <v>0</v>
      </c>
      <c r="E58" s="47">
        <v>151591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151591</v>
      </c>
      <c r="O58" s="48">
        <f t="shared" si="6"/>
        <v>2.0215098214404779</v>
      </c>
      <c r="P58" s="9"/>
    </row>
    <row r="59" spans="1:16">
      <c r="A59" s="13"/>
      <c r="B59" s="40">
        <v>351.2</v>
      </c>
      <c r="C59" s="21" t="s">
        <v>88</v>
      </c>
      <c r="D59" s="47">
        <v>0</v>
      </c>
      <c r="E59" s="47">
        <v>6042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64" si="10">SUM(D59:M59)</f>
        <v>6042</v>
      </c>
      <c r="O59" s="48">
        <f t="shared" si="6"/>
        <v>8.0571817199855983E-2</v>
      </c>
      <c r="P59" s="9"/>
    </row>
    <row r="60" spans="1:16">
      <c r="A60" s="13"/>
      <c r="B60" s="40">
        <v>351.4</v>
      </c>
      <c r="C60" s="21" t="s">
        <v>89</v>
      </c>
      <c r="D60" s="47">
        <v>0</v>
      </c>
      <c r="E60" s="47">
        <v>266417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266417</v>
      </c>
      <c r="O60" s="48">
        <f t="shared" si="6"/>
        <v>3.5527477363346622</v>
      </c>
      <c r="P60" s="9"/>
    </row>
    <row r="61" spans="1:16">
      <c r="A61" s="13"/>
      <c r="B61" s="40">
        <v>351.9</v>
      </c>
      <c r="C61" s="21" t="s">
        <v>130</v>
      </c>
      <c r="D61" s="47">
        <v>8063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8063</v>
      </c>
      <c r="O61" s="48">
        <f t="shared" si="6"/>
        <v>0.1075224366240382</v>
      </c>
      <c r="P61" s="9"/>
    </row>
    <row r="62" spans="1:16">
      <c r="A62" s="13"/>
      <c r="B62" s="40">
        <v>352</v>
      </c>
      <c r="C62" s="21" t="s">
        <v>90</v>
      </c>
      <c r="D62" s="47">
        <v>9147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9147</v>
      </c>
      <c r="O62" s="48">
        <f t="shared" si="6"/>
        <v>0.12197789009054662</v>
      </c>
      <c r="P62" s="9"/>
    </row>
    <row r="63" spans="1:16">
      <c r="A63" s="13"/>
      <c r="B63" s="40">
        <v>354</v>
      </c>
      <c r="C63" s="21" t="s">
        <v>91</v>
      </c>
      <c r="D63" s="47">
        <v>59877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59877</v>
      </c>
      <c r="O63" s="48">
        <f t="shared" si="6"/>
        <v>0.79847710997612986</v>
      </c>
      <c r="P63" s="9"/>
    </row>
    <row r="64" spans="1:16">
      <c r="A64" s="13"/>
      <c r="B64" s="40">
        <v>359</v>
      </c>
      <c r="C64" s="21" t="s">
        <v>93</v>
      </c>
      <c r="D64" s="47">
        <v>18489</v>
      </c>
      <c r="E64" s="47">
        <v>309225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327714</v>
      </c>
      <c r="O64" s="48">
        <f t="shared" si="6"/>
        <v>4.3701609569403512</v>
      </c>
      <c r="P64" s="9"/>
    </row>
    <row r="65" spans="1:16" ht="15.75">
      <c r="A65" s="29" t="s">
        <v>5</v>
      </c>
      <c r="B65" s="30"/>
      <c r="C65" s="31"/>
      <c r="D65" s="32">
        <f t="shared" ref="D65:M65" si="11">SUM(D66:D78)</f>
        <v>1374170</v>
      </c>
      <c r="E65" s="32">
        <f t="shared" si="11"/>
        <v>2274856</v>
      </c>
      <c r="F65" s="32">
        <f t="shared" si="11"/>
        <v>202698</v>
      </c>
      <c r="G65" s="32">
        <f t="shared" si="11"/>
        <v>33017</v>
      </c>
      <c r="H65" s="32">
        <f t="shared" si="11"/>
        <v>0</v>
      </c>
      <c r="I65" s="32">
        <f t="shared" si="11"/>
        <v>5243235</v>
      </c>
      <c r="J65" s="32">
        <f t="shared" si="11"/>
        <v>44533</v>
      </c>
      <c r="K65" s="32">
        <f t="shared" si="11"/>
        <v>0</v>
      </c>
      <c r="L65" s="32">
        <f t="shared" si="11"/>
        <v>0</v>
      </c>
      <c r="M65" s="32">
        <f t="shared" si="11"/>
        <v>0</v>
      </c>
      <c r="N65" s="32">
        <f>SUM(D65:M65)</f>
        <v>9172509</v>
      </c>
      <c r="O65" s="46">
        <f t="shared" si="6"/>
        <v>122.31805998213071</v>
      </c>
      <c r="P65" s="10"/>
    </row>
    <row r="66" spans="1:16">
      <c r="A66" s="12"/>
      <c r="B66" s="25">
        <v>361.1</v>
      </c>
      <c r="C66" s="20" t="s">
        <v>94</v>
      </c>
      <c r="D66" s="47">
        <v>542407</v>
      </c>
      <c r="E66" s="47">
        <v>889843</v>
      </c>
      <c r="F66" s="47">
        <v>14464</v>
      </c>
      <c r="G66" s="47">
        <v>33017</v>
      </c>
      <c r="H66" s="47">
        <v>0</v>
      </c>
      <c r="I66" s="47">
        <v>227221</v>
      </c>
      <c r="J66" s="47">
        <v>38497</v>
      </c>
      <c r="K66" s="47">
        <v>0</v>
      </c>
      <c r="L66" s="47">
        <v>0</v>
      </c>
      <c r="M66" s="47">
        <v>0</v>
      </c>
      <c r="N66" s="47">
        <f>SUM(D66:M66)</f>
        <v>1745449</v>
      </c>
      <c r="O66" s="48">
        <f t="shared" si="6"/>
        <v>23.276067156516287</v>
      </c>
      <c r="P66" s="9"/>
    </row>
    <row r="67" spans="1:16">
      <c r="A67" s="12"/>
      <c r="B67" s="25">
        <v>361.3</v>
      </c>
      <c r="C67" s="20" t="s">
        <v>149</v>
      </c>
      <c r="D67" s="47">
        <v>0</v>
      </c>
      <c r="E67" s="47">
        <v>0</v>
      </c>
      <c r="F67" s="47">
        <v>188234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78" si="12">SUM(D67:M67)</f>
        <v>188234</v>
      </c>
      <c r="O67" s="48">
        <f t="shared" si="6"/>
        <v>2.5101548227073303</v>
      </c>
      <c r="P67" s="9"/>
    </row>
    <row r="68" spans="1:16">
      <c r="A68" s="12"/>
      <c r="B68" s="25">
        <v>363.11</v>
      </c>
      <c r="C68" s="20" t="s">
        <v>150</v>
      </c>
      <c r="D68" s="47">
        <v>0</v>
      </c>
      <c r="E68" s="47">
        <v>694242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694242</v>
      </c>
      <c r="O68" s="48">
        <f t="shared" si="6"/>
        <v>9.2579178279480985</v>
      </c>
      <c r="P68" s="9"/>
    </row>
    <row r="69" spans="1:16">
      <c r="A69" s="12"/>
      <c r="B69" s="25">
        <v>363.12</v>
      </c>
      <c r="C69" s="20" t="s">
        <v>151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4901986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4901986</v>
      </c>
      <c r="O69" s="48">
        <f t="shared" ref="O69:O88" si="13">(N69/O$90)</f>
        <v>65.369400845457335</v>
      </c>
      <c r="P69" s="9"/>
    </row>
    <row r="70" spans="1:16">
      <c r="A70" s="12"/>
      <c r="B70" s="25">
        <v>363.22</v>
      </c>
      <c r="C70" s="20" t="s">
        <v>152</v>
      </c>
      <c r="D70" s="47">
        <v>0</v>
      </c>
      <c r="E70" s="47">
        <v>25300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25300</v>
      </c>
      <c r="O70" s="48">
        <f t="shared" si="13"/>
        <v>0.33738281614636811</v>
      </c>
      <c r="P70" s="9"/>
    </row>
    <row r="71" spans="1:16">
      <c r="A71" s="12"/>
      <c r="B71" s="25">
        <v>363.24</v>
      </c>
      <c r="C71" s="20" t="s">
        <v>153</v>
      </c>
      <c r="D71" s="47">
        <v>0</v>
      </c>
      <c r="E71" s="47">
        <v>325758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325758</v>
      </c>
      <c r="O71" s="48">
        <f t="shared" si="13"/>
        <v>4.3440771313125923</v>
      </c>
      <c r="P71" s="9"/>
    </row>
    <row r="72" spans="1:16">
      <c r="A72" s="12"/>
      <c r="B72" s="25">
        <v>363.27</v>
      </c>
      <c r="C72" s="20" t="s">
        <v>154</v>
      </c>
      <c r="D72" s="47">
        <v>0</v>
      </c>
      <c r="E72" s="47">
        <v>29427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29427</v>
      </c>
      <c r="O72" s="48">
        <f t="shared" si="13"/>
        <v>0.39241755457467098</v>
      </c>
      <c r="P72" s="9"/>
    </row>
    <row r="73" spans="1:16">
      <c r="A73" s="12"/>
      <c r="B73" s="25">
        <v>363.29</v>
      </c>
      <c r="C73" s="20" t="s">
        <v>155</v>
      </c>
      <c r="D73" s="47">
        <v>0</v>
      </c>
      <c r="E73" s="47">
        <v>11429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11429</v>
      </c>
      <c r="O73" s="48">
        <f t="shared" si="13"/>
        <v>0.15240901998959847</v>
      </c>
      <c r="P73" s="9"/>
    </row>
    <row r="74" spans="1:16">
      <c r="A74" s="12"/>
      <c r="B74" s="25">
        <v>364</v>
      </c>
      <c r="C74" s="20" t="s">
        <v>96</v>
      </c>
      <c r="D74" s="47">
        <v>25381</v>
      </c>
      <c r="E74" s="47">
        <v>58044</v>
      </c>
      <c r="F74" s="47">
        <v>0</v>
      </c>
      <c r="G74" s="47">
        <v>0</v>
      </c>
      <c r="H74" s="47">
        <v>0</v>
      </c>
      <c r="I74" s="47">
        <v>0</v>
      </c>
      <c r="J74" s="47">
        <v>4465</v>
      </c>
      <c r="K74" s="47">
        <v>0</v>
      </c>
      <c r="L74" s="47">
        <v>0</v>
      </c>
      <c r="M74" s="47">
        <v>0</v>
      </c>
      <c r="N74" s="47">
        <f t="shared" si="12"/>
        <v>87890</v>
      </c>
      <c r="O74" s="48">
        <f t="shared" si="13"/>
        <v>1.1720385656562962</v>
      </c>
      <c r="P74" s="9"/>
    </row>
    <row r="75" spans="1:16">
      <c r="A75" s="12"/>
      <c r="B75" s="25">
        <v>365</v>
      </c>
      <c r="C75" s="20" t="s">
        <v>97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107353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107353</v>
      </c>
      <c r="O75" s="48">
        <f t="shared" si="13"/>
        <v>1.4315832988838364</v>
      </c>
      <c r="P75" s="9"/>
    </row>
    <row r="76" spans="1:16">
      <c r="A76" s="12"/>
      <c r="B76" s="25">
        <v>366</v>
      </c>
      <c r="C76" s="20" t="s">
        <v>98</v>
      </c>
      <c r="D76" s="47">
        <v>6033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6033</v>
      </c>
      <c r="O76" s="48">
        <f t="shared" si="13"/>
        <v>8.0451799597274262E-2</v>
      </c>
      <c r="P76" s="9"/>
    </row>
    <row r="77" spans="1:16">
      <c r="A77" s="12"/>
      <c r="B77" s="25">
        <v>369.3</v>
      </c>
      <c r="C77" s="20" t="s">
        <v>99</v>
      </c>
      <c r="D77" s="47">
        <v>24</v>
      </c>
      <c r="E77" s="47">
        <v>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33</v>
      </c>
      <c r="O77" s="48">
        <f t="shared" si="13"/>
        <v>4.4006454279961059E-4</v>
      </c>
      <c r="P77" s="9"/>
    </row>
    <row r="78" spans="1:16">
      <c r="A78" s="12"/>
      <c r="B78" s="25">
        <v>369.9</v>
      </c>
      <c r="C78" s="20" t="s">
        <v>100</v>
      </c>
      <c r="D78" s="47">
        <v>800325</v>
      </c>
      <c r="E78" s="47">
        <v>240804</v>
      </c>
      <c r="F78" s="47">
        <v>0</v>
      </c>
      <c r="G78" s="47">
        <v>0</v>
      </c>
      <c r="H78" s="47">
        <v>0</v>
      </c>
      <c r="I78" s="47">
        <v>6675</v>
      </c>
      <c r="J78" s="47">
        <v>1571</v>
      </c>
      <c r="K78" s="47">
        <v>0</v>
      </c>
      <c r="L78" s="47">
        <v>0</v>
      </c>
      <c r="M78" s="47">
        <v>0</v>
      </c>
      <c r="N78" s="47">
        <f t="shared" si="12"/>
        <v>1049375</v>
      </c>
      <c r="O78" s="48">
        <f t="shared" si="13"/>
        <v>13.993719078798224</v>
      </c>
      <c r="P78" s="9"/>
    </row>
    <row r="79" spans="1:16" ht="15.75">
      <c r="A79" s="29" t="s">
        <v>62</v>
      </c>
      <c r="B79" s="30"/>
      <c r="C79" s="31"/>
      <c r="D79" s="32">
        <f t="shared" ref="D79:M79" si="14">SUM(D80:D87)</f>
        <v>2202846</v>
      </c>
      <c r="E79" s="32">
        <f t="shared" si="14"/>
        <v>33157514</v>
      </c>
      <c r="F79" s="32">
        <f t="shared" si="14"/>
        <v>0</v>
      </c>
      <c r="G79" s="32">
        <f t="shared" si="14"/>
        <v>3650000</v>
      </c>
      <c r="H79" s="32">
        <f t="shared" si="14"/>
        <v>0</v>
      </c>
      <c r="I79" s="32">
        <f t="shared" si="14"/>
        <v>13254665</v>
      </c>
      <c r="J79" s="32">
        <f t="shared" si="14"/>
        <v>234571</v>
      </c>
      <c r="K79" s="32">
        <f t="shared" si="14"/>
        <v>0</v>
      </c>
      <c r="L79" s="32">
        <f t="shared" si="14"/>
        <v>0</v>
      </c>
      <c r="M79" s="32">
        <f t="shared" si="14"/>
        <v>0</v>
      </c>
      <c r="N79" s="32">
        <f>SUM(D79:M79)</f>
        <v>52499596</v>
      </c>
      <c r="O79" s="46">
        <f t="shared" si="13"/>
        <v>700.09729426982619</v>
      </c>
      <c r="P79" s="9"/>
    </row>
    <row r="80" spans="1:16">
      <c r="A80" s="12"/>
      <c r="B80" s="25">
        <v>381</v>
      </c>
      <c r="C80" s="20" t="s">
        <v>101</v>
      </c>
      <c r="D80" s="47">
        <v>50000</v>
      </c>
      <c r="E80" s="47">
        <v>22566872</v>
      </c>
      <c r="F80" s="47">
        <v>0</v>
      </c>
      <c r="G80" s="47">
        <v>150000</v>
      </c>
      <c r="H80" s="47">
        <v>0</v>
      </c>
      <c r="I80" s="47">
        <v>0</v>
      </c>
      <c r="J80" s="47">
        <v>234571</v>
      </c>
      <c r="K80" s="47">
        <v>0</v>
      </c>
      <c r="L80" s="47">
        <v>0</v>
      </c>
      <c r="M80" s="47">
        <v>0</v>
      </c>
      <c r="N80" s="47">
        <f>SUM(D80:M80)</f>
        <v>23001443</v>
      </c>
      <c r="O80" s="48">
        <f t="shared" si="13"/>
        <v>306.73089386443343</v>
      </c>
      <c r="P80" s="9"/>
    </row>
    <row r="81" spans="1:119">
      <c r="A81" s="12"/>
      <c r="B81" s="25">
        <v>384</v>
      </c>
      <c r="C81" s="20" t="s">
        <v>102</v>
      </c>
      <c r="D81" s="47">
        <v>765937</v>
      </c>
      <c r="E81" s="47">
        <v>10575728</v>
      </c>
      <c r="F81" s="47">
        <v>0</v>
      </c>
      <c r="G81" s="47">
        <v>3500000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87" si="15">SUM(D81:M81)</f>
        <v>14841665</v>
      </c>
      <c r="O81" s="48">
        <f t="shared" si="13"/>
        <v>197.91789462454494</v>
      </c>
      <c r="P81" s="9"/>
    </row>
    <row r="82" spans="1:119">
      <c r="A82" s="12"/>
      <c r="B82" s="25">
        <v>386.1</v>
      </c>
      <c r="C82" s="20" t="s">
        <v>156</v>
      </c>
      <c r="D82" s="47">
        <v>171002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5"/>
        <v>171002</v>
      </c>
      <c r="O82" s="48">
        <f t="shared" si="13"/>
        <v>2.2803611196308791</v>
      </c>
      <c r="P82" s="9"/>
    </row>
    <row r="83" spans="1:119">
      <c r="A83" s="12"/>
      <c r="B83" s="25">
        <v>386.4</v>
      </c>
      <c r="C83" s="20" t="s">
        <v>104</v>
      </c>
      <c r="D83" s="47">
        <v>296438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296438</v>
      </c>
      <c r="O83" s="48">
        <f t="shared" si="13"/>
        <v>3.9530864526797265</v>
      </c>
      <c r="P83" s="9"/>
    </row>
    <row r="84" spans="1:119">
      <c r="A84" s="12"/>
      <c r="B84" s="25">
        <v>386.6</v>
      </c>
      <c r="C84" s="20" t="s">
        <v>105</v>
      </c>
      <c r="D84" s="47">
        <v>105382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105382</v>
      </c>
      <c r="O84" s="48">
        <f t="shared" si="13"/>
        <v>1.4052994439184414</v>
      </c>
      <c r="P84" s="9"/>
    </row>
    <row r="85" spans="1:119">
      <c r="A85" s="12"/>
      <c r="B85" s="25">
        <v>386.7</v>
      </c>
      <c r="C85" s="20" t="s">
        <v>106</v>
      </c>
      <c r="D85" s="47">
        <v>633107</v>
      </c>
      <c r="E85" s="47">
        <v>14914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648021</v>
      </c>
      <c r="O85" s="48">
        <f t="shared" si="13"/>
        <v>8.6415474269559542</v>
      </c>
      <c r="P85" s="9"/>
    </row>
    <row r="86" spans="1:119">
      <c r="A86" s="12"/>
      <c r="B86" s="25">
        <v>386.8</v>
      </c>
      <c r="C86" s="20" t="s">
        <v>107</v>
      </c>
      <c r="D86" s="47">
        <v>180980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180980</v>
      </c>
      <c r="O86" s="48">
        <f t="shared" si="13"/>
        <v>2.4134206350264704</v>
      </c>
      <c r="P86" s="9"/>
    </row>
    <row r="87" spans="1:119" ht="15.75" thickBot="1">
      <c r="A87" s="12"/>
      <c r="B87" s="25">
        <v>389.9</v>
      </c>
      <c r="C87" s="20" t="s">
        <v>157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13254665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13254665</v>
      </c>
      <c r="O87" s="48">
        <f t="shared" si="13"/>
        <v>176.7547907026364</v>
      </c>
      <c r="P87" s="9"/>
    </row>
    <row r="88" spans="1:119" ht="16.5" thickBot="1">
      <c r="A88" s="14" t="s">
        <v>83</v>
      </c>
      <c r="B88" s="23"/>
      <c r="C88" s="22"/>
      <c r="D88" s="15">
        <f t="shared" ref="D88:M88" si="16">SUM(D5,D12,D15,D39,D57,D65,D79)</f>
        <v>48159391</v>
      </c>
      <c r="E88" s="15">
        <f t="shared" si="16"/>
        <v>53905186</v>
      </c>
      <c r="F88" s="15">
        <f t="shared" si="16"/>
        <v>202698</v>
      </c>
      <c r="G88" s="15">
        <f t="shared" si="16"/>
        <v>10056496</v>
      </c>
      <c r="H88" s="15">
        <f t="shared" si="16"/>
        <v>0</v>
      </c>
      <c r="I88" s="15">
        <f t="shared" si="16"/>
        <v>20557686</v>
      </c>
      <c r="J88" s="15">
        <f t="shared" si="16"/>
        <v>8543836</v>
      </c>
      <c r="K88" s="15">
        <f t="shared" si="16"/>
        <v>0</v>
      </c>
      <c r="L88" s="15">
        <f t="shared" si="16"/>
        <v>0</v>
      </c>
      <c r="M88" s="15">
        <f t="shared" si="16"/>
        <v>0</v>
      </c>
      <c r="N88" s="15">
        <f>SUM(D88:M88)</f>
        <v>141425293</v>
      </c>
      <c r="O88" s="38">
        <f t="shared" si="13"/>
        <v>1885.947178919575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41"/>
      <c r="B90" s="42"/>
      <c r="C90" s="42"/>
      <c r="D90" s="43"/>
      <c r="E90" s="43"/>
      <c r="F90" s="43"/>
      <c r="G90" s="43"/>
      <c r="H90" s="43"/>
      <c r="I90" s="43"/>
      <c r="J90" s="43"/>
      <c r="K90" s="43"/>
      <c r="L90" s="119" t="s">
        <v>158</v>
      </c>
      <c r="M90" s="119"/>
      <c r="N90" s="119"/>
      <c r="O90" s="44">
        <v>74989</v>
      </c>
    </row>
    <row r="91" spans="1:119">
      <c r="A91" s="120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8"/>
    </row>
    <row r="92" spans="1:119" ht="15.75" customHeight="1" thickBot="1">
      <c r="A92" s="121" t="s">
        <v>145</v>
      </c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1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0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196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109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110</v>
      </c>
      <c r="F4" s="34" t="s">
        <v>111</v>
      </c>
      <c r="G4" s="34" t="s">
        <v>112</v>
      </c>
      <c r="H4" s="34" t="s">
        <v>7</v>
      </c>
      <c r="I4" s="34" t="s">
        <v>8</v>
      </c>
      <c r="J4" s="35" t="s">
        <v>113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36743038</v>
      </c>
      <c r="E5" s="27">
        <f t="shared" si="0"/>
        <v>4757301</v>
      </c>
      <c r="F5" s="27">
        <f t="shared" si="0"/>
        <v>0</v>
      </c>
      <c r="G5" s="27">
        <f t="shared" si="0"/>
        <v>5279106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46779445</v>
      </c>
      <c r="O5" s="33">
        <f t="shared" ref="O5:O36" si="2">(N5/O$101)</f>
        <v>625.40201072206844</v>
      </c>
      <c r="P5" s="6"/>
    </row>
    <row r="6" spans="1:133">
      <c r="A6" s="12"/>
      <c r="B6" s="25">
        <v>311</v>
      </c>
      <c r="C6" s="20" t="s">
        <v>3</v>
      </c>
      <c r="D6" s="47">
        <v>36136798</v>
      </c>
      <c r="E6" s="47">
        <v>2819853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38956651</v>
      </c>
      <c r="O6" s="48">
        <f t="shared" si="2"/>
        <v>520.81780505086965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122162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122162</v>
      </c>
      <c r="O7" s="48">
        <f t="shared" si="2"/>
        <v>1.6332036524552467</v>
      </c>
      <c r="P7" s="9"/>
    </row>
    <row r="8" spans="1:133">
      <c r="A8" s="12"/>
      <c r="B8" s="25">
        <v>312.41000000000003</v>
      </c>
      <c r="C8" s="20" t="s">
        <v>134</v>
      </c>
      <c r="D8" s="47">
        <v>0</v>
      </c>
      <c r="E8" s="47">
        <v>1815286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1815286</v>
      </c>
      <c r="O8" s="48">
        <f t="shared" si="2"/>
        <v>24.268853861682643</v>
      </c>
      <c r="P8" s="9"/>
    </row>
    <row r="9" spans="1:133">
      <c r="A9" s="12"/>
      <c r="B9" s="25">
        <v>312.60000000000002</v>
      </c>
      <c r="C9" s="20" t="s">
        <v>14</v>
      </c>
      <c r="D9" s="47">
        <v>0</v>
      </c>
      <c r="E9" s="47">
        <v>0</v>
      </c>
      <c r="F9" s="47">
        <v>0</v>
      </c>
      <c r="G9" s="47">
        <v>5279106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5279106</v>
      </c>
      <c r="O9" s="48">
        <f t="shared" si="2"/>
        <v>70.577226968274971</v>
      </c>
      <c r="P9" s="9"/>
    </row>
    <row r="10" spans="1:133">
      <c r="A10" s="12"/>
      <c r="B10" s="25">
        <v>315</v>
      </c>
      <c r="C10" s="20" t="s">
        <v>163</v>
      </c>
      <c r="D10" s="47">
        <v>606240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606240</v>
      </c>
      <c r="O10" s="48">
        <f t="shared" si="2"/>
        <v>8.104921188785946</v>
      </c>
      <c r="P10" s="9"/>
    </row>
    <row r="11" spans="1:133" ht="15.75">
      <c r="A11" s="29" t="s">
        <v>197</v>
      </c>
      <c r="B11" s="30"/>
      <c r="C11" s="31"/>
      <c r="D11" s="32">
        <f t="shared" ref="D11:M11" si="3">SUM(D12:D14)</f>
        <v>881542</v>
      </c>
      <c r="E11" s="32">
        <f t="shared" si="3"/>
        <v>54945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936487</v>
      </c>
      <c r="O11" s="46">
        <f t="shared" si="2"/>
        <v>12.520047059452667</v>
      </c>
      <c r="P11" s="10"/>
    </row>
    <row r="12" spans="1:133">
      <c r="A12" s="12"/>
      <c r="B12" s="25">
        <v>321</v>
      </c>
      <c r="C12" s="20" t="s">
        <v>198</v>
      </c>
      <c r="D12" s="47">
        <v>48299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48299</v>
      </c>
      <c r="O12" s="48">
        <f t="shared" si="2"/>
        <v>0.64571718873246964</v>
      </c>
      <c r="P12" s="9"/>
    </row>
    <row r="13" spans="1:133">
      <c r="A13" s="12"/>
      <c r="B13" s="25">
        <v>322</v>
      </c>
      <c r="C13" s="20" t="s">
        <v>0</v>
      </c>
      <c r="D13" s="47">
        <v>718459</v>
      </c>
      <c r="E13" s="47">
        <v>580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719039</v>
      </c>
      <c r="O13" s="48">
        <f t="shared" si="2"/>
        <v>9.6129493709808962</v>
      </c>
      <c r="P13" s="9"/>
    </row>
    <row r="14" spans="1:133">
      <c r="A14" s="12"/>
      <c r="B14" s="25">
        <v>329</v>
      </c>
      <c r="C14" s="20" t="s">
        <v>199</v>
      </c>
      <c r="D14" s="47">
        <v>114784</v>
      </c>
      <c r="E14" s="47">
        <v>54365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169149</v>
      </c>
      <c r="O14" s="48">
        <f t="shared" si="2"/>
        <v>2.2613804997393014</v>
      </c>
      <c r="P14" s="9"/>
    </row>
    <row r="15" spans="1:133" ht="15.75">
      <c r="A15" s="29" t="s">
        <v>28</v>
      </c>
      <c r="B15" s="30"/>
      <c r="C15" s="31"/>
      <c r="D15" s="32">
        <f t="shared" ref="D15:M15" si="4">SUM(D16:D42)</f>
        <v>5190894</v>
      </c>
      <c r="E15" s="32">
        <f t="shared" si="4"/>
        <v>6539219</v>
      </c>
      <c r="F15" s="32">
        <f t="shared" si="4"/>
        <v>0</v>
      </c>
      <c r="G15" s="32">
        <f t="shared" si="4"/>
        <v>5637202</v>
      </c>
      <c r="H15" s="32">
        <f t="shared" si="4"/>
        <v>0</v>
      </c>
      <c r="I15" s="32">
        <f t="shared" si="4"/>
        <v>191176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17558491</v>
      </c>
      <c r="O15" s="46">
        <f t="shared" si="2"/>
        <v>234.74232275832566</v>
      </c>
      <c r="P15" s="10"/>
    </row>
    <row r="16" spans="1:133">
      <c r="A16" s="12"/>
      <c r="B16" s="25">
        <v>331.1</v>
      </c>
      <c r="C16" s="20" t="s">
        <v>26</v>
      </c>
      <c r="D16" s="47">
        <v>0</v>
      </c>
      <c r="E16" s="47">
        <v>238929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238929</v>
      </c>
      <c r="O16" s="48">
        <f t="shared" si="2"/>
        <v>3.1942806722014998</v>
      </c>
      <c r="P16" s="9"/>
    </row>
    <row r="17" spans="1:16">
      <c r="A17" s="12"/>
      <c r="B17" s="25">
        <v>331.2</v>
      </c>
      <c r="C17" s="20" t="s">
        <v>27</v>
      </c>
      <c r="D17" s="47">
        <v>182731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182731</v>
      </c>
      <c r="O17" s="48">
        <f t="shared" si="2"/>
        <v>2.4429604673859275</v>
      </c>
      <c r="P17" s="9"/>
    </row>
    <row r="18" spans="1:16">
      <c r="A18" s="12"/>
      <c r="B18" s="25">
        <v>331.42</v>
      </c>
      <c r="C18" s="20" t="s">
        <v>34</v>
      </c>
      <c r="D18" s="47">
        <v>21726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3" si="5">SUM(D18:M18)</f>
        <v>21726</v>
      </c>
      <c r="O18" s="48">
        <f t="shared" si="2"/>
        <v>0.29045842858861748</v>
      </c>
      <c r="P18" s="9"/>
    </row>
    <row r="19" spans="1:16">
      <c r="A19" s="12"/>
      <c r="B19" s="25">
        <v>331.49</v>
      </c>
      <c r="C19" s="20" t="s">
        <v>35</v>
      </c>
      <c r="D19" s="47">
        <v>114824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114824</v>
      </c>
      <c r="O19" s="48">
        <f t="shared" si="2"/>
        <v>1.5351007366408642</v>
      </c>
      <c r="P19" s="9"/>
    </row>
    <row r="20" spans="1:16">
      <c r="A20" s="12"/>
      <c r="B20" s="25">
        <v>331.5</v>
      </c>
      <c r="C20" s="20" t="s">
        <v>29</v>
      </c>
      <c r="D20" s="47">
        <v>2844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2844</v>
      </c>
      <c r="O20" s="48">
        <f t="shared" si="2"/>
        <v>3.8021898688485142E-2</v>
      </c>
      <c r="P20" s="9"/>
    </row>
    <row r="21" spans="1:16">
      <c r="A21" s="12"/>
      <c r="B21" s="25">
        <v>331.9</v>
      </c>
      <c r="C21" s="20" t="s">
        <v>30</v>
      </c>
      <c r="D21" s="47">
        <v>0</v>
      </c>
      <c r="E21" s="47">
        <v>34408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34408</v>
      </c>
      <c r="O21" s="48">
        <f t="shared" si="2"/>
        <v>0.46000614981483712</v>
      </c>
      <c r="P21" s="9"/>
    </row>
    <row r="22" spans="1:16">
      <c r="A22" s="12"/>
      <c r="B22" s="25">
        <v>334.1</v>
      </c>
      <c r="C22" s="20" t="s">
        <v>122</v>
      </c>
      <c r="D22" s="47">
        <v>18434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18434</v>
      </c>
      <c r="O22" s="48">
        <f t="shared" si="2"/>
        <v>0.24644714501530768</v>
      </c>
      <c r="P22" s="9"/>
    </row>
    <row r="23" spans="1:16">
      <c r="A23" s="12"/>
      <c r="B23" s="25">
        <v>334.2</v>
      </c>
      <c r="C23" s="20" t="s">
        <v>31</v>
      </c>
      <c r="D23" s="47">
        <v>268552</v>
      </c>
      <c r="E23" s="47">
        <v>272067</v>
      </c>
      <c r="F23" s="47">
        <v>0</v>
      </c>
      <c r="G23" s="47">
        <v>628548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1169167</v>
      </c>
      <c r="O23" s="48">
        <f t="shared" si="2"/>
        <v>15.630783834008476</v>
      </c>
      <c r="P23" s="9"/>
    </row>
    <row r="24" spans="1:16">
      <c r="A24" s="12"/>
      <c r="B24" s="25">
        <v>334.34</v>
      </c>
      <c r="C24" s="20" t="s">
        <v>200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191176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191176</v>
      </c>
      <c r="O24" s="48">
        <f t="shared" si="2"/>
        <v>2.5558630462974103</v>
      </c>
      <c r="P24" s="9"/>
    </row>
    <row r="25" spans="1:16">
      <c r="A25" s="12"/>
      <c r="B25" s="25">
        <v>334.39</v>
      </c>
      <c r="C25" s="20" t="s">
        <v>38</v>
      </c>
      <c r="D25" s="47">
        <v>37000</v>
      </c>
      <c r="E25" s="47">
        <v>552380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0" si="6">SUM(D25:M25)</f>
        <v>589380</v>
      </c>
      <c r="O25" s="48">
        <f t="shared" si="2"/>
        <v>7.8795171058436608</v>
      </c>
      <c r="P25" s="9"/>
    </row>
    <row r="26" spans="1:16">
      <c r="A26" s="12"/>
      <c r="B26" s="25">
        <v>334.49</v>
      </c>
      <c r="C26" s="20" t="s">
        <v>39</v>
      </c>
      <c r="D26" s="47">
        <v>68740</v>
      </c>
      <c r="E26" s="47">
        <v>122668</v>
      </c>
      <c r="F26" s="47">
        <v>0</v>
      </c>
      <c r="G26" s="47">
        <v>4307662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4499070</v>
      </c>
      <c r="O26" s="48">
        <f t="shared" si="2"/>
        <v>60.148798780732363</v>
      </c>
      <c r="P26" s="9"/>
    </row>
    <row r="27" spans="1:16">
      <c r="A27" s="12"/>
      <c r="B27" s="25">
        <v>334.61</v>
      </c>
      <c r="C27" s="20" t="s">
        <v>201</v>
      </c>
      <c r="D27" s="47">
        <v>0</v>
      </c>
      <c r="E27" s="47">
        <v>0</v>
      </c>
      <c r="F27" s="47">
        <v>0</v>
      </c>
      <c r="G27" s="47">
        <v>184737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184737</v>
      </c>
      <c r="O27" s="48">
        <f t="shared" si="2"/>
        <v>2.4697790077407453</v>
      </c>
      <c r="P27" s="9"/>
    </row>
    <row r="28" spans="1:16">
      <c r="A28" s="12"/>
      <c r="B28" s="25">
        <v>334.7</v>
      </c>
      <c r="C28" s="20" t="s">
        <v>40</v>
      </c>
      <c r="D28" s="47">
        <v>0</v>
      </c>
      <c r="E28" s="47">
        <v>281526</v>
      </c>
      <c r="F28" s="47">
        <v>0</v>
      </c>
      <c r="G28" s="47">
        <v>516255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797781</v>
      </c>
      <c r="O28" s="48">
        <f t="shared" si="2"/>
        <v>10.665663979464966</v>
      </c>
      <c r="P28" s="9"/>
    </row>
    <row r="29" spans="1:16">
      <c r="A29" s="12"/>
      <c r="B29" s="25">
        <v>334.9</v>
      </c>
      <c r="C29" s="20" t="s">
        <v>41</v>
      </c>
      <c r="D29" s="47">
        <v>17665</v>
      </c>
      <c r="E29" s="47">
        <v>660205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677870</v>
      </c>
      <c r="O29" s="48">
        <f t="shared" si="2"/>
        <v>9.0625543122234262</v>
      </c>
      <c r="P29" s="9"/>
    </row>
    <row r="30" spans="1:16">
      <c r="A30" s="12"/>
      <c r="B30" s="25">
        <v>335.12</v>
      </c>
      <c r="C30" s="20" t="s">
        <v>42</v>
      </c>
      <c r="D30" s="47">
        <v>513347</v>
      </c>
      <c r="E30" s="47">
        <v>1602493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2115840</v>
      </c>
      <c r="O30" s="48">
        <f t="shared" si="2"/>
        <v>28.287009184614767</v>
      </c>
      <c r="P30" s="9"/>
    </row>
    <row r="31" spans="1:16">
      <c r="A31" s="12"/>
      <c r="B31" s="25">
        <v>335.13</v>
      </c>
      <c r="C31" s="20" t="s">
        <v>43</v>
      </c>
      <c r="D31" s="47">
        <v>13733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13733</v>
      </c>
      <c r="O31" s="48">
        <f t="shared" si="2"/>
        <v>0.18359871121271676</v>
      </c>
      <c r="P31" s="9"/>
    </row>
    <row r="32" spans="1:16">
      <c r="A32" s="12"/>
      <c r="B32" s="25">
        <v>335.14</v>
      </c>
      <c r="C32" s="20" t="s">
        <v>44</v>
      </c>
      <c r="D32" s="47">
        <v>23474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23474</v>
      </c>
      <c r="O32" s="48">
        <f t="shared" si="2"/>
        <v>0.31382772496958516</v>
      </c>
      <c r="P32" s="9"/>
    </row>
    <row r="33" spans="1:16">
      <c r="A33" s="12"/>
      <c r="B33" s="25">
        <v>335.15</v>
      </c>
      <c r="C33" s="20" t="s">
        <v>45</v>
      </c>
      <c r="D33" s="47">
        <v>15389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15389</v>
      </c>
      <c r="O33" s="48">
        <f t="shared" si="2"/>
        <v>0.20573804462626505</v>
      </c>
      <c r="P33" s="9"/>
    </row>
    <row r="34" spans="1:16">
      <c r="A34" s="12"/>
      <c r="B34" s="25">
        <v>335.16</v>
      </c>
      <c r="C34" s="20" t="s">
        <v>46</v>
      </c>
      <c r="D34" s="47">
        <v>446500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446500</v>
      </c>
      <c r="O34" s="48">
        <f t="shared" si="2"/>
        <v>5.9693311407906524</v>
      </c>
      <c r="P34" s="9"/>
    </row>
    <row r="35" spans="1:16">
      <c r="A35" s="12"/>
      <c r="B35" s="25">
        <v>335.18</v>
      </c>
      <c r="C35" s="20" t="s">
        <v>47</v>
      </c>
      <c r="D35" s="47">
        <v>2876587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2876587</v>
      </c>
      <c r="O35" s="48">
        <f t="shared" si="2"/>
        <v>38.457559593042689</v>
      </c>
      <c r="P35" s="9"/>
    </row>
    <row r="36" spans="1:16">
      <c r="A36" s="12"/>
      <c r="B36" s="25">
        <v>335.42</v>
      </c>
      <c r="C36" s="20" t="s">
        <v>50</v>
      </c>
      <c r="D36" s="47">
        <v>0</v>
      </c>
      <c r="E36" s="47">
        <v>1380365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1380365</v>
      </c>
      <c r="O36" s="48">
        <f t="shared" si="2"/>
        <v>18.454324255671867</v>
      </c>
      <c r="P36" s="9"/>
    </row>
    <row r="37" spans="1:16">
      <c r="A37" s="12"/>
      <c r="B37" s="25">
        <v>335.49</v>
      </c>
      <c r="C37" s="20" t="s">
        <v>51</v>
      </c>
      <c r="D37" s="47">
        <v>0</v>
      </c>
      <c r="E37" s="47">
        <v>698729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698729</v>
      </c>
      <c r="O37" s="48">
        <f t="shared" ref="O37:O68" si="7">(N37/O$101)</f>
        <v>9.341421676760385</v>
      </c>
      <c r="P37" s="9"/>
    </row>
    <row r="38" spans="1:16">
      <c r="A38" s="12"/>
      <c r="B38" s="25">
        <v>335.5</v>
      </c>
      <c r="C38" s="20" t="s">
        <v>52</v>
      </c>
      <c r="D38" s="47">
        <v>0</v>
      </c>
      <c r="E38" s="47">
        <v>684949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684949</v>
      </c>
      <c r="O38" s="48">
        <f t="shared" si="7"/>
        <v>9.1571946149012682</v>
      </c>
      <c r="P38" s="9"/>
    </row>
    <row r="39" spans="1:16">
      <c r="A39" s="12"/>
      <c r="B39" s="25">
        <v>335.7</v>
      </c>
      <c r="C39" s="20" t="s">
        <v>202</v>
      </c>
      <c r="D39" s="47">
        <v>0</v>
      </c>
      <c r="E39" s="47">
        <v>10500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10500</v>
      </c>
      <c r="O39" s="48">
        <f t="shared" si="7"/>
        <v>0.14037620823807806</v>
      </c>
      <c r="P39" s="9"/>
    </row>
    <row r="40" spans="1:16">
      <c r="A40" s="12"/>
      <c r="B40" s="25">
        <v>336</v>
      </c>
      <c r="C40" s="20" t="s">
        <v>4</v>
      </c>
      <c r="D40" s="47">
        <v>45962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45962</v>
      </c>
      <c r="O40" s="48">
        <f t="shared" si="7"/>
        <v>0.61447345552748034</v>
      </c>
      <c r="P40" s="9"/>
    </row>
    <row r="41" spans="1:16">
      <c r="A41" s="12"/>
      <c r="B41" s="25">
        <v>337.2</v>
      </c>
      <c r="C41" s="20" t="s">
        <v>53</v>
      </c>
      <c r="D41" s="47">
        <v>514919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514919</v>
      </c>
      <c r="O41" s="48">
        <f t="shared" si="7"/>
        <v>6.8840358828326584</v>
      </c>
      <c r="P41" s="9"/>
    </row>
    <row r="42" spans="1:16">
      <c r="A42" s="12"/>
      <c r="B42" s="25">
        <v>339</v>
      </c>
      <c r="C42" s="20" t="s">
        <v>55</v>
      </c>
      <c r="D42" s="47">
        <v>8467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8467</v>
      </c>
      <c r="O42" s="48">
        <f t="shared" si="7"/>
        <v>0.11319670049064827</v>
      </c>
      <c r="P42" s="9"/>
    </row>
    <row r="43" spans="1:16" ht="15.75">
      <c r="A43" s="29" t="s">
        <v>60</v>
      </c>
      <c r="B43" s="30"/>
      <c r="C43" s="31"/>
      <c r="D43" s="32">
        <f t="shared" ref="D43:M43" si="8">SUM(D44:D74)</f>
        <v>2712879</v>
      </c>
      <c r="E43" s="32">
        <f t="shared" si="8"/>
        <v>5536590</v>
      </c>
      <c r="F43" s="32">
        <f t="shared" si="8"/>
        <v>0</v>
      </c>
      <c r="G43" s="32">
        <f t="shared" si="8"/>
        <v>0</v>
      </c>
      <c r="H43" s="32">
        <f t="shared" si="8"/>
        <v>0</v>
      </c>
      <c r="I43" s="32">
        <f t="shared" si="8"/>
        <v>1591675</v>
      </c>
      <c r="J43" s="32">
        <f t="shared" si="8"/>
        <v>6261394</v>
      </c>
      <c r="K43" s="32">
        <f t="shared" si="8"/>
        <v>0</v>
      </c>
      <c r="L43" s="32">
        <f t="shared" si="8"/>
        <v>0</v>
      </c>
      <c r="M43" s="32">
        <f t="shared" si="8"/>
        <v>65995</v>
      </c>
      <c r="N43" s="32">
        <f>SUM(D43:M43)</f>
        <v>16168533</v>
      </c>
      <c r="O43" s="46">
        <f t="shared" si="7"/>
        <v>216.15974812497493</v>
      </c>
      <c r="P43" s="10"/>
    </row>
    <row r="44" spans="1:16">
      <c r="A44" s="12"/>
      <c r="B44" s="25">
        <v>341.1</v>
      </c>
      <c r="C44" s="20" t="s">
        <v>63</v>
      </c>
      <c r="D44" s="47">
        <v>0</v>
      </c>
      <c r="E44" s="47">
        <v>886943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886943</v>
      </c>
      <c r="O44" s="48">
        <f t="shared" si="7"/>
        <v>11.857685263171968</v>
      </c>
      <c r="P44" s="9"/>
    </row>
    <row r="45" spans="1:16">
      <c r="A45" s="12"/>
      <c r="B45" s="25">
        <v>341.15</v>
      </c>
      <c r="C45" s="20" t="s">
        <v>125</v>
      </c>
      <c r="D45" s="47">
        <v>0</v>
      </c>
      <c r="E45" s="47">
        <v>54620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74" si="9">SUM(D45:M45)</f>
        <v>54620</v>
      </c>
      <c r="O45" s="48">
        <f t="shared" si="7"/>
        <v>0.73022366609179268</v>
      </c>
      <c r="P45" s="9"/>
    </row>
    <row r="46" spans="1:16">
      <c r="A46" s="12"/>
      <c r="B46" s="25">
        <v>341.2</v>
      </c>
      <c r="C46" s="20" t="s">
        <v>65</v>
      </c>
      <c r="D46" s="47">
        <v>90775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6261394</v>
      </c>
      <c r="K46" s="47">
        <v>0</v>
      </c>
      <c r="L46" s="47">
        <v>0</v>
      </c>
      <c r="M46" s="47">
        <v>0</v>
      </c>
      <c r="N46" s="47">
        <f t="shared" si="9"/>
        <v>6352169</v>
      </c>
      <c r="O46" s="48">
        <f t="shared" si="7"/>
        <v>84.92318079118705</v>
      </c>
      <c r="P46" s="9"/>
    </row>
    <row r="47" spans="1:16">
      <c r="A47" s="12"/>
      <c r="B47" s="25">
        <v>341.51</v>
      </c>
      <c r="C47" s="20" t="s">
        <v>203</v>
      </c>
      <c r="D47" s="47">
        <v>0</v>
      </c>
      <c r="E47" s="47">
        <v>20971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20971</v>
      </c>
      <c r="O47" s="48">
        <f t="shared" si="7"/>
        <v>0.28036471075816521</v>
      </c>
      <c r="P47" s="9"/>
    </row>
    <row r="48" spans="1:16">
      <c r="A48" s="12"/>
      <c r="B48" s="25">
        <v>341.9</v>
      </c>
      <c r="C48" s="20" t="s">
        <v>67</v>
      </c>
      <c r="D48" s="47">
        <v>199281</v>
      </c>
      <c r="E48" s="47">
        <v>2504113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2703394</v>
      </c>
      <c r="O48" s="48">
        <f t="shared" si="7"/>
        <v>36.142114199387692</v>
      </c>
      <c r="P48" s="9"/>
    </row>
    <row r="49" spans="1:16">
      <c r="A49" s="12"/>
      <c r="B49" s="25">
        <v>342.3</v>
      </c>
      <c r="C49" s="20" t="s">
        <v>68</v>
      </c>
      <c r="D49" s="47">
        <v>151993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151993</v>
      </c>
      <c r="O49" s="48">
        <f t="shared" si="7"/>
        <v>2.0320191446409712</v>
      </c>
      <c r="P49" s="9"/>
    </row>
    <row r="50" spans="1:16">
      <c r="A50" s="12"/>
      <c r="B50" s="25">
        <v>342.5</v>
      </c>
      <c r="C50" s="20" t="s">
        <v>139</v>
      </c>
      <c r="D50" s="47">
        <v>6610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6610</v>
      </c>
      <c r="O50" s="48">
        <f t="shared" si="7"/>
        <v>8.8370165376542464E-2</v>
      </c>
      <c r="P50" s="9"/>
    </row>
    <row r="51" spans="1:16">
      <c r="A51" s="12"/>
      <c r="B51" s="25">
        <v>342.6</v>
      </c>
      <c r="C51" s="20" t="s">
        <v>70</v>
      </c>
      <c r="D51" s="47">
        <v>2143182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2143182</v>
      </c>
      <c r="O51" s="48">
        <f t="shared" si="7"/>
        <v>28.652548830866724</v>
      </c>
      <c r="P51" s="9"/>
    </row>
    <row r="52" spans="1:16">
      <c r="A52" s="12"/>
      <c r="B52" s="25">
        <v>342.9</v>
      </c>
      <c r="C52" s="20" t="s">
        <v>71</v>
      </c>
      <c r="D52" s="47">
        <v>0</v>
      </c>
      <c r="E52" s="47">
        <v>390672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390672</v>
      </c>
      <c r="O52" s="48">
        <f t="shared" si="7"/>
        <v>5.222957526170136</v>
      </c>
      <c r="P52" s="9"/>
    </row>
    <row r="53" spans="1:16">
      <c r="A53" s="12"/>
      <c r="B53" s="25">
        <v>343.3</v>
      </c>
      <c r="C53" s="20" t="s">
        <v>72</v>
      </c>
      <c r="D53" s="47">
        <v>0</v>
      </c>
      <c r="E53" s="47">
        <v>32153</v>
      </c>
      <c r="F53" s="47">
        <v>0</v>
      </c>
      <c r="G53" s="47">
        <v>0</v>
      </c>
      <c r="H53" s="47">
        <v>0</v>
      </c>
      <c r="I53" s="47">
        <v>50897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83050</v>
      </c>
      <c r="O53" s="48">
        <f t="shared" si="7"/>
        <v>1.1103089613497508</v>
      </c>
      <c r="P53" s="9"/>
    </row>
    <row r="54" spans="1:16">
      <c r="A54" s="12"/>
      <c r="B54" s="25">
        <v>343.4</v>
      </c>
      <c r="C54" s="20" t="s">
        <v>73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1470028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1470028</v>
      </c>
      <c r="O54" s="48">
        <f t="shared" si="7"/>
        <v>19.65304348988623</v>
      </c>
      <c r="P54" s="9"/>
    </row>
    <row r="55" spans="1:16">
      <c r="A55" s="12"/>
      <c r="B55" s="25">
        <v>343.5</v>
      </c>
      <c r="C55" s="20" t="s">
        <v>74</v>
      </c>
      <c r="D55" s="47">
        <v>0</v>
      </c>
      <c r="E55" s="47">
        <v>43613</v>
      </c>
      <c r="F55" s="47">
        <v>0</v>
      </c>
      <c r="G55" s="47">
        <v>0</v>
      </c>
      <c r="H55" s="47">
        <v>0</v>
      </c>
      <c r="I55" s="47">
        <v>16984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60597</v>
      </c>
      <c r="O55" s="48">
        <f t="shared" si="7"/>
        <v>0.81013115148598247</v>
      </c>
      <c r="P55" s="9"/>
    </row>
    <row r="56" spans="1:16">
      <c r="A56" s="12"/>
      <c r="B56" s="25">
        <v>344.2</v>
      </c>
      <c r="C56" s="20" t="s">
        <v>75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4515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4515</v>
      </c>
      <c r="O56" s="48">
        <f t="shared" si="7"/>
        <v>6.0361769542373558E-2</v>
      </c>
      <c r="P56" s="9"/>
    </row>
    <row r="57" spans="1:16">
      <c r="A57" s="12"/>
      <c r="B57" s="25">
        <v>345.9</v>
      </c>
      <c r="C57" s="20" t="s">
        <v>204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58075</v>
      </c>
      <c r="N57" s="47">
        <f t="shared" si="9"/>
        <v>58075</v>
      </c>
      <c r="O57" s="48">
        <f t="shared" si="7"/>
        <v>0.77641412318346503</v>
      </c>
      <c r="P57" s="9"/>
    </row>
    <row r="58" spans="1:16">
      <c r="A58" s="12"/>
      <c r="B58" s="25">
        <v>346.4</v>
      </c>
      <c r="C58" s="20" t="s">
        <v>76</v>
      </c>
      <c r="D58" s="47">
        <v>5303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5303</v>
      </c>
      <c r="O58" s="48">
        <f t="shared" si="7"/>
        <v>7.0896669741574089E-2</v>
      </c>
      <c r="P58" s="9"/>
    </row>
    <row r="59" spans="1:16">
      <c r="A59" s="12"/>
      <c r="B59" s="25">
        <v>347.1</v>
      </c>
      <c r="C59" s="20" t="s">
        <v>77</v>
      </c>
      <c r="D59" s="47">
        <v>7138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7138</v>
      </c>
      <c r="O59" s="48">
        <f t="shared" si="7"/>
        <v>9.5429083276514393E-2</v>
      </c>
      <c r="P59" s="9"/>
    </row>
    <row r="60" spans="1:16">
      <c r="A60" s="12"/>
      <c r="B60" s="25">
        <v>347.2</v>
      </c>
      <c r="C60" s="20" t="s">
        <v>78</v>
      </c>
      <c r="D60" s="47">
        <v>68733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68733</v>
      </c>
      <c r="O60" s="48">
        <f t="shared" si="7"/>
        <v>0.91890265912645896</v>
      </c>
      <c r="P60" s="9"/>
    </row>
    <row r="61" spans="1:16">
      <c r="A61" s="12"/>
      <c r="B61" s="25">
        <v>348.11</v>
      </c>
      <c r="C61" s="39" t="s">
        <v>205</v>
      </c>
      <c r="D61" s="47">
        <v>0</v>
      </c>
      <c r="E61" s="47">
        <v>4180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4180</v>
      </c>
      <c r="O61" s="48">
        <f t="shared" si="7"/>
        <v>5.5883100041444402E-2</v>
      </c>
      <c r="P61" s="9"/>
    </row>
    <row r="62" spans="1:16">
      <c r="A62" s="12"/>
      <c r="B62" s="25">
        <v>348.12</v>
      </c>
      <c r="C62" s="39" t="s">
        <v>206</v>
      </c>
      <c r="D62" s="47">
        <v>0</v>
      </c>
      <c r="E62" s="47">
        <v>15908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15908</v>
      </c>
      <c r="O62" s="48">
        <f t="shared" si="7"/>
        <v>0.21267664006203291</v>
      </c>
      <c r="P62" s="9"/>
    </row>
    <row r="63" spans="1:16">
      <c r="A63" s="12"/>
      <c r="B63" s="25">
        <v>348.13</v>
      </c>
      <c r="C63" s="39" t="s">
        <v>84</v>
      </c>
      <c r="D63" s="47">
        <v>4522</v>
      </c>
      <c r="E63" s="47">
        <v>31205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35727</v>
      </c>
      <c r="O63" s="48">
        <f t="shared" si="7"/>
        <v>0.47764007540207759</v>
      </c>
      <c r="P63" s="9"/>
    </row>
    <row r="64" spans="1:16">
      <c r="A64" s="12"/>
      <c r="B64" s="25">
        <v>348.22</v>
      </c>
      <c r="C64" s="39" t="s">
        <v>207</v>
      </c>
      <c r="D64" s="47">
        <v>0</v>
      </c>
      <c r="E64" s="47">
        <v>3611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3611</v>
      </c>
      <c r="O64" s="48">
        <f t="shared" si="7"/>
        <v>4.8276046471209505E-2</v>
      </c>
      <c r="P64" s="9"/>
    </row>
    <row r="65" spans="1:16">
      <c r="A65" s="12"/>
      <c r="B65" s="25">
        <v>348.23</v>
      </c>
      <c r="C65" s="39" t="s">
        <v>208</v>
      </c>
      <c r="D65" s="47">
        <v>0</v>
      </c>
      <c r="E65" s="47">
        <v>53882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53882</v>
      </c>
      <c r="O65" s="48">
        <f t="shared" si="7"/>
        <v>0.72035722402705915</v>
      </c>
      <c r="P65" s="9"/>
    </row>
    <row r="66" spans="1:16">
      <c r="A66" s="12"/>
      <c r="B66" s="25">
        <v>348.31</v>
      </c>
      <c r="C66" s="39" t="s">
        <v>209</v>
      </c>
      <c r="D66" s="47">
        <v>0</v>
      </c>
      <c r="E66" s="47">
        <v>315242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315242</v>
      </c>
      <c r="O66" s="48">
        <f t="shared" si="7"/>
        <v>4.2145215845131618</v>
      </c>
      <c r="P66" s="9"/>
    </row>
    <row r="67" spans="1:16">
      <c r="A67" s="12"/>
      <c r="B67" s="25">
        <v>348.32</v>
      </c>
      <c r="C67" s="39" t="s">
        <v>210</v>
      </c>
      <c r="D67" s="47">
        <v>0</v>
      </c>
      <c r="E67" s="47">
        <v>3455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3455</v>
      </c>
      <c r="O67" s="48">
        <f t="shared" si="7"/>
        <v>4.6190457091672348E-2</v>
      </c>
      <c r="P67" s="9"/>
    </row>
    <row r="68" spans="1:16">
      <c r="A68" s="12"/>
      <c r="B68" s="25">
        <v>348.41</v>
      </c>
      <c r="C68" s="39" t="s">
        <v>211</v>
      </c>
      <c r="D68" s="47">
        <v>0</v>
      </c>
      <c r="E68" s="47">
        <v>254590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254590</v>
      </c>
      <c r="O68" s="48">
        <f t="shared" si="7"/>
        <v>3.4036551290792656</v>
      </c>
      <c r="P68" s="9"/>
    </row>
    <row r="69" spans="1:16">
      <c r="A69" s="12"/>
      <c r="B69" s="25">
        <v>348.42</v>
      </c>
      <c r="C69" s="39" t="s">
        <v>212</v>
      </c>
      <c r="D69" s="47">
        <v>0</v>
      </c>
      <c r="E69" s="47">
        <v>53749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53749</v>
      </c>
      <c r="O69" s="48">
        <f t="shared" ref="O69:O99" si="10">(N69/O$101)</f>
        <v>0.71857912538937685</v>
      </c>
      <c r="P69" s="9"/>
    </row>
    <row r="70" spans="1:16">
      <c r="A70" s="12"/>
      <c r="B70" s="25">
        <v>348.52</v>
      </c>
      <c r="C70" s="39" t="s">
        <v>213</v>
      </c>
      <c r="D70" s="47">
        <v>0</v>
      </c>
      <c r="E70" s="47">
        <v>59501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59501</v>
      </c>
      <c r="O70" s="48">
        <f t="shared" si="10"/>
        <v>0.79547854917846494</v>
      </c>
      <c r="P70" s="9"/>
    </row>
    <row r="71" spans="1:16">
      <c r="A71" s="12"/>
      <c r="B71" s="25">
        <v>348.53</v>
      </c>
      <c r="C71" s="39" t="s">
        <v>85</v>
      </c>
      <c r="D71" s="47">
        <v>13059</v>
      </c>
      <c r="E71" s="47">
        <v>342412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355471</v>
      </c>
      <c r="O71" s="48">
        <f t="shared" si="10"/>
        <v>4.7523496303426516</v>
      </c>
      <c r="P71" s="9"/>
    </row>
    <row r="72" spans="1:16">
      <c r="A72" s="12"/>
      <c r="B72" s="25">
        <v>348.71</v>
      </c>
      <c r="C72" s="39" t="s">
        <v>214</v>
      </c>
      <c r="D72" s="47">
        <v>0</v>
      </c>
      <c r="E72" s="47">
        <v>98820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98820</v>
      </c>
      <c r="O72" s="48">
        <f t="shared" si="10"/>
        <v>1.3211406569606545</v>
      </c>
      <c r="P72" s="9"/>
    </row>
    <row r="73" spans="1:16">
      <c r="A73" s="12"/>
      <c r="B73" s="25">
        <v>348.72</v>
      </c>
      <c r="C73" s="39" t="s">
        <v>215</v>
      </c>
      <c r="D73" s="47">
        <v>0</v>
      </c>
      <c r="E73" s="47">
        <v>5381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5381</v>
      </c>
      <c r="O73" s="48">
        <f t="shared" si="10"/>
        <v>7.1939464431342665E-2</v>
      </c>
      <c r="P73" s="9"/>
    </row>
    <row r="74" spans="1:16">
      <c r="A74" s="12"/>
      <c r="B74" s="25">
        <v>349</v>
      </c>
      <c r="C74" s="20" t="s">
        <v>1</v>
      </c>
      <c r="D74" s="47">
        <v>22283</v>
      </c>
      <c r="E74" s="47">
        <v>361569</v>
      </c>
      <c r="F74" s="47">
        <v>0</v>
      </c>
      <c r="G74" s="47">
        <v>0</v>
      </c>
      <c r="H74" s="47">
        <v>0</v>
      </c>
      <c r="I74" s="47">
        <v>49251</v>
      </c>
      <c r="J74" s="47">
        <v>0</v>
      </c>
      <c r="K74" s="47">
        <v>0</v>
      </c>
      <c r="L74" s="47">
        <v>0</v>
      </c>
      <c r="M74" s="47">
        <v>7920</v>
      </c>
      <c r="N74" s="47">
        <f t="shared" si="9"/>
        <v>441023</v>
      </c>
      <c r="O74" s="48">
        <f t="shared" si="10"/>
        <v>5.8961082367411333</v>
      </c>
      <c r="P74" s="9"/>
    </row>
    <row r="75" spans="1:16" ht="15.75">
      <c r="A75" s="29" t="s">
        <v>61</v>
      </c>
      <c r="B75" s="30"/>
      <c r="C75" s="31"/>
      <c r="D75" s="32">
        <f t="shared" ref="D75:M75" si="11">SUM(D76:D80)</f>
        <v>119532</v>
      </c>
      <c r="E75" s="32">
        <f t="shared" si="11"/>
        <v>710743</v>
      </c>
      <c r="F75" s="32">
        <f t="shared" si="11"/>
        <v>0</v>
      </c>
      <c r="G75" s="32">
        <f t="shared" si="11"/>
        <v>0</v>
      </c>
      <c r="H75" s="32">
        <f t="shared" si="11"/>
        <v>0</v>
      </c>
      <c r="I75" s="32">
        <f t="shared" si="11"/>
        <v>0</v>
      </c>
      <c r="J75" s="32">
        <f t="shared" si="11"/>
        <v>0</v>
      </c>
      <c r="K75" s="32">
        <f t="shared" si="11"/>
        <v>0</v>
      </c>
      <c r="L75" s="32">
        <f t="shared" si="11"/>
        <v>0</v>
      </c>
      <c r="M75" s="32">
        <f t="shared" si="11"/>
        <v>0</v>
      </c>
      <c r="N75" s="32">
        <f t="shared" ref="N75:N82" si="12">SUM(D75:M75)</f>
        <v>830275</v>
      </c>
      <c r="O75" s="46">
        <f t="shared" si="10"/>
        <v>11.100081551892405</v>
      </c>
      <c r="P75" s="10"/>
    </row>
    <row r="76" spans="1:16">
      <c r="A76" s="13"/>
      <c r="B76" s="40">
        <v>351.1</v>
      </c>
      <c r="C76" s="21" t="s">
        <v>87</v>
      </c>
      <c r="D76" s="47">
        <v>9062</v>
      </c>
      <c r="E76" s="47">
        <v>105017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114079</v>
      </c>
      <c r="O76" s="48">
        <f t="shared" si="10"/>
        <v>1.5251407104373054</v>
      </c>
      <c r="P76" s="9"/>
    </row>
    <row r="77" spans="1:16">
      <c r="A77" s="13"/>
      <c r="B77" s="40">
        <v>351.2</v>
      </c>
      <c r="C77" s="21" t="s">
        <v>88</v>
      </c>
      <c r="D77" s="47">
        <v>10139</v>
      </c>
      <c r="E77" s="47">
        <v>34425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44564</v>
      </c>
      <c r="O77" s="48">
        <f t="shared" si="10"/>
        <v>0.59578336608778193</v>
      </c>
      <c r="P77" s="9"/>
    </row>
    <row r="78" spans="1:16">
      <c r="A78" s="13"/>
      <c r="B78" s="40">
        <v>351.3</v>
      </c>
      <c r="C78" s="21" t="s">
        <v>128</v>
      </c>
      <c r="D78" s="47">
        <v>0</v>
      </c>
      <c r="E78" s="47">
        <v>46243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46243</v>
      </c>
      <c r="O78" s="48">
        <f t="shared" si="10"/>
        <v>0.61823019024318504</v>
      </c>
      <c r="P78" s="9"/>
    </row>
    <row r="79" spans="1:16">
      <c r="A79" s="13"/>
      <c r="B79" s="40">
        <v>351.5</v>
      </c>
      <c r="C79" s="21" t="s">
        <v>142</v>
      </c>
      <c r="D79" s="47">
        <v>81139</v>
      </c>
      <c r="E79" s="47">
        <v>332329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413468</v>
      </c>
      <c r="O79" s="48">
        <f t="shared" si="10"/>
        <v>5.5277209588363485</v>
      </c>
      <c r="P79" s="9"/>
    </row>
    <row r="80" spans="1:16">
      <c r="A80" s="13"/>
      <c r="B80" s="40">
        <v>359</v>
      </c>
      <c r="C80" s="21" t="s">
        <v>93</v>
      </c>
      <c r="D80" s="47">
        <v>19192</v>
      </c>
      <c r="E80" s="47">
        <v>192729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211921</v>
      </c>
      <c r="O80" s="48">
        <f t="shared" si="10"/>
        <v>2.8332063262877845</v>
      </c>
      <c r="P80" s="9"/>
    </row>
    <row r="81" spans="1:16" ht="15.75">
      <c r="A81" s="29" t="s">
        <v>5</v>
      </c>
      <c r="B81" s="30"/>
      <c r="C81" s="31"/>
      <c r="D81" s="32">
        <f t="shared" ref="D81:M81" si="13">SUM(D82:D89)</f>
        <v>1676858</v>
      </c>
      <c r="E81" s="32">
        <f t="shared" si="13"/>
        <v>2383388</v>
      </c>
      <c r="F81" s="32">
        <f t="shared" si="13"/>
        <v>240614</v>
      </c>
      <c r="G81" s="32">
        <f t="shared" si="13"/>
        <v>46441</v>
      </c>
      <c r="H81" s="32">
        <f t="shared" si="13"/>
        <v>0</v>
      </c>
      <c r="I81" s="32">
        <f t="shared" si="13"/>
        <v>5606054</v>
      </c>
      <c r="J81" s="32">
        <f t="shared" si="13"/>
        <v>67359</v>
      </c>
      <c r="K81" s="32">
        <f t="shared" si="13"/>
        <v>0</v>
      </c>
      <c r="L81" s="32">
        <f t="shared" si="13"/>
        <v>0</v>
      </c>
      <c r="M81" s="32">
        <f t="shared" si="13"/>
        <v>2471</v>
      </c>
      <c r="N81" s="32">
        <f t="shared" si="12"/>
        <v>10023185</v>
      </c>
      <c r="O81" s="46">
        <f t="shared" si="10"/>
        <v>134.00159093036004</v>
      </c>
      <c r="P81" s="10"/>
    </row>
    <row r="82" spans="1:16">
      <c r="A82" s="12"/>
      <c r="B82" s="25">
        <v>361.1</v>
      </c>
      <c r="C82" s="20" t="s">
        <v>94</v>
      </c>
      <c r="D82" s="47">
        <v>1066074</v>
      </c>
      <c r="E82" s="47">
        <v>810724</v>
      </c>
      <c r="F82" s="47">
        <v>33842</v>
      </c>
      <c r="G82" s="47">
        <v>46232</v>
      </c>
      <c r="H82" s="47">
        <v>0</v>
      </c>
      <c r="I82" s="47">
        <v>439241</v>
      </c>
      <c r="J82" s="47">
        <v>45705</v>
      </c>
      <c r="K82" s="47">
        <v>0</v>
      </c>
      <c r="L82" s="47">
        <v>0</v>
      </c>
      <c r="M82" s="47">
        <v>2466</v>
      </c>
      <c r="N82" s="47">
        <f t="shared" si="12"/>
        <v>2444284</v>
      </c>
      <c r="O82" s="48">
        <f t="shared" si="10"/>
        <v>32.678030454952605</v>
      </c>
      <c r="P82" s="9"/>
    </row>
    <row r="83" spans="1:16">
      <c r="A83" s="12"/>
      <c r="B83" s="25">
        <v>361.3</v>
      </c>
      <c r="C83" s="20" t="s">
        <v>149</v>
      </c>
      <c r="D83" s="47">
        <v>0</v>
      </c>
      <c r="E83" s="47">
        <v>163424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89" si="14">SUM(D83:M83)</f>
        <v>163424</v>
      </c>
      <c r="O83" s="48">
        <f t="shared" si="10"/>
        <v>2.1848420433428255</v>
      </c>
      <c r="P83" s="9"/>
    </row>
    <row r="84" spans="1:16">
      <c r="A84" s="12"/>
      <c r="B84" s="25">
        <v>362</v>
      </c>
      <c r="C84" s="20" t="s">
        <v>131</v>
      </c>
      <c r="D84" s="47">
        <v>282385</v>
      </c>
      <c r="E84" s="47">
        <v>26132</v>
      </c>
      <c r="F84" s="47">
        <v>0</v>
      </c>
      <c r="G84" s="47">
        <v>0</v>
      </c>
      <c r="H84" s="47">
        <v>0</v>
      </c>
      <c r="I84" s="47">
        <v>120562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429079</v>
      </c>
      <c r="O84" s="48">
        <f t="shared" si="10"/>
        <v>5.7364269575796465</v>
      </c>
      <c r="P84" s="9"/>
    </row>
    <row r="85" spans="1:16">
      <c r="A85" s="12"/>
      <c r="B85" s="25">
        <v>363.1</v>
      </c>
      <c r="C85" s="20" t="s">
        <v>216</v>
      </c>
      <c r="D85" s="47">
        <v>0</v>
      </c>
      <c r="E85" s="47">
        <v>971582</v>
      </c>
      <c r="F85" s="47">
        <v>202369</v>
      </c>
      <c r="G85" s="47">
        <v>0</v>
      </c>
      <c r="H85" s="47">
        <v>0</v>
      </c>
      <c r="I85" s="47">
        <v>4878547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6052498</v>
      </c>
      <c r="O85" s="48">
        <f t="shared" si="10"/>
        <v>80.916830438909614</v>
      </c>
      <c r="P85" s="9"/>
    </row>
    <row r="86" spans="1:16">
      <c r="A86" s="12"/>
      <c r="B86" s="25">
        <v>364</v>
      </c>
      <c r="C86" s="20" t="s">
        <v>184</v>
      </c>
      <c r="D86" s="47">
        <v>37041</v>
      </c>
      <c r="E86" s="47">
        <v>39566</v>
      </c>
      <c r="F86" s="47">
        <v>0</v>
      </c>
      <c r="G86" s="47">
        <v>0</v>
      </c>
      <c r="H86" s="47">
        <v>0</v>
      </c>
      <c r="I86" s="47">
        <v>158581</v>
      </c>
      <c r="J86" s="47">
        <v>19743</v>
      </c>
      <c r="K86" s="47">
        <v>0</v>
      </c>
      <c r="L86" s="47">
        <v>0</v>
      </c>
      <c r="M86" s="47">
        <v>0</v>
      </c>
      <c r="N86" s="47">
        <f t="shared" si="14"/>
        <v>254931</v>
      </c>
      <c r="O86" s="48">
        <f t="shared" si="10"/>
        <v>3.4082140135563308</v>
      </c>
      <c r="P86" s="9"/>
    </row>
    <row r="87" spans="1:16">
      <c r="A87" s="12"/>
      <c r="B87" s="25">
        <v>366</v>
      </c>
      <c r="C87" s="20" t="s">
        <v>98</v>
      </c>
      <c r="D87" s="47">
        <v>4520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4520</v>
      </c>
      <c r="O87" s="48">
        <f t="shared" si="10"/>
        <v>6.0428615355820267E-2</v>
      </c>
      <c r="P87" s="9"/>
    </row>
    <row r="88" spans="1:16">
      <c r="A88" s="12"/>
      <c r="B88" s="25">
        <v>369.3</v>
      </c>
      <c r="C88" s="20" t="s">
        <v>99</v>
      </c>
      <c r="D88" s="47">
        <v>184169</v>
      </c>
      <c r="E88" s="47">
        <v>60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184229</v>
      </c>
      <c r="O88" s="48">
        <f t="shared" si="10"/>
        <v>2.46298747309456</v>
      </c>
      <c r="P88" s="9"/>
    </row>
    <row r="89" spans="1:16">
      <c r="A89" s="12"/>
      <c r="B89" s="25">
        <v>369.9</v>
      </c>
      <c r="C89" s="20" t="s">
        <v>100</v>
      </c>
      <c r="D89" s="47">
        <v>102669</v>
      </c>
      <c r="E89" s="47">
        <v>371900</v>
      </c>
      <c r="F89" s="47">
        <v>4403</v>
      </c>
      <c r="G89" s="47">
        <v>209</v>
      </c>
      <c r="H89" s="47">
        <v>0</v>
      </c>
      <c r="I89" s="47">
        <v>9123</v>
      </c>
      <c r="J89" s="47">
        <v>1911</v>
      </c>
      <c r="K89" s="47">
        <v>0</v>
      </c>
      <c r="L89" s="47">
        <v>0</v>
      </c>
      <c r="M89" s="47">
        <v>5</v>
      </c>
      <c r="N89" s="47">
        <f t="shared" si="14"/>
        <v>490220</v>
      </c>
      <c r="O89" s="48">
        <f t="shared" si="10"/>
        <v>6.5538309335686309</v>
      </c>
      <c r="P89" s="9"/>
    </row>
    <row r="90" spans="1:16" ht="15.75">
      <c r="A90" s="29" t="s">
        <v>62</v>
      </c>
      <c r="B90" s="30"/>
      <c r="C90" s="31"/>
      <c r="D90" s="32">
        <f t="shared" ref="D90:M90" si="15">SUM(D91:D98)</f>
        <v>2349179</v>
      </c>
      <c r="E90" s="32">
        <f t="shared" si="15"/>
        <v>22359193</v>
      </c>
      <c r="F90" s="32">
        <f t="shared" si="15"/>
        <v>0</v>
      </c>
      <c r="G90" s="32">
        <f t="shared" si="15"/>
        <v>10392023</v>
      </c>
      <c r="H90" s="32">
        <f t="shared" si="15"/>
        <v>0</v>
      </c>
      <c r="I90" s="32">
        <f t="shared" si="15"/>
        <v>586527</v>
      </c>
      <c r="J90" s="32">
        <f t="shared" si="15"/>
        <v>1258909</v>
      </c>
      <c r="K90" s="32">
        <f t="shared" si="15"/>
        <v>0</v>
      </c>
      <c r="L90" s="32">
        <f t="shared" si="15"/>
        <v>0</v>
      </c>
      <c r="M90" s="32">
        <f t="shared" si="15"/>
        <v>0</v>
      </c>
      <c r="N90" s="32">
        <f>SUM(D90:M90)</f>
        <v>36945831</v>
      </c>
      <c r="O90" s="46">
        <f t="shared" si="10"/>
        <v>493.93482533188944</v>
      </c>
      <c r="P90" s="9"/>
    </row>
    <row r="91" spans="1:16">
      <c r="A91" s="12"/>
      <c r="B91" s="25">
        <v>381</v>
      </c>
      <c r="C91" s="20" t="s">
        <v>101</v>
      </c>
      <c r="D91" s="47">
        <v>109407</v>
      </c>
      <c r="E91" s="47">
        <v>21337128</v>
      </c>
      <c r="F91" s="47">
        <v>0</v>
      </c>
      <c r="G91" s="47">
        <v>392023</v>
      </c>
      <c r="H91" s="47">
        <v>0</v>
      </c>
      <c r="I91" s="47">
        <v>0</v>
      </c>
      <c r="J91" s="47">
        <v>242188</v>
      </c>
      <c r="K91" s="47">
        <v>0</v>
      </c>
      <c r="L91" s="47">
        <v>0</v>
      </c>
      <c r="M91" s="47">
        <v>0</v>
      </c>
      <c r="N91" s="47">
        <f>SUM(D91:M91)</f>
        <v>22080746</v>
      </c>
      <c r="O91" s="48">
        <f t="shared" si="10"/>
        <v>295.20108557601037</v>
      </c>
      <c r="P91" s="9"/>
    </row>
    <row r="92" spans="1:16">
      <c r="A92" s="12"/>
      <c r="B92" s="25">
        <v>384</v>
      </c>
      <c r="C92" s="20" t="s">
        <v>102</v>
      </c>
      <c r="D92" s="47">
        <v>0</v>
      </c>
      <c r="E92" s="47">
        <v>914449</v>
      </c>
      <c r="F92" s="47">
        <v>0</v>
      </c>
      <c r="G92" s="47">
        <v>10000000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98" si="16">SUM(D92:M92)</f>
        <v>10914449</v>
      </c>
      <c r="O92" s="48">
        <f t="shared" si="10"/>
        <v>145.91704434551264</v>
      </c>
      <c r="P92" s="9"/>
    </row>
    <row r="93" spans="1:16">
      <c r="A93" s="12"/>
      <c r="B93" s="25">
        <v>386.2</v>
      </c>
      <c r="C93" s="20" t="s">
        <v>103</v>
      </c>
      <c r="D93" s="47">
        <v>321393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321393</v>
      </c>
      <c r="O93" s="48">
        <f t="shared" si="10"/>
        <v>4.2967553042152966</v>
      </c>
      <c r="P93" s="9"/>
    </row>
    <row r="94" spans="1:16">
      <c r="A94" s="12"/>
      <c r="B94" s="25">
        <v>386.4</v>
      </c>
      <c r="C94" s="20" t="s">
        <v>104</v>
      </c>
      <c r="D94" s="47">
        <v>694255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694255</v>
      </c>
      <c r="O94" s="48">
        <f t="shared" si="10"/>
        <v>9.2816080428882746</v>
      </c>
      <c r="P94" s="9"/>
    </row>
    <row r="95" spans="1:16">
      <c r="A95" s="12"/>
      <c r="B95" s="25">
        <v>386.6</v>
      </c>
      <c r="C95" s="20" t="s">
        <v>105</v>
      </c>
      <c r="D95" s="47">
        <v>59971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59971</v>
      </c>
      <c r="O95" s="48">
        <f t="shared" si="10"/>
        <v>0.80176205564245506</v>
      </c>
      <c r="P95" s="9"/>
    </row>
    <row r="96" spans="1:16">
      <c r="A96" s="12"/>
      <c r="B96" s="25">
        <v>386.7</v>
      </c>
      <c r="C96" s="20" t="s">
        <v>106</v>
      </c>
      <c r="D96" s="47">
        <v>927537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927537</v>
      </c>
      <c r="O96" s="48">
        <f t="shared" si="10"/>
        <v>12.400393053383066</v>
      </c>
      <c r="P96" s="9"/>
    </row>
    <row r="97" spans="1:119">
      <c r="A97" s="12"/>
      <c r="B97" s="25">
        <v>386.8</v>
      </c>
      <c r="C97" s="20" t="s">
        <v>107</v>
      </c>
      <c r="D97" s="47">
        <v>236616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6"/>
        <v>236616</v>
      </c>
      <c r="O97" s="48">
        <f t="shared" si="10"/>
        <v>3.1633577989010546</v>
      </c>
      <c r="P97" s="9"/>
    </row>
    <row r="98" spans="1:119" ht="15.75" thickBot="1">
      <c r="A98" s="12"/>
      <c r="B98" s="25">
        <v>389.9</v>
      </c>
      <c r="C98" s="20" t="s">
        <v>186</v>
      </c>
      <c r="D98" s="47">
        <v>0</v>
      </c>
      <c r="E98" s="47">
        <v>107616</v>
      </c>
      <c r="F98" s="47">
        <v>0</v>
      </c>
      <c r="G98" s="47">
        <v>0</v>
      </c>
      <c r="H98" s="47">
        <v>0</v>
      </c>
      <c r="I98" s="47">
        <v>586527</v>
      </c>
      <c r="J98" s="47">
        <v>1016721</v>
      </c>
      <c r="K98" s="47">
        <v>0</v>
      </c>
      <c r="L98" s="47">
        <v>0</v>
      </c>
      <c r="M98" s="47">
        <v>0</v>
      </c>
      <c r="N98" s="47">
        <f t="shared" si="16"/>
        <v>1710864</v>
      </c>
      <c r="O98" s="48">
        <f t="shared" si="10"/>
        <v>22.872819155336302</v>
      </c>
      <c r="P98" s="9"/>
    </row>
    <row r="99" spans="1:119" ht="16.5" thickBot="1">
      <c r="A99" s="14" t="s">
        <v>83</v>
      </c>
      <c r="B99" s="23"/>
      <c r="C99" s="22"/>
      <c r="D99" s="15">
        <f t="shared" ref="D99:M99" si="17">SUM(D5,D11,D15,D43,D75,D81,D90)</f>
        <v>49673922</v>
      </c>
      <c r="E99" s="15">
        <f t="shared" si="17"/>
        <v>42341379</v>
      </c>
      <c r="F99" s="15">
        <f t="shared" si="17"/>
        <v>240614</v>
      </c>
      <c r="G99" s="15">
        <f t="shared" si="17"/>
        <v>21354772</v>
      </c>
      <c r="H99" s="15">
        <f t="shared" si="17"/>
        <v>0</v>
      </c>
      <c r="I99" s="15">
        <f t="shared" si="17"/>
        <v>7975432</v>
      </c>
      <c r="J99" s="15">
        <f t="shared" si="17"/>
        <v>7587662</v>
      </c>
      <c r="K99" s="15">
        <f t="shared" si="17"/>
        <v>0</v>
      </c>
      <c r="L99" s="15">
        <f t="shared" si="17"/>
        <v>0</v>
      </c>
      <c r="M99" s="15">
        <f t="shared" si="17"/>
        <v>68466</v>
      </c>
      <c r="N99" s="15">
        <f>SUM(D99:M99)</f>
        <v>129242247</v>
      </c>
      <c r="O99" s="38">
        <f t="shared" si="10"/>
        <v>1727.8606264789637</v>
      </c>
      <c r="P99" s="6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</row>
    <row r="100" spans="1:119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9"/>
    </row>
    <row r="101" spans="1:119">
      <c r="A101" s="41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119" t="s">
        <v>217</v>
      </c>
      <c r="M101" s="119"/>
      <c r="N101" s="119"/>
      <c r="O101" s="44">
        <v>74799</v>
      </c>
    </row>
    <row r="102" spans="1:119">
      <c r="A102" s="120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8"/>
    </row>
    <row r="103" spans="1:119" ht="15.75" customHeight="1" thickBot="1">
      <c r="A103" s="121" t="s">
        <v>145</v>
      </c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1"/>
    </row>
  </sheetData>
  <mergeCells count="10">
    <mergeCell ref="L101:N101"/>
    <mergeCell ref="A102:O102"/>
    <mergeCell ref="A103:O10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0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109</v>
      </c>
      <c r="B3" s="109"/>
      <c r="C3" s="110"/>
      <c r="D3" s="129" t="s">
        <v>56</v>
      </c>
      <c r="E3" s="130"/>
      <c r="F3" s="130"/>
      <c r="G3" s="130"/>
      <c r="H3" s="131"/>
      <c r="I3" s="129" t="s">
        <v>57</v>
      </c>
      <c r="J3" s="131"/>
      <c r="K3" s="129" t="s">
        <v>59</v>
      </c>
      <c r="L3" s="131"/>
      <c r="M3" s="36"/>
      <c r="N3" s="37"/>
      <c r="O3" s="132" t="s">
        <v>114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110</v>
      </c>
      <c r="F4" s="34" t="s">
        <v>111</v>
      </c>
      <c r="G4" s="34" t="s">
        <v>112</v>
      </c>
      <c r="H4" s="34" t="s">
        <v>7</v>
      </c>
      <c r="I4" s="34" t="s">
        <v>8</v>
      </c>
      <c r="J4" s="35" t="s">
        <v>113</v>
      </c>
      <c r="K4" s="35" t="s">
        <v>9</v>
      </c>
      <c r="L4" s="35" t="s">
        <v>10</v>
      </c>
      <c r="M4" s="35" t="s">
        <v>11</v>
      </c>
      <c r="N4" s="35" t="s">
        <v>58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28389020</v>
      </c>
      <c r="E5" s="27">
        <f t="shared" si="0"/>
        <v>4096852</v>
      </c>
      <c r="F5" s="27">
        <f t="shared" si="0"/>
        <v>0</v>
      </c>
      <c r="G5" s="27">
        <f t="shared" si="0"/>
        <v>5584987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38070859</v>
      </c>
      <c r="O5" s="33">
        <f t="shared" ref="O5:O36" si="1">(N5/O$101)</f>
        <v>511.59507364007743</v>
      </c>
      <c r="P5" s="6"/>
    </row>
    <row r="6" spans="1:133">
      <c r="A6" s="12"/>
      <c r="B6" s="25">
        <v>311</v>
      </c>
      <c r="C6" s="20" t="s">
        <v>3</v>
      </c>
      <c r="D6" s="47">
        <v>27778410</v>
      </c>
      <c r="E6" s="47">
        <v>2156773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29935183</v>
      </c>
      <c r="O6" s="48">
        <f t="shared" si="1"/>
        <v>402.26810094603309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97512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0" si="2">SUM(D7:M7)</f>
        <v>97512</v>
      </c>
      <c r="O7" s="48">
        <f t="shared" si="1"/>
        <v>1.3103633627176952</v>
      </c>
      <c r="P7" s="9"/>
    </row>
    <row r="8" spans="1:133">
      <c r="A8" s="12"/>
      <c r="B8" s="25">
        <v>312.41000000000003</v>
      </c>
      <c r="C8" s="20" t="s">
        <v>134</v>
      </c>
      <c r="D8" s="47">
        <v>0</v>
      </c>
      <c r="E8" s="47">
        <v>1842567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1842567</v>
      </c>
      <c r="O8" s="48">
        <f t="shared" si="1"/>
        <v>24.760360675123628</v>
      </c>
      <c r="P8" s="9"/>
    </row>
    <row r="9" spans="1:133">
      <c r="A9" s="12"/>
      <c r="B9" s="25">
        <v>312.60000000000002</v>
      </c>
      <c r="C9" s="20" t="s">
        <v>14</v>
      </c>
      <c r="D9" s="47">
        <v>0</v>
      </c>
      <c r="E9" s="47">
        <v>0</v>
      </c>
      <c r="F9" s="47">
        <v>0</v>
      </c>
      <c r="G9" s="47">
        <v>5584987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5584987</v>
      </c>
      <c r="O9" s="48">
        <f t="shared" si="1"/>
        <v>75.050889593635773</v>
      </c>
      <c r="P9" s="9"/>
    </row>
    <row r="10" spans="1:133">
      <c r="A10" s="12"/>
      <c r="B10" s="25">
        <v>314.2</v>
      </c>
      <c r="C10" s="20" t="s">
        <v>219</v>
      </c>
      <c r="D10" s="47">
        <v>610610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610610</v>
      </c>
      <c r="O10" s="48">
        <f t="shared" si="1"/>
        <v>8.2053590625671902</v>
      </c>
      <c r="P10" s="9"/>
    </row>
    <row r="11" spans="1:133" ht="15.75">
      <c r="A11" s="29" t="s">
        <v>220</v>
      </c>
      <c r="B11" s="30"/>
      <c r="C11" s="31"/>
      <c r="D11" s="32">
        <f t="shared" ref="D11:M11" si="3">SUM(D12:D14)</f>
        <v>890319</v>
      </c>
      <c r="E11" s="32">
        <f t="shared" si="3"/>
        <v>54465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2"/>
        <v>944784</v>
      </c>
      <c r="O11" s="46">
        <f t="shared" si="1"/>
        <v>12.695979359277574</v>
      </c>
      <c r="P11" s="10"/>
    </row>
    <row r="12" spans="1:133">
      <c r="A12" s="12"/>
      <c r="B12" s="25">
        <v>321</v>
      </c>
      <c r="C12" s="20" t="s">
        <v>198</v>
      </c>
      <c r="D12" s="47">
        <v>59483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59483</v>
      </c>
      <c r="O12" s="48">
        <f t="shared" si="1"/>
        <v>0.79933078907761768</v>
      </c>
      <c r="P12" s="9"/>
    </row>
    <row r="13" spans="1:133">
      <c r="A13" s="12"/>
      <c r="B13" s="25">
        <v>322</v>
      </c>
      <c r="C13" s="20" t="s">
        <v>0</v>
      </c>
      <c r="D13" s="47">
        <v>704741</v>
      </c>
      <c r="E13" s="47">
        <v>700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705441</v>
      </c>
      <c r="O13" s="48">
        <f t="shared" si="1"/>
        <v>9.4796952268329395</v>
      </c>
      <c r="P13" s="9"/>
    </row>
    <row r="14" spans="1:133">
      <c r="A14" s="12"/>
      <c r="B14" s="25">
        <v>329</v>
      </c>
      <c r="C14" s="20" t="s">
        <v>199</v>
      </c>
      <c r="D14" s="47">
        <v>126095</v>
      </c>
      <c r="E14" s="47">
        <v>53765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179860</v>
      </c>
      <c r="O14" s="48">
        <f t="shared" si="1"/>
        <v>2.4169533433670178</v>
      </c>
      <c r="P14" s="9"/>
    </row>
    <row r="15" spans="1:133" ht="15.75">
      <c r="A15" s="29" t="s">
        <v>28</v>
      </c>
      <c r="B15" s="30"/>
      <c r="C15" s="31"/>
      <c r="D15" s="32">
        <f t="shared" ref="D15:M15" si="4">SUM(D16:D41)</f>
        <v>5250886</v>
      </c>
      <c r="E15" s="32">
        <f t="shared" si="4"/>
        <v>8177366</v>
      </c>
      <c r="F15" s="32">
        <f t="shared" si="4"/>
        <v>0</v>
      </c>
      <c r="G15" s="32">
        <f t="shared" si="4"/>
        <v>3660052</v>
      </c>
      <c r="H15" s="32">
        <f t="shared" si="4"/>
        <v>0</v>
      </c>
      <c r="I15" s="32">
        <f t="shared" si="4"/>
        <v>1685684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2"/>
        <v>18773988</v>
      </c>
      <c r="O15" s="46">
        <f t="shared" si="1"/>
        <v>252.28429370027951</v>
      </c>
      <c r="P15" s="10"/>
    </row>
    <row r="16" spans="1:133">
      <c r="A16" s="12"/>
      <c r="B16" s="25">
        <v>331.2</v>
      </c>
      <c r="C16" s="20" t="s">
        <v>27</v>
      </c>
      <c r="D16" s="47">
        <v>162104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162104</v>
      </c>
      <c r="O16" s="48">
        <f t="shared" si="1"/>
        <v>2.1783487422059773</v>
      </c>
      <c r="P16" s="9"/>
    </row>
    <row r="17" spans="1:16">
      <c r="A17" s="12"/>
      <c r="B17" s="25">
        <v>331.5</v>
      </c>
      <c r="C17" s="20" t="s">
        <v>29</v>
      </c>
      <c r="D17" s="47">
        <v>167800</v>
      </c>
      <c r="E17" s="47">
        <v>2776</v>
      </c>
      <c r="F17" s="47">
        <v>0</v>
      </c>
      <c r="G17" s="47">
        <v>0</v>
      </c>
      <c r="H17" s="47">
        <v>0</v>
      </c>
      <c r="I17" s="47">
        <v>1157038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1327614</v>
      </c>
      <c r="O17" s="48">
        <f t="shared" si="1"/>
        <v>17.840437540313911</v>
      </c>
      <c r="P17" s="9"/>
    </row>
    <row r="18" spans="1:16">
      <c r="A18" s="12"/>
      <c r="B18" s="25">
        <v>331.69</v>
      </c>
      <c r="C18" s="20" t="s">
        <v>119</v>
      </c>
      <c r="D18" s="47">
        <v>0</v>
      </c>
      <c r="E18" s="47">
        <v>206627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206627</v>
      </c>
      <c r="O18" s="48">
        <f t="shared" si="1"/>
        <v>2.7766474951623308</v>
      </c>
      <c r="P18" s="9"/>
    </row>
    <row r="19" spans="1:16">
      <c r="A19" s="12"/>
      <c r="B19" s="25">
        <v>331.9</v>
      </c>
      <c r="C19" s="20" t="s">
        <v>30</v>
      </c>
      <c r="D19" s="47">
        <v>0</v>
      </c>
      <c r="E19" s="47">
        <v>177770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177770</v>
      </c>
      <c r="O19" s="48">
        <f t="shared" si="1"/>
        <v>2.3888679853794881</v>
      </c>
      <c r="P19" s="9"/>
    </row>
    <row r="20" spans="1:16">
      <c r="A20" s="12"/>
      <c r="B20" s="25">
        <v>334.2</v>
      </c>
      <c r="C20" s="20" t="s">
        <v>31</v>
      </c>
      <c r="D20" s="47">
        <v>228739</v>
      </c>
      <c r="E20" s="47">
        <v>1165849</v>
      </c>
      <c r="F20" s="47">
        <v>0</v>
      </c>
      <c r="G20" s="47">
        <v>132241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1526829</v>
      </c>
      <c r="O20" s="48">
        <f t="shared" si="1"/>
        <v>20.517482799397978</v>
      </c>
      <c r="P20" s="9"/>
    </row>
    <row r="21" spans="1:16">
      <c r="A21" s="12"/>
      <c r="B21" s="25">
        <v>334.34</v>
      </c>
      <c r="C21" s="20" t="s">
        <v>200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191176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191176</v>
      </c>
      <c r="O21" s="48">
        <f t="shared" si="1"/>
        <v>2.5690174156095464</v>
      </c>
      <c r="P21" s="9"/>
    </row>
    <row r="22" spans="1:16">
      <c r="A22" s="12"/>
      <c r="B22" s="25">
        <v>334.35</v>
      </c>
      <c r="C22" s="20" t="s">
        <v>137</v>
      </c>
      <c r="D22" s="47">
        <v>0</v>
      </c>
      <c r="E22" s="47">
        <v>49470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49470</v>
      </c>
      <c r="O22" s="48">
        <f t="shared" si="1"/>
        <v>0.66477639217372608</v>
      </c>
      <c r="P22" s="9"/>
    </row>
    <row r="23" spans="1:16">
      <c r="A23" s="12"/>
      <c r="B23" s="25">
        <v>334.39</v>
      </c>
      <c r="C23" s="20" t="s">
        <v>38</v>
      </c>
      <c r="D23" s="47">
        <v>37822</v>
      </c>
      <c r="E23" s="47">
        <v>293964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9" si="5">SUM(D23:M23)</f>
        <v>331786</v>
      </c>
      <c r="O23" s="48">
        <f t="shared" si="1"/>
        <v>4.4585304235648247</v>
      </c>
      <c r="P23" s="9"/>
    </row>
    <row r="24" spans="1:16">
      <c r="A24" s="12"/>
      <c r="B24" s="25">
        <v>334.49</v>
      </c>
      <c r="C24" s="20" t="s">
        <v>39</v>
      </c>
      <c r="D24" s="47">
        <v>48482</v>
      </c>
      <c r="E24" s="47">
        <v>77123</v>
      </c>
      <c r="F24" s="47">
        <v>0</v>
      </c>
      <c r="G24" s="47">
        <v>2826374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2951979</v>
      </c>
      <c r="O24" s="48">
        <f t="shared" si="1"/>
        <v>39.668606213717482</v>
      </c>
      <c r="P24" s="9"/>
    </row>
    <row r="25" spans="1:16">
      <c r="A25" s="12"/>
      <c r="B25" s="25">
        <v>334.5</v>
      </c>
      <c r="C25" s="20" t="s">
        <v>138</v>
      </c>
      <c r="D25" s="47">
        <v>34150</v>
      </c>
      <c r="E25" s="47">
        <v>0</v>
      </c>
      <c r="F25" s="47">
        <v>0</v>
      </c>
      <c r="G25" s="47">
        <v>0</v>
      </c>
      <c r="H25" s="47">
        <v>0</v>
      </c>
      <c r="I25" s="47">
        <v>337470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371620</v>
      </c>
      <c r="O25" s="48">
        <f t="shared" si="1"/>
        <v>4.9938185336486773</v>
      </c>
      <c r="P25" s="9"/>
    </row>
    <row r="26" spans="1:16">
      <c r="A26" s="12"/>
      <c r="B26" s="25">
        <v>334.61</v>
      </c>
      <c r="C26" s="20" t="s">
        <v>201</v>
      </c>
      <c r="D26" s="47">
        <v>0</v>
      </c>
      <c r="E26" s="47">
        <v>0</v>
      </c>
      <c r="F26" s="47">
        <v>0</v>
      </c>
      <c r="G26" s="47">
        <v>483398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483398</v>
      </c>
      <c r="O26" s="48">
        <f t="shared" si="1"/>
        <v>6.4958879810793375</v>
      </c>
      <c r="P26" s="9"/>
    </row>
    <row r="27" spans="1:16">
      <c r="A27" s="12"/>
      <c r="B27" s="25">
        <v>334.7</v>
      </c>
      <c r="C27" s="20" t="s">
        <v>40</v>
      </c>
      <c r="D27" s="47">
        <v>0</v>
      </c>
      <c r="E27" s="47">
        <v>271396</v>
      </c>
      <c r="F27" s="47">
        <v>0</v>
      </c>
      <c r="G27" s="47">
        <v>218039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489435</v>
      </c>
      <c r="O27" s="48">
        <f t="shared" si="1"/>
        <v>6.5770130079552782</v>
      </c>
      <c r="P27" s="9"/>
    </row>
    <row r="28" spans="1:16">
      <c r="A28" s="12"/>
      <c r="B28" s="25">
        <v>334.9</v>
      </c>
      <c r="C28" s="20" t="s">
        <v>41</v>
      </c>
      <c r="D28" s="47">
        <v>123320</v>
      </c>
      <c r="E28" s="47">
        <v>655926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779246</v>
      </c>
      <c r="O28" s="48">
        <f t="shared" si="1"/>
        <v>10.471484626961944</v>
      </c>
      <c r="P28" s="9"/>
    </row>
    <row r="29" spans="1:16">
      <c r="A29" s="12"/>
      <c r="B29" s="25">
        <v>335.12</v>
      </c>
      <c r="C29" s="20" t="s">
        <v>42</v>
      </c>
      <c r="D29" s="47">
        <v>382988</v>
      </c>
      <c r="E29" s="47">
        <v>1473965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1856953</v>
      </c>
      <c r="O29" s="48">
        <f t="shared" si="1"/>
        <v>24.953679316276069</v>
      </c>
      <c r="P29" s="9"/>
    </row>
    <row r="30" spans="1:16">
      <c r="A30" s="12"/>
      <c r="B30" s="25">
        <v>335.13</v>
      </c>
      <c r="C30" s="20" t="s">
        <v>43</v>
      </c>
      <c r="D30" s="47">
        <v>35208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35208</v>
      </c>
      <c r="O30" s="48">
        <f t="shared" si="1"/>
        <v>0.47312405934207696</v>
      </c>
      <c r="P30" s="9"/>
    </row>
    <row r="31" spans="1:16">
      <c r="A31" s="12"/>
      <c r="B31" s="25">
        <v>335.14</v>
      </c>
      <c r="C31" s="20" t="s">
        <v>44</v>
      </c>
      <c r="D31" s="47">
        <v>26361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26361</v>
      </c>
      <c r="O31" s="48">
        <f t="shared" si="1"/>
        <v>0.35423833584175446</v>
      </c>
      <c r="P31" s="9"/>
    </row>
    <row r="32" spans="1:16">
      <c r="A32" s="12"/>
      <c r="B32" s="25">
        <v>335.15</v>
      </c>
      <c r="C32" s="20" t="s">
        <v>45</v>
      </c>
      <c r="D32" s="47">
        <v>17280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17280</v>
      </c>
      <c r="O32" s="48">
        <f t="shared" si="1"/>
        <v>0.23220812728445495</v>
      </c>
      <c r="P32" s="9"/>
    </row>
    <row r="33" spans="1:16">
      <c r="A33" s="12"/>
      <c r="B33" s="25">
        <v>335.16</v>
      </c>
      <c r="C33" s="20" t="s">
        <v>46</v>
      </c>
      <c r="D33" s="47">
        <v>446500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446500</v>
      </c>
      <c r="O33" s="48">
        <f t="shared" si="1"/>
        <v>6.0000537518813157</v>
      </c>
      <c r="P33" s="9"/>
    </row>
    <row r="34" spans="1:16">
      <c r="A34" s="12"/>
      <c r="B34" s="25">
        <v>335.18</v>
      </c>
      <c r="C34" s="20" t="s">
        <v>47</v>
      </c>
      <c r="D34" s="47">
        <v>2957609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2957609</v>
      </c>
      <c r="O34" s="48">
        <f t="shared" si="1"/>
        <v>39.744261986669535</v>
      </c>
      <c r="P34" s="9"/>
    </row>
    <row r="35" spans="1:16">
      <c r="A35" s="12"/>
      <c r="B35" s="25">
        <v>335.42</v>
      </c>
      <c r="C35" s="20" t="s">
        <v>50</v>
      </c>
      <c r="D35" s="47">
        <v>0</v>
      </c>
      <c r="E35" s="47">
        <v>1371354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1371354</v>
      </c>
      <c r="O35" s="48">
        <f t="shared" si="1"/>
        <v>18.428214362502686</v>
      </c>
      <c r="P35" s="9"/>
    </row>
    <row r="36" spans="1:16">
      <c r="A36" s="12"/>
      <c r="B36" s="25">
        <v>335.49</v>
      </c>
      <c r="C36" s="20" t="s">
        <v>51</v>
      </c>
      <c r="D36" s="47">
        <v>0</v>
      </c>
      <c r="E36" s="47">
        <v>717202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717202</v>
      </c>
      <c r="O36" s="48">
        <f t="shared" si="1"/>
        <v>9.6377391958718555</v>
      </c>
      <c r="P36" s="9"/>
    </row>
    <row r="37" spans="1:16">
      <c r="A37" s="12"/>
      <c r="B37" s="25">
        <v>335.5</v>
      </c>
      <c r="C37" s="20" t="s">
        <v>52</v>
      </c>
      <c r="D37" s="47">
        <v>0</v>
      </c>
      <c r="E37" s="47">
        <v>1642203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1642203</v>
      </c>
      <c r="O37" s="48">
        <f t="shared" ref="O37:O68" si="6">(N37/O$101)</f>
        <v>22.067875188131584</v>
      </c>
      <c r="P37" s="9"/>
    </row>
    <row r="38" spans="1:16">
      <c r="A38" s="12"/>
      <c r="B38" s="25">
        <v>335.7</v>
      </c>
      <c r="C38" s="20" t="s">
        <v>202</v>
      </c>
      <c r="D38" s="47">
        <v>0</v>
      </c>
      <c r="E38" s="47">
        <v>71741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71741</v>
      </c>
      <c r="O38" s="48">
        <f t="shared" si="6"/>
        <v>0.96405342937002791</v>
      </c>
      <c r="P38" s="9"/>
    </row>
    <row r="39" spans="1:16">
      <c r="A39" s="12"/>
      <c r="B39" s="25">
        <v>336</v>
      </c>
      <c r="C39" s="20" t="s">
        <v>4</v>
      </c>
      <c r="D39" s="47">
        <v>92930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92930</v>
      </c>
      <c r="O39" s="48">
        <f t="shared" si="6"/>
        <v>1.2487905826703936</v>
      </c>
      <c r="P39" s="9"/>
    </row>
    <row r="40" spans="1:16">
      <c r="A40" s="12"/>
      <c r="B40" s="25">
        <v>337.2</v>
      </c>
      <c r="C40" s="20" t="s">
        <v>53</v>
      </c>
      <c r="D40" s="47">
        <v>481532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481532</v>
      </c>
      <c r="O40" s="48">
        <f t="shared" si="6"/>
        <v>6.4708127284454955</v>
      </c>
      <c r="P40" s="9"/>
    </row>
    <row r="41" spans="1:16">
      <c r="A41" s="12"/>
      <c r="B41" s="25">
        <v>339</v>
      </c>
      <c r="C41" s="20" t="s">
        <v>55</v>
      </c>
      <c r="D41" s="47">
        <v>8061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8061</v>
      </c>
      <c r="O41" s="48">
        <f t="shared" si="6"/>
        <v>0.10832347882175876</v>
      </c>
      <c r="P41" s="9"/>
    </row>
    <row r="42" spans="1:16" ht="15.75">
      <c r="A42" s="29" t="s">
        <v>60</v>
      </c>
      <c r="B42" s="30"/>
      <c r="C42" s="31"/>
      <c r="D42" s="32">
        <f t="shared" ref="D42:M42" si="7">SUM(D43:D76)</f>
        <v>3120957</v>
      </c>
      <c r="E42" s="32">
        <f t="shared" si="7"/>
        <v>5512449</v>
      </c>
      <c r="F42" s="32">
        <f t="shared" si="7"/>
        <v>0</v>
      </c>
      <c r="G42" s="32">
        <f t="shared" si="7"/>
        <v>0</v>
      </c>
      <c r="H42" s="32">
        <f t="shared" si="7"/>
        <v>0</v>
      </c>
      <c r="I42" s="32">
        <f t="shared" si="7"/>
        <v>1688828</v>
      </c>
      <c r="J42" s="32">
        <f t="shared" si="7"/>
        <v>6529744</v>
      </c>
      <c r="K42" s="32">
        <f t="shared" si="7"/>
        <v>0</v>
      </c>
      <c r="L42" s="32">
        <f t="shared" si="7"/>
        <v>0</v>
      </c>
      <c r="M42" s="32">
        <f t="shared" si="7"/>
        <v>7925</v>
      </c>
      <c r="N42" s="32">
        <f>SUM(D42:M42)</f>
        <v>16859903</v>
      </c>
      <c r="O42" s="46">
        <f t="shared" si="6"/>
        <v>226.56287626316922</v>
      </c>
      <c r="P42" s="10"/>
    </row>
    <row r="43" spans="1:16">
      <c r="A43" s="12"/>
      <c r="B43" s="25">
        <v>341.1</v>
      </c>
      <c r="C43" s="20" t="s">
        <v>63</v>
      </c>
      <c r="D43" s="47">
        <v>0</v>
      </c>
      <c r="E43" s="47">
        <v>904273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904273</v>
      </c>
      <c r="O43" s="48">
        <f t="shared" si="6"/>
        <v>12.151593743281015</v>
      </c>
      <c r="P43" s="9"/>
    </row>
    <row r="44" spans="1:16">
      <c r="A44" s="12"/>
      <c r="B44" s="25">
        <v>341.15</v>
      </c>
      <c r="C44" s="20" t="s">
        <v>125</v>
      </c>
      <c r="D44" s="47">
        <v>0</v>
      </c>
      <c r="E44" s="47">
        <v>67654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76" si="8">SUM(D44:M44)</f>
        <v>67654</v>
      </c>
      <c r="O44" s="48">
        <f t="shared" si="6"/>
        <v>0.9091324446355622</v>
      </c>
      <c r="P44" s="9"/>
    </row>
    <row r="45" spans="1:16">
      <c r="A45" s="12"/>
      <c r="B45" s="25">
        <v>341.2</v>
      </c>
      <c r="C45" s="20" t="s">
        <v>65</v>
      </c>
      <c r="D45" s="47">
        <v>198791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6529744</v>
      </c>
      <c r="K45" s="47">
        <v>0</v>
      </c>
      <c r="L45" s="47">
        <v>0</v>
      </c>
      <c r="M45" s="47">
        <v>0</v>
      </c>
      <c r="N45" s="47">
        <f t="shared" si="8"/>
        <v>6728535</v>
      </c>
      <c r="O45" s="48">
        <f t="shared" si="6"/>
        <v>90.417853687379065</v>
      </c>
      <c r="P45" s="9"/>
    </row>
    <row r="46" spans="1:16">
      <c r="A46" s="12"/>
      <c r="B46" s="25">
        <v>341.3</v>
      </c>
      <c r="C46" s="20" t="s">
        <v>126</v>
      </c>
      <c r="D46" s="47">
        <v>0</v>
      </c>
      <c r="E46" s="47">
        <v>12819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12819</v>
      </c>
      <c r="O46" s="48">
        <f t="shared" si="6"/>
        <v>0.17226134164695764</v>
      </c>
      <c r="P46" s="9"/>
    </row>
    <row r="47" spans="1:16">
      <c r="A47" s="12"/>
      <c r="B47" s="25">
        <v>341.52</v>
      </c>
      <c r="C47" s="20" t="s">
        <v>221</v>
      </c>
      <c r="D47" s="47">
        <v>155907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155907</v>
      </c>
      <c r="O47" s="48">
        <f t="shared" si="6"/>
        <v>2.0950736400774028</v>
      </c>
      <c r="P47" s="9"/>
    </row>
    <row r="48" spans="1:16">
      <c r="A48" s="12"/>
      <c r="B48" s="25">
        <v>341.56</v>
      </c>
      <c r="C48" s="20" t="s">
        <v>222</v>
      </c>
      <c r="D48" s="47">
        <v>0</v>
      </c>
      <c r="E48" s="47">
        <v>58140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58140</v>
      </c>
      <c r="O48" s="48">
        <f t="shared" si="6"/>
        <v>0.78128359492582244</v>
      </c>
      <c r="P48" s="9"/>
    </row>
    <row r="49" spans="1:16">
      <c r="A49" s="12"/>
      <c r="B49" s="25">
        <v>341.8</v>
      </c>
      <c r="C49" s="20" t="s">
        <v>66</v>
      </c>
      <c r="D49" s="47">
        <v>0</v>
      </c>
      <c r="E49" s="47">
        <v>2271103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2271103</v>
      </c>
      <c r="O49" s="48">
        <f t="shared" si="6"/>
        <v>30.519014728015481</v>
      </c>
      <c r="P49" s="9"/>
    </row>
    <row r="50" spans="1:16">
      <c r="A50" s="12"/>
      <c r="B50" s="25">
        <v>341.9</v>
      </c>
      <c r="C50" s="20" t="s">
        <v>67</v>
      </c>
      <c r="D50" s="47">
        <v>317633</v>
      </c>
      <c r="E50" s="47">
        <v>104879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422512</v>
      </c>
      <c r="O50" s="48">
        <f t="shared" si="6"/>
        <v>5.6777037196301867</v>
      </c>
      <c r="P50" s="9"/>
    </row>
    <row r="51" spans="1:16">
      <c r="A51" s="12"/>
      <c r="B51" s="25">
        <v>342.3</v>
      </c>
      <c r="C51" s="20" t="s">
        <v>68</v>
      </c>
      <c r="D51" s="47">
        <v>79105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79105</v>
      </c>
      <c r="O51" s="48">
        <f t="shared" si="6"/>
        <v>1.0630106428725006</v>
      </c>
      <c r="P51" s="9"/>
    </row>
    <row r="52" spans="1:16">
      <c r="A52" s="12"/>
      <c r="B52" s="25">
        <v>342.5</v>
      </c>
      <c r="C52" s="20" t="s">
        <v>139</v>
      </c>
      <c r="D52" s="47">
        <v>6352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6352</v>
      </c>
      <c r="O52" s="48">
        <f t="shared" si="6"/>
        <v>8.5357987529563528E-2</v>
      </c>
      <c r="P52" s="9"/>
    </row>
    <row r="53" spans="1:16">
      <c r="A53" s="12"/>
      <c r="B53" s="25">
        <v>342.6</v>
      </c>
      <c r="C53" s="20" t="s">
        <v>70</v>
      </c>
      <c r="D53" s="47">
        <v>2229775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2229775</v>
      </c>
      <c r="O53" s="48">
        <f t="shared" si="6"/>
        <v>29.963650290260158</v>
      </c>
      <c r="P53" s="9"/>
    </row>
    <row r="54" spans="1:16">
      <c r="A54" s="12"/>
      <c r="B54" s="25">
        <v>342.9</v>
      </c>
      <c r="C54" s="20" t="s">
        <v>71</v>
      </c>
      <c r="D54" s="47">
        <v>0</v>
      </c>
      <c r="E54" s="47">
        <v>197457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197457</v>
      </c>
      <c r="O54" s="48">
        <f t="shared" si="6"/>
        <v>2.6534213072457535</v>
      </c>
      <c r="P54" s="9"/>
    </row>
    <row r="55" spans="1:16">
      <c r="A55" s="12"/>
      <c r="B55" s="25">
        <v>343.3</v>
      </c>
      <c r="C55" s="20" t="s">
        <v>72</v>
      </c>
      <c r="D55" s="47">
        <v>0</v>
      </c>
      <c r="E55" s="47">
        <v>31665</v>
      </c>
      <c r="F55" s="47">
        <v>0</v>
      </c>
      <c r="G55" s="47">
        <v>0</v>
      </c>
      <c r="H55" s="47">
        <v>0</v>
      </c>
      <c r="I55" s="47">
        <v>56817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88482</v>
      </c>
      <c r="O55" s="48">
        <f t="shared" si="6"/>
        <v>1.1890184906471726</v>
      </c>
      <c r="P55" s="9"/>
    </row>
    <row r="56" spans="1:16">
      <c r="A56" s="12"/>
      <c r="B56" s="25">
        <v>343.4</v>
      </c>
      <c r="C56" s="20" t="s">
        <v>73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1532323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1532323</v>
      </c>
      <c r="O56" s="48">
        <f t="shared" si="6"/>
        <v>20.591311008385293</v>
      </c>
      <c r="P56" s="9"/>
    </row>
    <row r="57" spans="1:16">
      <c r="A57" s="12"/>
      <c r="B57" s="25">
        <v>343.5</v>
      </c>
      <c r="C57" s="20" t="s">
        <v>74</v>
      </c>
      <c r="D57" s="47">
        <v>0</v>
      </c>
      <c r="E57" s="47">
        <v>43675</v>
      </c>
      <c r="F57" s="47">
        <v>0</v>
      </c>
      <c r="G57" s="47">
        <v>0</v>
      </c>
      <c r="H57" s="47">
        <v>0</v>
      </c>
      <c r="I57" s="47">
        <v>15258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58933</v>
      </c>
      <c r="O57" s="48">
        <f t="shared" si="6"/>
        <v>0.7919399053966889</v>
      </c>
      <c r="P57" s="9"/>
    </row>
    <row r="58" spans="1:16">
      <c r="A58" s="12"/>
      <c r="B58" s="25">
        <v>344.2</v>
      </c>
      <c r="C58" s="20" t="s">
        <v>75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84430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84430</v>
      </c>
      <c r="O58" s="48">
        <f t="shared" si="6"/>
        <v>1.1345678348742205</v>
      </c>
      <c r="P58" s="9"/>
    </row>
    <row r="59" spans="1:16">
      <c r="A59" s="12"/>
      <c r="B59" s="25">
        <v>346.4</v>
      </c>
      <c r="C59" s="20" t="s">
        <v>76</v>
      </c>
      <c r="D59" s="47">
        <v>6753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6753</v>
      </c>
      <c r="O59" s="48">
        <f t="shared" si="6"/>
        <v>9.0746613631477097E-2</v>
      </c>
      <c r="P59" s="9"/>
    </row>
    <row r="60" spans="1:16">
      <c r="A60" s="12"/>
      <c r="B60" s="25">
        <v>347.1</v>
      </c>
      <c r="C60" s="20" t="s">
        <v>77</v>
      </c>
      <c r="D60" s="47">
        <v>9212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9212</v>
      </c>
      <c r="O60" s="48">
        <f t="shared" si="6"/>
        <v>0.12379058267039346</v>
      </c>
      <c r="P60" s="9"/>
    </row>
    <row r="61" spans="1:16">
      <c r="A61" s="12"/>
      <c r="B61" s="25">
        <v>347.2</v>
      </c>
      <c r="C61" s="20" t="s">
        <v>78</v>
      </c>
      <c r="D61" s="47">
        <v>68536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68536</v>
      </c>
      <c r="O61" s="48">
        <f t="shared" si="6"/>
        <v>0.92098473446570628</v>
      </c>
      <c r="P61" s="9"/>
    </row>
    <row r="62" spans="1:16">
      <c r="A62" s="12"/>
      <c r="B62" s="25">
        <v>348.11</v>
      </c>
      <c r="C62" s="39" t="s">
        <v>205</v>
      </c>
      <c r="D62" s="47">
        <v>0</v>
      </c>
      <c r="E62" s="47">
        <v>2915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2915</v>
      </c>
      <c r="O62" s="48">
        <f t="shared" si="6"/>
        <v>3.9171683508922812E-2</v>
      </c>
      <c r="P62" s="9"/>
    </row>
    <row r="63" spans="1:16">
      <c r="A63" s="12"/>
      <c r="B63" s="25">
        <v>348.12</v>
      </c>
      <c r="C63" s="39" t="s">
        <v>206</v>
      </c>
      <c r="D63" s="47">
        <v>0</v>
      </c>
      <c r="E63" s="47">
        <v>18345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18345</v>
      </c>
      <c r="O63" s="48">
        <f t="shared" si="6"/>
        <v>0.24651956568479896</v>
      </c>
      <c r="P63" s="9"/>
    </row>
    <row r="64" spans="1:16">
      <c r="A64" s="12"/>
      <c r="B64" s="25">
        <v>348.13</v>
      </c>
      <c r="C64" s="39" t="s">
        <v>84</v>
      </c>
      <c r="D64" s="47">
        <v>6183</v>
      </c>
      <c r="E64" s="47">
        <v>36875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43058</v>
      </c>
      <c r="O64" s="48">
        <f t="shared" si="6"/>
        <v>0.57861212642442483</v>
      </c>
      <c r="P64" s="9"/>
    </row>
    <row r="65" spans="1:16">
      <c r="A65" s="12"/>
      <c r="B65" s="25">
        <v>348.22</v>
      </c>
      <c r="C65" s="39" t="s">
        <v>207</v>
      </c>
      <c r="D65" s="47">
        <v>0</v>
      </c>
      <c r="E65" s="47">
        <v>5927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5927</v>
      </c>
      <c r="O65" s="48">
        <f t="shared" si="6"/>
        <v>7.9646850139754893E-2</v>
      </c>
      <c r="P65" s="9"/>
    </row>
    <row r="66" spans="1:16">
      <c r="A66" s="12"/>
      <c r="B66" s="25">
        <v>348.23</v>
      </c>
      <c r="C66" s="39" t="s">
        <v>208</v>
      </c>
      <c r="D66" s="47">
        <v>0</v>
      </c>
      <c r="E66" s="47">
        <v>58181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58181</v>
      </c>
      <c r="O66" s="48">
        <f t="shared" si="6"/>
        <v>0.78183455170930982</v>
      </c>
      <c r="P66" s="9"/>
    </row>
    <row r="67" spans="1:16">
      <c r="A67" s="12"/>
      <c r="B67" s="25">
        <v>348.31</v>
      </c>
      <c r="C67" s="39" t="s">
        <v>209</v>
      </c>
      <c r="D67" s="47">
        <v>0</v>
      </c>
      <c r="E67" s="47">
        <v>283667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283667</v>
      </c>
      <c r="O67" s="48">
        <f t="shared" si="6"/>
        <v>3.8119087293055256</v>
      </c>
      <c r="P67" s="9"/>
    </row>
    <row r="68" spans="1:16">
      <c r="A68" s="12"/>
      <c r="B68" s="25">
        <v>348.32</v>
      </c>
      <c r="C68" s="39" t="s">
        <v>210</v>
      </c>
      <c r="D68" s="47">
        <v>0</v>
      </c>
      <c r="E68" s="47">
        <v>3647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3647</v>
      </c>
      <c r="O68" s="48">
        <f t="shared" si="6"/>
        <v>4.9008277789722637E-2</v>
      </c>
      <c r="P68" s="9"/>
    </row>
    <row r="69" spans="1:16">
      <c r="A69" s="12"/>
      <c r="B69" s="25">
        <v>348.41</v>
      </c>
      <c r="C69" s="39" t="s">
        <v>211</v>
      </c>
      <c r="D69" s="47">
        <v>0</v>
      </c>
      <c r="E69" s="47">
        <v>250593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250593</v>
      </c>
      <c r="O69" s="48">
        <f t="shared" ref="O69:O99" si="9">(N69/O$101)</f>
        <v>3.3674612986454524</v>
      </c>
      <c r="P69" s="9"/>
    </row>
    <row r="70" spans="1:16">
      <c r="A70" s="12"/>
      <c r="B70" s="25">
        <v>348.42</v>
      </c>
      <c r="C70" s="39" t="s">
        <v>212</v>
      </c>
      <c r="D70" s="47">
        <v>0</v>
      </c>
      <c r="E70" s="47">
        <v>82051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82051</v>
      </c>
      <c r="O70" s="48">
        <f t="shared" si="9"/>
        <v>1.1025989034616213</v>
      </c>
      <c r="P70" s="9"/>
    </row>
    <row r="71" spans="1:16">
      <c r="A71" s="12"/>
      <c r="B71" s="25">
        <v>348.48</v>
      </c>
      <c r="C71" s="39" t="s">
        <v>224</v>
      </c>
      <c r="D71" s="47">
        <v>0</v>
      </c>
      <c r="E71" s="47">
        <v>27265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27265</v>
      </c>
      <c r="O71" s="48">
        <f t="shared" si="9"/>
        <v>0.36638626101913568</v>
      </c>
      <c r="P71" s="9"/>
    </row>
    <row r="72" spans="1:16">
      <c r="A72" s="12"/>
      <c r="B72" s="25">
        <v>348.52</v>
      </c>
      <c r="C72" s="39" t="s">
        <v>213</v>
      </c>
      <c r="D72" s="47">
        <v>0</v>
      </c>
      <c r="E72" s="47">
        <v>58279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58279</v>
      </c>
      <c r="O72" s="48">
        <f t="shared" si="9"/>
        <v>0.78315147280154807</v>
      </c>
      <c r="P72" s="9"/>
    </row>
    <row r="73" spans="1:16">
      <c r="A73" s="12"/>
      <c r="B73" s="25">
        <v>348.53</v>
      </c>
      <c r="C73" s="39" t="s">
        <v>85</v>
      </c>
      <c r="D73" s="47">
        <v>16625</v>
      </c>
      <c r="E73" s="47">
        <v>582082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598707</v>
      </c>
      <c r="O73" s="48">
        <f t="shared" si="9"/>
        <v>8.0454069017415613</v>
      </c>
      <c r="P73" s="9"/>
    </row>
    <row r="74" spans="1:16">
      <c r="A74" s="12"/>
      <c r="B74" s="25">
        <v>348.71</v>
      </c>
      <c r="C74" s="39" t="s">
        <v>214</v>
      </c>
      <c r="D74" s="47">
        <v>0</v>
      </c>
      <c r="E74" s="47">
        <v>156910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156910</v>
      </c>
      <c r="O74" s="48">
        <f t="shared" si="9"/>
        <v>2.1085519243173509</v>
      </c>
      <c r="P74" s="9"/>
    </row>
    <row r="75" spans="1:16">
      <c r="A75" s="12"/>
      <c r="B75" s="25">
        <v>348.72</v>
      </c>
      <c r="C75" s="39" t="s">
        <v>215</v>
      </c>
      <c r="D75" s="47">
        <v>0</v>
      </c>
      <c r="E75" s="47">
        <v>5851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5851</v>
      </c>
      <c r="O75" s="48">
        <f t="shared" si="9"/>
        <v>7.8625564394753822E-2</v>
      </c>
      <c r="P75" s="9"/>
    </row>
    <row r="76" spans="1:16">
      <c r="A76" s="12"/>
      <c r="B76" s="25">
        <v>349</v>
      </c>
      <c r="C76" s="20" t="s">
        <v>1</v>
      </c>
      <c r="D76" s="47">
        <v>26085</v>
      </c>
      <c r="E76" s="47">
        <v>248196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7925</v>
      </c>
      <c r="N76" s="47">
        <f t="shared" si="8"/>
        <v>282206</v>
      </c>
      <c r="O76" s="48">
        <f t="shared" si="9"/>
        <v>3.7922758546549131</v>
      </c>
      <c r="P76" s="9"/>
    </row>
    <row r="77" spans="1:16" ht="15.75">
      <c r="A77" s="29" t="s">
        <v>61</v>
      </c>
      <c r="B77" s="30"/>
      <c r="C77" s="31"/>
      <c r="D77" s="32">
        <f t="shared" ref="D77:M77" si="10">SUM(D78:D81)</f>
        <v>132553</v>
      </c>
      <c r="E77" s="32">
        <f t="shared" si="10"/>
        <v>580462</v>
      </c>
      <c r="F77" s="32">
        <f t="shared" si="10"/>
        <v>0</v>
      </c>
      <c r="G77" s="32">
        <f t="shared" si="10"/>
        <v>0</v>
      </c>
      <c r="H77" s="32">
        <f t="shared" si="10"/>
        <v>0</v>
      </c>
      <c r="I77" s="32">
        <f t="shared" si="10"/>
        <v>0</v>
      </c>
      <c r="J77" s="32">
        <f t="shared" si="10"/>
        <v>0</v>
      </c>
      <c r="K77" s="32">
        <f t="shared" si="10"/>
        <v>0</v>
      </c>
      <c r="L77" s="32">
        <f t="shared" si="10"/>
        <v>0</v>
      </c>
      <c r="M77" s="32">
        <f t="shared" si="10"/>
        <v>0</v>
      </c>
      <c r="N77" s="32">
        <f t="shared" ref="N77:N83" si="11">SUM(D77:M77)</f>
        <v>713015</v>
      </c>
      <c r="O77" s="46">
        <f t="shared" si="9"/>
        <v>9.581474414104493</v>
      </c>
      <c r="P77" s="10"/>
    </row>
    <row r="78" spans="1:16">
      <c r="A78" s="13"/>
      <c r="B78" s="40">
        <v>351</v>
      </c>
      <c r="C78" s="21" t="s">
        <v>225</v>
      </c>
      <c r="D78" s="47">
        <v>9604</v>
      </c>
      <c r="E78" s="47">
        <v>366705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376309</v>
      </c>
      <c r="O78" s="48">
        <f t="shared" si="9"/>
        <v>5.0568291765211786</v>
      </c>
      <c r="P78" s="9"/>
    </row>
    <row r="79" spans="1:16">
      <c r="A79" s="13"/>
      <c r="B79" s="40">
        <v>352</v>
      </c>
      <c r="C79" s="21" t="s">
        <v>90</v>
      </c>
      <c r="D79" s="47">
        <v>10932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10932</v>
      </c>
      <c r="O79" s="48">
        <f t="shared" si="9"/>
        <v>0.14690389163620726</v>
      </c>
      <c r="P79" s="9"/>
    </row>
    <row r="80" spans="1:16">
      <c r="A80" s="13"/>
      <c r="B80" s="40">
        <v>354</v>
      </c>
      <c r="C80" s="21" t="s">
        <v>91</v>
      </c>
      <c r="D80" s="47">
        <v>82427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82427</v>
      </c>
      <c r="O80" s="48">
        <f t="shared" si="9"/>
        <v>1.1076515803053106</v>
      </c>
      <c r="P80" s="9"/>
    </row>
    <row r="81" spans="1:16">
      <c r="A81" s="13"/>
      <c r="B81" s="40">
        <v>359</v>
      </c>
      <c r="C81" s="21" t="s">
        <v>93</v>
      </c>
      <c r="D81" s="47">
        <v>29590</v>
      </c>
      <c r="E81" s="47">
        <v>213757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243347</v>
      </c>
      <c r="O81" s="48">
        <f t="shared" si="9"/>
        <v>3.2700897656417975</v>
      </c>
      <c r="P81" s="9"/>
    </row>
    <row r="82" spans="1:16" ht="15.75">
      <c r="A82" s="29" t="s">
        <v>5</v>
      </c>
      <c r="B82" s="30"/>
      <c r="C82" s="31"/>
      <c r="D82" s="32">
        <f t="shared" ref="D82:M82" si="12">SUM(D83:D89)</f>
        <v>1046945</v>
      </c>
      <c r="E82" s="32">
        <f t="shared" si="12"/>
        <v>2188415</v>
      </c>
      <c r="F82" s="32">
        <f t="shared" si="12"/>
        <v>455854</v>
      </c>
      <c r="G82" s="32">
        <f t="shared" si="12"/>
        <v>113144</v>
      </c>
      <c r="H82" s="32">
        <f t="shared" si="12"/>
        <v>0</v>
      </c>
      <c r="I82" s="32">
        <f t="shared" si="12"/>
        <v>5282000</v>
      </c>
      <c r="J82" s="32">
        <f t="shared" si="12"/>
        <v>70720</v>
      </c>
      <c r="K82" s="32">
        <f t="shared" si="12"/>
        <v>0</v>
      </c>
      <c r="L82" s="32">
        <f t="shared" si="12"/>
        <v>0</v>
      </c>
      <c r="M82" s="32">
        <f t="shared" si="12"/>
        <v>1286</v>
      </c>
      <c r="N82" s="32">
        <f t="shared" si="11"/>
        <v>9158364</v>
      </c>
      <c r="O82" s="46">
        <f t="shared" si="9"/>
        <v>123.06982369382928</v>
      </c>
      <c r="P82" s="10"/>
    </row>
    <row r="83" spans="1:16">
      <c r="A83" s="12"/>
      <c r="B83" s="25">
        <v>361.1</v>
      </c>
      <c r="C83" s="20" t="s">
        <v>94</v>
      </c>
      <c r="D83" s="47">
        <v>786727</v>
      </c>
      <c r="E83" s="47">
        <v>721261</v>
      </c>
      <c r="F83" s="47">
        <v>31003</v>
      </c>
      <c r="G83" s="47">
        <v>113144</v>
      </c>
      <c r="H83" s="47">
        <v>0</v>
      </c>
      <c r="I83" s="47">
        <v>393740</v>
      </c>
      <c r="J83" s="47">
        <v>68456</v>
      </c>
      <c r="K83" s="47">
        <v>0</v>
      </c>
      <c r="L83" s="47">
        <v>0</v>
      </c>
      <c r="M83" s="47">
        <v>1270</v>
      </c>
      <c r="N83" s="47">
        <f t="shared" si="11"/>
        <v>2115601</v>
      </c>
      <c r="O83" s="48">
        <f t="shared" si="9"/>
        <v>28.429383465921308</v>
      </c>
      <c r="P83" s="9"/>
    </row>
    <row r="84" spans="1:16">
      <c r="A84" s="12"/>
      <c r="B84" s="25">
        <v>363.1</v>
      </c>
      <c r="C84" s="20" t="s">
        <v>216</v>
      </c>
      <c r="D84" s="47">
        <v>0</v>
      </c>
      <c r="E84" s="47">
        <v>1074570</v>
      </c>
      <c r="F84" s="47">
        <v>423576</v>
      </c>
      <c r="G84" s="47">
        <v>0</v>
      </c>
      <c r="H84" s="47">
        <v>0</v>
      </c>
      <c r="I84" s="47">
        <v>4498767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89" si="13">SUM(D84:M84)</f>
        <v>5996913</v>
      </c>
      <c r="O84" s="48">
        <f t="shared" si="9"/>
        <v>80.586338959363573</v>
      </c>
      <c r="P84" s="9"/>
    </row>
    <row r="85" spans="1:16">
      <c r="A85" s="12"/>
      <c r="B85" s="25">
        <v>363.25</v>
      </c>
      <c r="C85" s="20" t="s">
        <v>226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724</v>
      </c>
      <c r="K85" s="47">
        <v>0</v>
      </c>
      <c r="L85" s="47">
        <v>0</v>
      </c>
      <c r="M85" s="47">
        <v>0</v>
      </c>
      <c r="N85" s="47">
        <f t="shared" si="13"/>
        <v>724</v>
      </c>
      <c r="O85" s="48">
        <f t="shared" si="9"/>
        <v>9.7290905181681361E-3</v>
      </c>
      <c r="P85" s="9"/>
    </row>
    <row r="86" spans="1:16">
      <c r="A86" s="12"/>
      <c r="B86" s="25">
        <v>364</v>
      </c>
      <c r="C86" s="20" t="s">
        <v>184</v>
      </c>
      <c r="D86" s="47">
        <v>1024</v>
      </c>
      <c r="E86" s="47">
        <v>57599</v>
      </c>
      <c r="F86" s="47">
        <v>0</v>
      </c>
      <c r="G86" s="47">
        <v>0</v>
      </c>
      <c r="H86" s="47">
        <v>0</v>
      </c>
      <c r="I86" s="47">
        <v>386746</v>
      </c>
      <c r="J86" s="47">
        <v>954</v>
      </c>
      <c r="K86" s="47">
        <v>0</v>
      </c>
      <c r="L86" s="47">
        <v>0</v>
      </c>
      <c r="M86" s="47">
        <v>0</v>
      </c>
      <c r="N86" s="47">
        <f t="shared" si="13"/>
        <v>446323</v>
      </c>
      <c r="O86" s="48">
        <f t="shared" si="9"/>
        <v>5.9976752311330896</v>
      </c>
      <c r="P86" s="9"/>
    </row>
    <row r="87" spans="1:16">
      <c r="A87" s="12"/>
      <c r="B87" s="25">
        <v>366</v>
      </c>
      <c r="C87" s="20" t="s">
        <v>98</v>
      </c>
      <c r="D87" s="47">
        <v>5000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5000</v>
      </c>
      <c r="O87" s="48">
        <f t="shared" si="9"/>
        <v>6.7189851644807563E-2</v>
      </c>
      <c r="P87" s="9"/>
    </row>
    <row r="88" spans="1:16">
      <c r="A88" s="12"/>
      <c r="B88" s="25">
        <v>369.3</v>
      </c>
      <c r="C88" s="20" t="s">
        <v>99</v>
      </c>
      <c r="D88" s="47">
        <v>52468</v>
      </c>
      <c r="E88" s="47">
        <v>60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52528</v>
      </c>
      <c r="O88" s="48">
        <f t="shared" si="9"/>
        <v>0.70586970543969041</v>
      </c>
      <c r="P88" s="9"/>
    </row>
    <row r="89" spans="1:16">
      <c r="A89" s="12"/>
      <c r="B89" s="25">
        <v>369.9</v>
      </c>
      <c r="C89" s="20" t="s">
        <v>100</v>
      </c>
      <c r="D89" s="47">
        <v>201726</v>
      </c>
      <c r="E89" s="47">
        <v>334925</v>
      </c>
      <c r="F89" s="47">
        <v>1275</v>
      </c>
      <c r="G89" s="47">
        <v>0</v>
      </c>
      <c r="H89" s="47">
        <v>0</v>
      </c>
      <c r="I89" s="47">
        <v>2747</v>
      </c>
      <c r="J89" s="47">
        <v>586</v>
      </c>
      <c r="K89" s="47">
        <v>0</v>
      </c>
      <c r="L89" s="47">
        <v>0</v>
      </c>
      <c r="M89" s="47">
        <v>16</v>
      </c>
      <c r="N89" s="47">
        <f t="shared" si="13"/>
        <v>541275</v>
      </c>
      <c r="O89" s="48">
        <f t="shared" si="9"/>
        <v>7.2736373898086431</v>
      </c>
      <c r="P89" s="9"/>
    </row>
    <row r="90" spans="1:16" ht="15.75">
      <c r="A90" s="29" t="s">
        <v>62</v>
      </c>
      <c r="B90" s="30"/>
      <c r="C90" s="31"/>
      <c r="D90" s="32">
        <f t="shared" ref="D90:M90" si="14">SUM(D91:D98)</f>
        <v>1270526</v>
      </c>
      <c r="E90" s="32">
        <f t="shared" si="14"/>
        <v>21153707</v>
      </c>
      <c r="F90" s="32">
        <f t="shared" si="14"/>
        <v>0</v>
      </c>
      <c r="G90" s="32">
        <f t="shared" si="14"/>
        <v>0</v>
      </c>
      <c r="H90" s="32">
        <f t="shared" si="14"/>
        <v>0</v>
      </c>
      <c r="I90" s="32">
        <f t="shared" si="14"/>
        <v>430622</v>
      </c>
      <c r="J90" s="32">
        <f t="shared" si="14"/>
        <v>345614</v>
      </c>
      <c r="K90" s="32">
        <f t="shared" si="14"/>
        <v>0</v>
      </c>
      <c r="L90" s="32">
        <f t="shared" si="14"/>
        <v>0</v>
      </c>
      <c r="M90" s="32">
        <f t="shared" si="14"/>
        <v>0</v>
      </c>
      <c r="N90" s="32">
        <f>SUM(D90:M90)</f>
        <v>23200469</v>
      </c>
      <c r="O90" s="46">
        <f t="shared" si="9"/>
        <v>311.76721403999142</v>
      </c>
      <c r="P90" s="9"/>
    </row>
    <row r="91" spans="1:16">
      <c r="A91" s="12"/>
      <c r="B91" s="25">
        <v>381</v>
      </c>
      <c r="C91" s="20" t="s">
        <v>101</v>
      </c>
      <c r="D91" s="47">
        <v>50000</v>
      </c>
      <c r="E91" s="47">
        <v>20101444</v>
      </c>
      <c r="F91" s="47">
        <v>0</v>
      </c>
      <c r="G91" s="47">
        <v>0</v>
      </c>
      <c r="H91" s="47">
        <v>0</v>
      </c>
      <c r="I91" s="47">
        <v>0</v>
      </c>
      <c r="J91" s="47">
        <v>345614</v>
      </c>
      <c r="K91" s="47">
        <v>0</v>
      </c>
      <c r="L91" s="47">
        <v>0</v>
      </c>
      <c r="M91" s="47">
        <v>0</v>
      </c>
      <c r="N91" s="47">
        <f>SUM(D91:M91)</f>
        <v>20497058</v>
      </c>
      <c r="O91" s="48">
        <f t="shared" si="9"/>
        <v>275.43885723500324</v>
      </c>
      <c r="P91" s="9"/>
    </row>
    <row r="92" spans="1:16">
      <c r="A92" s="12"/>
      <c r="B92" s="25">
        <v>384</v>
      </c>
      <c r="C92" s="20" t="s">
        <v>102</v>
      </c>
      <c r="D92" s="47">
        <v>0</v>
      </c>
      <c r="E92" s="47">
        <v>1052263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98" si="15">SUM(D92:M92)</f>
        <v>1052263</v>
      </c>
      <c r="O92" s="48">
        <f t="shared" si="9"/>
        <v>14.14027897226403</v>
      </c>
      <c r="P92" s="9"/>
    </row>
    <row r="93" spans="1:16">
      <c r="A93" s="12"/>
      <c r="B93" s="25">
        <v>386.2</v>
      </c>
      <c r="C93" s="20" t="s">
        <v>103</v>
      </c>
      <c r="D93" s="47">
        <v>55683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55683</v>
      </c>
      <c r="O93" s="48">
        <f t="shared" si="9"/>
        <v>0.74826650182756393</v>
      </c>
      <c r="P93" s="9"/>
    </row>
    <row r="94" spans="1:16">
      <c r="A94" s="12"/>
      <c r="B94" s="25">
        <v>386.4</v>
      </c>
      <c r="C94" s="20" t="s">
        <v>104</v>
      </c>
      <c r="D94" s="47">
        <v>178219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178219</v>
      </c>
      <c r="O94" s="48">
        <f t="shared" si="9"/>
        <v>2.394901634057192</v>
      </c>
      <c r="P94" s="9"/>
    </row>
    <row r="95" spans="1:16">
      <c r="A95" s="12"/>
      <c r="B95" s="25">
        <v>386.6</v>
      </c>
      <c r="C95" s="20" t="s">
        <v>105</v>
      </c>
      <c r="D95" s="47">
        <v>65198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65198</v>
      </c>
      <c r="O95" s="48">
        <f t="shared" si="9"/>
        <v>0.87612878950763273</v>
      </c>
      <c r="P95" s="9"/>
    </row>
    <row r="96" spans="1:16">
      <c r="A96" s="12"/>
      <c r="B96" s="25">
        <v>386.7</v>
      </c>
      <c r="C96" s="20" t="s">
        <v>106</v>
      </c>
      <c r="D96" s="47">
        <v>778473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778473</v>
      </c>
      <c r="O96" s="48">
        <f t="shared" si="9"/>
        <v>10.461097075897657</v>
      </c>
      <c r="P96" s="9"/>
    </row>
    <row r="97" spans="1:119">
      <c r="A97" s="12"/>
      <c r="B97" s="25">
        <v>386.8</v>
      </c>
      <c r="C97" s="20" t="s">
        <v>107</v>
      </c>
      <c r="D97" s="47">
        <v>142953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142953</v>
      </c>
      <c r="O97" s="48">
        <f t="shared" si="9"/>
        <v>1.9209981724360352</v>
      </c>
      <c r="P97" s="9"/>
    </row>
    <row r="98" spans="1:119" ht="15.75" thickBot="1">
      <c r="A98" s="12"/>
      <c r="B98" s="25">
        <v>389.9</v>
      </c>
      <c r="C98" s="20" t="s">
        <v>186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430622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430622</v>
      </c>
      <c r="O98" s="48">
        <f t="shared" si="9"/>
        <v>5.7866856589980653</v>
      </c>
      <c r="P98" s="9"/>
    </row>
    <row r="99" spans="1:119" ht="16.5" thickBot="1">
      <c r="A99" s="14" t="s">
        <v>83</v>
      </c>
      <c r="B99" s="23"/>
      <c r="C99" s="22"/>
      <c r="D99" s="15">
        <f t="shared" ref="D99:M99" si="16">SUM(D5,D11,D15,D42,D77,D82,D90)</f>
        <v>40101206</v>
      </c>
      <c r="E99" s="15">
        <f t="shared" si="16"/>
        <v>41763716</v>
      </c>
      <c r="F99" s="15">
        <f t="shared" si="16"/>
        <v>455854</v>
      </c>
      <c r="G99" s="15">
        <f t="shared" si="16"/>
        <v>9358183</v>
      </c>
      <c r="H99" s="15">
        <f t="shared" si="16"/>
        <v>0</v>
      </c>
      <c r="I99" s="15">
        <f t="shared" si="16"/>
        <v>9087134</v>
      </c>
      <c r="J99" s="15">
        <f t="shared" si="16"/>
        <v>6946078</v>
      </c>
      <c r="K99" s="15">
        <f t="shared" si="16"/>
        <v>0</v>
      </c>
      <c r="L99" s="15">
        <f t="shared" si="16"/>
        <v>0</v>
      </c>
      <c r="M99" s="15">
        <f t="shared" si="16"/>
        <v>9211</v>
      </c>
      <c r="N99" s="15">
        <f>SUM(D99:M99)</f>
        <v>107721382</v>
      </c>
      <c r="O99" s="38">
        <f t="shared" si="9"/>
        <v>1447.5567351107288</v>
      </c>
      <c r="P99" s="6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</row>
    <row r="100" spans="1:119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9"/>
    </row>
    <row r="101" spans="1:119">
      <c r="A101" s="41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119" t="s">
        <v>227</v>
      </c>
      <c r="M101" s="119"/>
      <c r="N101" s="119"/>
      <c r="O101" s="44">
        <v>74416</v>
      </c>
    </row>
    <row r="102" spans="1:119">
      <c r="A102" s="120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8"/>
    </row>
    <row r="103" spans="1:119" ht="15.75" customHeight="1" thickBot="1">
      <c r="A103" s="121" t="s">
        <v>145</v>
      </c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1"/>
    </row>
  </sheetData>
  <mergeCells count="10">
    <mergeCell ref="L101:N101"/>
    <mergeCell ref="A102:O102"/>
    <mergeCell ref="A103:O10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2026-08-20T16:31:26Z</cp:lastPrinted>
  <dcterms:created xsi:type="dcterms:W3CDTF">2000-08-31T21:26:31Z</dcterms:created>
  <dcterms:modified xsi:type="dcterms:W3CDTF">2026-08-20T16:31:29Z</dcterms:modified>
</cp:coreProperties>
</file>