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73" documentId="11_70CA92991781497BC3D6D96AD2FAA2DB031AB8DA" xr6:coauthVersionLast="47" xr6:coauthVersionMax="47" xr10:uidLastSave="{4C715089-F599-4B74-AEE9-FDED3272E61F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'2006'!$A$1:$O$136</definedName>
    <definedName name="_xlnm.Print_Area" localSheetId="18">'2007'!$A$1:$O$135</definedName>
    <definedName name="_xlnm.Print_Area" localSheetId="17">'2008'!$A$1:$O$135</definedName>
    <definedName name="_xlnm.Print_Area" localSheetId="16">'2009'!$A$1:$O$144</definedName>
    <definedName name="_xlnm.Print_Area" localSheetId="15">'2010'!$A$1:$O$130</definedName>
    <definedName name="_xlnm.Print_Area" localSheetId="14">'2011'!$A$1:$O$132</definedName>
    <definedName name="_xlnm.Print_Area" localSheetId="13">'2012'!$A$1:$O$126</definedName>
    <definedName name="_xlnm.Print_Area" localSheetId="12">'2013'!$A$1:$O$134</definedName>
    <definedName name="_xlnm.Print_Area" localSheetId="11">'2014'!$A$1:$O$149</definedName>
    <definedName name="_xlnm.Print_Area" localSheetId="10">'2015'!$A$1:$O$150</definedName>
    <definedName name="_xlnm.Print_Area" localSheetId="9">'2016'!$A$1:$O$152</definedName>
    <definedName name="_xlnm.Print_Area" localSheetId="8">'2017'!$A$1:$O$151</definedName>
    <definedName name="_xlnm.Print_Area" localSheetId="7">'2018'!$A$1:$O$146</definedName>
    <definedName name="_xlnm.Print_Area" localSheetId="6">'2019'!$A$1:$O$146</definedName>
    <definedName name="_xlnm.Print_Area" localSheetId="5">'2020'!$A$1:$O$144</definedName>
    <definedName name="_xlnm.Print_Area" localSheetId="4">'2021'!$A$1:$Q$145</definedName>
    <definedName name="_xlnm.Print_Area" localSheetId="3">'2022'!$A$1:$Q$143</definedName>
    <definedName name="_xlnm.Print_Area" localSheetId="2">'2023'!$A$1:$Q$145</definedName>
    <definedName name="_xlnm.Print_Area" localSheetId="1">'2024'!$A$1:$Q$147</definedName>
    <definedName name="_xlnm.Print_Area" localSheetId="0">'2025'!$A$1:$Q$145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0" i="53" l="1"/>
  <c r="Q140" i="53" s="1"/>
  <c r="P139" i="53"/>
  <c r="Q139" i="53" s="1"/>
  <c r="P138" i="53"/>
  <c r="Q138" i="53" s="1"/>
  <c r="O137" i="53"/>
  <c r="N137" i="53"/>
  <c r="M137" i="53"/>
  <c r="L137" i="53"/>
  <c r="K137" i="53"/>
  <c r="J137" i="53"/>
  <c r="I137" i="53"/>
  <c r="H137" i="53"/>
  <c r="G137" i="53"/>
  <c r="F137" i="53"/>
  <c r="E137" i="53"/>
  <c r="D137" i="53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P130" i="53"/>
  <c r="Q130" i="53" s="1"/>
  <c r="P129" i="53"/>
  <c r="Q129" i="53" s="1"/>
  <c r="O128" i="53"/>
  <c r="N128" i="53"/>
  <c r="M128" i="53"/>
  <c r="L128" i="53"/>
  <c r="K128" i="53"/>
  <c r="J128" i="53"/>
  <c r="I128" i="53"/>
  <c r="H128" i="53"/>
  <c r="G128" i="53"/>
  <c r="F128" i="53"/>
  <c r="E128" i="53"/>
  <c r="D128" i="53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O120" i="53"/>
  <c r="N120" i="53"/>
  <c r="M120" i="53"/>
  <c r="L120" i="53"/>
  <c r="K120" i="53"/>
  <c r="J120" i="53"/>
  <c r="I120" i="53"/>
  <c r="H120" i="53"/>
  <c r="G120" i="53"/>
  <c r="F120" i="53"/>
  <c r="E120" i="53"/>
  <c r="D120" i="53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O61" i="53"/>
  <c r="N61" i="53"/>
  <c r="M61" i="53"/>
  <c r="L61" i="53"/>
  <c r="K61" i="53"/>
  <c r="J61" i="53"/>
  <c r="I61" i="53"/>
  <c r="H61" i="53"/>
  <c r="G61" i="53"/>
  <c r="F61" i="53"/>
  <c r="E61" i="53"/>
  <c r="D61" i="53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O29" i="53"/>
  <c r="N29" i="53"/>
  <c r="M29" i="53"/>
  <c r="L29" i="53"/>
  <c r="K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K137" i="49"/>
  <c r="K129" i="49"/>
  <c r="K119" i="49"/>
  <c r="K60" i="49"/>
  <c r="K32" i="49"/>
  <c r="K14" i="49"/>
  <c r="K5" i="49"/>
  <c r="K141" i="49" s="1"/>
  <c r="L137" i="49"/>
  <c r="L129" i="49"/>
  <c r="L119" i="49"/>
  <c r="L60" i="49"/>
  <c r="L32" i="49"/>
  <c r="L14" i="49"/>
  <c r="L141" i="49" s="1"/>
  <c r="L5" i="49"/>
  <c r="N134" i="50"/>
  <c r="N126" i="50"/>
  <c r="N139" i="50" s="1"/>
  <c r="N117" i="50"/>
  <c r="N59" i="50"/>
  <c r="N30" i="50"/>
  <c r="N14" i="50"/>
  <c r="N5" i="50"/>
  <c r="K134" i="50"/>
  <c r="K126" i="50"/>
  <c r="K117" i="50"/>
  <c r="K59" i="50"/>
  <c r="K30" i="50"/>
  <c r="K14" i="50"/>
  <c r="K139" i="50" s="1"/>
  <c r="K5" i="50"/>
  <c r="L134" i="50"/>
  <c r="L126" i="50"/>
  <c r="L117" i="50"/>
  <c r="L59" i="50"/>
  <c r="L30" i="50"/>
  <c r="L14" i="50"/>
  <c r="L5" i="50"/>
  <c r="L139" i="50" s="1"/>
  <c r="N136" i="51"/>
  <c r="N127" i="51"/>
  <c r="N118" i="51"/>
  <c r="N59" i="51"/>
  <c r="N29" i="51"/>
  <c r="N14" i="51"/>
  <c r="N5" i="51"/>
  <c r="N141" i="51" s="1"/>
  <c r="K136" i="51"/>
  <c r="K127" i="51"/>
  <c r="K118" i="51"/>
  <c r="K59" i="51"/>
  <c r="K29" i="51"/>
  <c r="K14" i="51"/>
  <c r="K5" i="51"/>
  <c r="K141" i="51" s="1"/>
  <c r="L136" i="51"/>
  <c r="L127" i="51"/>
  <c r="L118" i="51"/>
  <c r="L59" i="51"/>
  <c r="L29" i="51"/>
  <c r="L14" i="51"/>
  <c r="L5" i="51"/>
  <c r="L141" i="51" s="1"/>
  <c r="N138" i="52"/>
  <c r="N129" i="52"/>
  <c r="N120" i="52"/>
  <c r="N60" i="52"/>
  <c r="N30" i="52"/>
  <c r="N14" i="52"/>
  <c r="N5" i="52"/>
  <c r="N143" i="52" s="1"/>
  <c r="K143" i="52"/>
  <c r="K138" i="52"/>
  <c r="K129" i="52"/>
  <c r="K120" i="52"/>
  <c r="K60" i="52"/>
  <c r="K30" i="52"/>
  <c r="K14" i="52"/>
  <c r="K5" i="52"/>
  <c r="L138" i="52"/>
  <c r="L129" i="52"/>
  <c r="L120" i="52"/>
  <c r="L60" i="52"/>
  <c r="L30" i="52"/>
  <c r="L14" i="52"/>
  <c r="L5" i="52"/>
  <c r="L143" i="52" s="1"/>
  <c r="P142" i="52"/>
  <c r="Q142" i="52" s="1"/>
  <c r="P141" i="52"/>
  <c r="Q141" i="52" s="1"/>
  <c r="P140" i="52"/>
  <c r="Q140" i="52" s="1"/>
  <c r="P139" i="52"/>
  <c r="Q139" i="52" s="1"/>
  <c r="O138" i="52"/>
  <c r="M138" i="52"/>
  <c r="J138" i="52"/>
  <c r="I138" i="52"/>
  <c r="H138" i="52"/>
  <c r="G138" i="52"/>
  <c r="F138" i="52"/>
  <c r="E138" i="52"/>
  <c r="D138" i="52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O129" i="52"/>
  <c r="M129" i="52"/>
  <c r="J129" i="52"/>
  <c r="I129" i="52"/>
  <c r="H129" i="52"/>
  <c r="G129" i="52"/>
  <c r="F129" i="52"/>
  <c r="E129" i="52"/>
  <c r="D129" i="52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O120" i="52"/>
  <c r="M120" i="52"/>
  <c r="J120" i="52"/>
  <c r="I120" i="52"/>
  <c r="H120" i="52"/>
  <c r="G120" i="52"/>
  <c r="F120" i="52"/>
  <c r="E120" i="52"/>
  <c r="D120" i="52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O60" i="52"/>
  <c r="M60" i="52"/>
  <c r="J60" i="52"/>
  <c r="I60" i="52"/>
  <c r="H60" i="52"/>
  <c r="G60" i="52"/>
  <c r="F60" i="52"/>
  <c r="E60" i="52"/>
  <c r="D60" i="52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40" i="51"/>
  <c r="Q140" i="51" s="1"/>
  <c r="P139" i="51"/>
  <c r="Q139" i="51" s="1"/>
  <c r="P138" i="51"/>
  <c r="Q138" i="51" s="1"/>
  <c r="P137" i="51"/>
  <c r="Q137" i="51" s="1"/>
  <c r="O136" i="51"/>
  <c r="M136" i="51"/>
  <c r="J136" i="51"/>
  <c r="I136" i="51"/>
  <c r="H136" i="51"/>
  <c r="G136" i="51"/>
  <c r="F136" i="51"/>
  <c r="E136" i="51"/>
  <c r="D136" i="5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O127" i="51"/>
  <c r="M127" i="51"/>
  <c r="J127" i="51"/>
  <c r="I127" i="51"/>
  <c r="H127" i="51"/>
  <c r="G127" i="51"/>
  <c r="F127" i="51"/>
  <c r="E127" i="51"/>
  <c r="D127" i="5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O118" i="51"/>
  <c r="M118" i="51"/>
  <c r="J118" i="51"/>
  <c r="I118" i="51"/>
  <c r="H118" i="51"/>
  <c r="G118" i="51"/>
  <c r="F118" i="51"/>
  <c r="E118" i="51"/>
  <c r="D118" i="5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7" i="53" l="1"/>
  <c r="Q137" i="53" s="1"/>
  <c r="P128" i="53"/>
  <c r="Q128" i="53" s="1"/>
  <c r="P61" i="53"/>
  <c r="Q61" i="53" s="1"/>
  <c r="D141" i="53"/>
  <c r="E141" i="53"/>
  <c r="H141" i="53"/>
  <c r="F141" i="53"/>
  <c r="I141" i="53"/>
  <c r="G141" i="53"/>
  <c r="J141" i="53"/>
  <c r="K141" i="53"/>
  <c r="L141" i="53"/>
  <c r="M141" i="53"/>
  <c r="O141" i="53"/>
  <c r="N141" i="53"/>
  <c r="P29" i="53"/>
  <c r="Q29" i="53" s="1"/>
  <c r="P5" i="53"/>
  <c r="Q5" i="53" s="1"/>
  <c r="P120" i="53"/>
  <c r="Q120" i="53" s="1"/>
  <c r="P14" i="53"/>
  <c r="Q14" i="53" s="1"/>
  <c r="P129" i="52"/>
  <c r="Q129" i="52" s="1"/>
  <c r="P120" i="52"/>
  <c r="Q120" i="52" s="1"/>
  <c r="P30" i="52"/>
  <c r="Q30" i="52" s="1"/>
  <c r="P14" i="52"/>
  <c r="Q14" i="52" s="1"/>
  <c r="E143" i="52"/>
  <c r="F143" i="52"/>
  <c r="G143" i="52"/>
  <c r="O143" i="52"/>
  <c r="D143" i="52"/>
  <c r="P5" i="52"/>
  <c r="Q5" i="52" s="1"/>
  <c r="P60" i="52"/>
  <c r="Q60" i="52" s="1"/>
  <c r="I143" i="52"/>
  <c r="J143" i="52"/>
  <c r="M143" i="52"/>
  <c r="H143" i="52"/>
  <c r="P138" i="52"/>
  <c r="Q138" i="52" s="1"/>
  <c r="P136" i="51"/>
  <c r="Q136" i="51" s="1"/>
  <c r="P118" i="51"/>
  <c r="Q118" i="51" s="1"/>
  <c r="M141" i="51"/>
  <c r="P59" i="51"/>
  <c r="Q59" i="51" s="1"/>
  <c r="O141" i="51"/>
  <c r="P29" i="51"/>
  <c r="Q29" i="51" s="1"/>
  <c r="P14" i="51"/>
  <c r="Q14" i="51" s="1"/>
  <c r="F141" i="51"/>
  <c r="G141" i="51"/>
  <c r="P5" i="51"/>
  <c r="Q5" i="51" s="1"/>
  <c r="E141" i="51"/>
  <c r="J141" i="51"/>
  <c r="I141" i="51"/>
  <c r="D141" i="51"/>
  <c r="P127" i="51"/>
  <c r="Q127" i="51" s="1"/>
  <c r="H141" i="51"/>
  <c r="P26" i="50"/>
  <c r="Q26" i="50" s="1"/>
  <c r="P141" i="53" l="1"/>
  <c r="Q141" i="53" s="1"/>
  <c r="P143" i="52"/>
  <c r="Q143" i="52" s="1"/>
  <c r="P141" i="51"/>
  <c r="Q141" i="51" s="1"/>
  <c r="P138" i="50"/>
  <c r="Q138" i="50" s="1"/>
  <c r="P137" i="50"/>
  <c r="Q137" i="50" s="1"/>
  <c r="P136" i="50"/>
  <c r="Q136" i="50" s="1"/>
  <c r="P135" i="50"/>
  <c r="Q135" i="50" s="1"/>
  <c r="O134" i="50"/>
  <c r="M134" i="50"/>
  <c r="J134" i="50"/>
  <c r="I134" i="50"/>
  <c r="H134" i="50"/>
  <c r="G134" i="50"/>
  <c r="F134" i="50"/>
  <c r="E134" i="50"/>
  <c r="D134" i="50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O126" i="50"/>
  <c r="M126" i="50"/>
  <c r="J126" i="50"/>
  <c r="I126" i="50"/>
  <c r="H126" i="50"/>
  <c r="G126" i="50"/>
  <c r="F126" i="50"/>
  <c r="E126" i="50"/>
  <c r="D126" i="50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O117" i="50"/>
  <c r="M117" i="50"/>
  <c r="J117" i="50"/>
  <c r="I117" i="50"/>
  <c r="H117" i="50"/>
  <c r="G117" i="50"/>
  <c r="F117" i="50"/>
  <c r="E117" i="50"/>
  <c r="D117" i="50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O59" i="50"/>
  <c r="M59" i="50"/>
  <c r="J59" i="50"/>
  <c r="I59" i="50"/>
  <c r="H59" i="50"/>
  <c r="G59" i="50"/>
  <c r="F59" i="50"/>
  <c r="E59" i="50"/>
  <c r="D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4" i="50" l="1"/>
  <c r="Q134" i="50" s="1"/>
  <c r="P126" i="50"/>
  <c r="Q126" i="50" s="1"/>
  <c r="P117" i="50"/>
  <c r="Q117" i="50" s="1"/>
  <c r="P59" i="50"/>
  <c r="Q59" i="50" s="1"/>
  <c r="P30" i="50"/>
  <c r="Q30" i="50" s="1"/>
  <c r="D139" i="50"/>
  <c r="J139" i="50"/>
  <c r="E139" i="50"/>
  <c r="F139" i="50"/>
  <c r="M139" i="50"/>
  <c r="P14" i="50"/>
  <c r="Q14" i="50" s="1"/>
  <c r="G139" i="50"/>
  <c r="I139" i="50"/>
  <c r="O139" i="50"/>
  <c r="H139" i="50"/>
  <c r="P5" i="50"/>
  <c r="Q5" i="50" s="1"/>
  <c r="N25" i="47"/>
  <c r="O25" i="47" s="1"/>
  <c r="N24" i="47"/>
  <c r="O24" i="47" s="1"/>
  <c r="P140" i="49"/>
  <c r="Q140" i="49" s="1"/>
  <c r="P139" i="49"/>
  <c r="Q139" i="49" s="1"/>
  <c r="P138" i="49"/>
  <c r="Q138" i="49" s="1"/>
  <c r="O137" i="49"/>
  <c r="N137" i="49"/>
  <c r="M137" i="49"/>
  <c r="J137" i="49"/>
  <c r="I137" i="49"/>
  <c r="H137" i="49"/>
  <c r="G137" i="49"/>
  <c r="F137" i="49"/>
  <c r="E137" i="49"/>
  <c r="D137" i="49"/>
  <c r="P136" i="49"/>
  <c r="Q136" i="49"/>
  <c r="P135" i="49"/>
  <c r="Q135" i="49" s="1"/>
  <c r="P134" i="49"/>
  <c r="Q134" i="49" s="1"/>
  <c r="P133" i="49"/>
  <c r="Q133" i="49"/>
  <c r="P132" i="49"/>
  <c r="Q132" i="49"/>
  <c r="P131" i="49"/>
  <c r="Q131" i="49" s="1"/>
  <c r="P130" i="49"/>
  <c r="Q130" i="49" s="1"/>
  <c r="O129" i="49"/>
  <c r="N129" i="49"/>
  <c r="M129" i="49"/>
  <c r="J129" i="49"/>
  <c r="I129" i="49"/>
  <c r="H129" i="49"/>
  <c r="G129" i="49"/>
  <c r="F129" i="49"/>
  <c r="E129" i="49"/>
  <c r="D129" i="49"/>
  <c r="P129" i="49" s="1"/>
  <c r="Q129" i="49" s="1"/>
  <c r="P128" i="49"/>
  <c r="Q128" i="49" s="1"/>
  <c r="P127" i="49"/>
  <c r="Q127" i="49" s="1"/>
  <c r="P126" i="49"/>
  <c r="Q126" i="49" s="1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 s="1"/>
  <c r="O119" i="49"/>
  <c r="N119" i="49"/>
  <c r="M119" i="49"/>
  <c r="J119" i="49"/>
  <c r="I119" i="49"/>
  <c r="H119" i="49"/>
  <c r="G119" i="49"/>
  <c r="F119" i="49"/>
  <c r="E119" i="49"/>
  <c r="D119" i="49"/>
  <c r="P119" i="49" s="1"/>
  <c r="Q119" i="49" s="1"/>
  <c r="P118" i="49"/>
  <c r="Q118" i="49" s="1"/>
  <c r="P117" i="49"/>
  <c r="Q117" i="49"/>
  <c r="P116" i="49"/>
  <c r="Q116" i="49"/>
  <c r="P115" i="49"/>
  <c r="Q115" i="49"/>
  <c r="P114" i="49"/>
  <c r="Q114" i="49" s="1"/>
  <c r="P113" i="49"/>
  <c r="Q113" i="49" s="1"/>
  <c r="P112" i="49"/>
  <c r="Q112" i="49" s="1"/>
  <c r="P111" i="49"/>
  <c r="Q111" i="49" s="1"/>
  <c r="P110" i="49"/>
  <c r="Q110" i="49" s="1"/>
  <c r="P109" i="49"/>
  <c r="Q109" i="49"/>
  <c r="P108" i="49"/>
  <c r="Q108" i="49" s="1"/>
  <c r="P107" i="49"/>
  <c r="Q107" i="49" s="1"/>
  <c r="P106" i="49"/>
  <c r="Q106" i="49" s="1"/>
  <c r="P105" i="49"/>
  <c r="Q105" i="49"/>
  <c r="P104" i="49"/>
  <c r="Q104" i="49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/>
  <c r="P97" i="49"/>
  <c r="Q97" i="49" s="1"/>
  <c r="P96" i="49"/>
  <c r="Q96" i="49" s="1"/>
  <c r="P95" i="49"/>
  <c r="Q95" i="49" s="1"/>
  <c r="P94" i="49"/>
  <c r="Q94" i="49" s="1"/>
  <c r="P93" i="49"/>
  <c r="Q93" i="49"/>
  <c r="P92" i="49"/>
  <c r="Q92" i="49"/>
  <c r="P91" i="49"/>
  <c r="Q91" i="49"/>
  <c r="P90" i="49"/>
  <c r="Q90" i="49" s="1"/>
  <c r="P89" i="49"/>
  <c r="Q89" i="49" s="1"/>
  <c r="P88" i="49"/>
  <c r="Q88" i="49" s="1"/>
  <c r="P87" i="49"/>
  <c r="Q87" i="49"/>
  <c r="P86" i="49"/>
  <c r="Q86" i="49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/>
  <c r="P73" i="49"/>
  <c r="Q73" i="49"/>
  <c r="P72" i="49"/>
  <c r="Q72" i="49" s="1"/>
  <c r="P71" i="49"/>
  <c r="Q71" i="49" s="1"/>
  <c r="P70" i="49"/>
  <c r="Q70" i="49" s="1"/>
  <c r="P69" i="49"/>
  <c r="Q69" i="49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/>
  <c r="O60" i="49"/>
  <c r="N60" i="49"/>
  <c r="M60" i="49"/>
  <c r="J60" i="49"/>
  <c r="I60" i="49"/>
  <c r="H60" i="49"/>
  <c r="G60" i="49"/>
  <c r="F60" i="49"/>
  <c r="E60" i="49"/>
  <c r="D60" i="49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/>
  <c r="P53" i="49"/>
  <c r="Q53" i="49" s="1"/>
  <c r="P52" i="49"/>
  <c r="Q52" i="49" s="1"/>
  <c r="P51" i="49"/>
  <c r="Q51" i="49"/>
  <c r="P50" i="49"/>
  <c r="Q50" i="49" s="1"/>
  <c r="P49" i="49"/>
  <c r="Q49" i="49" s="1"/>
  <c r="P48" i="49"/>
  <c r="Q48" i="49" s="1"/>
  <c r="P47" i="49"/>
  <c r="Q47" i="49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/>
  <c r="P35" i="49"/>
  <c r="Q35" i="49" s="1"/>
  <c r="P34" i="49"/>
  <c r="Q34" i="49" s="1"/>
  <c r="P33" i="49"/>
  <c r="Q33" i="49" s="1"/>
  <c r="O32" i="49"/>
  <c r="N32" i="49"/>
  <c r="M32" i="49"/>
  <c r="J32" i="49"/>
  <c r="I32" i="49"/>
  <c r="H32" i="49"/>
  <c r="G32" i="49"/>
  <c r="F32" i="49"/>
  <c r="E32" i="49"/>
  <c r="D32" i="49"/>
  <c r="P31" i="49"/>
  <c r="Q31" i="49"/>
  <c r="P30" i="49"/>
  <c r="Q30" i="49" s="1"/>
  <c r="P29" i="49"/>
  <c r="Q29" i="49" s="1"/>
  <c r="P28" i="49"/>
  <c r="Q28" i="49"/>
  <c r="P27" i="49"/>
  <c r="Q27" i="49" s="1"/>
  <c r="P26" i="49"/>
  <c r="Q26" i="49" s="1"/>
  <c r="P25" i="49"/>
  <c r="Q25" i="49" s="1"/>
  <c r="P24" i="49"/>
  <c r="Q24" i="49" s="1"/>
  <c r="P23" i="49"/>
  <c r="Q23" i="49"/>
  <c r="P22" i="49"/>
  <c r="Q22" i="49" s="1"/>
  <c r="P21" i="49"/>
  <c r="Q21" i="49" s="1"/>
  <c r="P20" i="49"/>
  <c r="Q20" i="49" s="1"/>
  <c r="P19" i="49"/>
  <c r="Q19" i="49"/>
  <c r="P18" i="49"/>
  <c r="Q18" i="49"/>
  <c r="P17" i="49"/>
  <c r="Q17" i="49" s="1"/>
  <c r="P16" i="49"/>
  <c r="Q16" i="49"/>
  <c r="P15" i="49"/>
  <c r="Q15" i="49" s="1"/>
  <c r="O14" i="49"/>
  <c r="N14" i="49"/>
  <c r="M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J5" i="49"/>
  <c r="J141" i="49" s="1"/>
  <c r="I5" i="49"/>
  <c r="H5" i="49"/>
  <c r="G5" i="49"/>
  <c r="F5" i="49"/>
  <c r="E5" i="49"/>
  <c r="D5" i="49"/>
  <c r="N139" i="47"/>
  <c r="O139" i="47" s="1"/>
  <c r="N138" i="47"/>
  <c r="O138" i="47"/>
  <c r="N137" i="47"/>
  <c r="O137" i="47" s="1"/>
  <c r="M136" i="47"/>
  <c r="L136" i="47"/>
  <c r="K136" i="47"/>
  <c r="J136" i="47"/>
  <c r="I136" i="47"/>
  <c r="H136" i="47"/>
  <c r="G136" i="47"/>
  <c r="F136" i="47"/>
  <c r="E136" i="47"/>
  <c r="D136" i="47"/>
  <c r="N135" i="47"/>
  <c r="O135" i="47"/>
  <c r="N134" i="47"/>
  <c r="O134" i="47" s="1"/>
  <c r="N133" i="47"/>
  <c r="O133" i="47" s="1"/>
  <c r="N132" i="47"/>
  <c r="O132" i="47"/>
  <c r="N131" i="47"/>
  <c r="O131" i="47"/>
  <c r="N130" i="47"/>
  <c r="O130" i="47" s="1"/>
  <c r="N129" i="47"/>
  <c r="O129" i="47"/>
  <c r="M128" i="47"/>
  <c r="L128" i="47"/>
  <c r="K128" i="47"/>
  <c r="J128" i="47"/>
  <c r="I128" i="47"/>
  <c r="H128" i="47"/>
  <c r="G128" i="47"/>
  <c r="F128" i="47"/>
  <c r="E128" i="47"/>
  <c r="D128" i="47"/>
  <c r="N127" i="47"/>
  <c r="O127" i="47" s="1"/>
  <c r="N126" i="47"/>
  <c r="O126" i="47" s="1"/>
  <c r="N125" i="47"/>
  <c r="O125" i="47" s="1"/>
  <c r="N124" i="47"/>
  <c r="O124" i="47"/>
  <c r="N123" i="47"/>
  <c r="O123" i="47" s="1"/>
  <c r="N122" i="47"/>
  <c r="O122" i="47"/>
  <c r="N121" i="47"/>
  <c r="O121" i="47" s="1"/>
  <c r="N120" i="47"/>
  <c r="O120" i="47" s="1"/>
  <c r="N119" i="47"/>
  <c r="O119" i="47" s="1"/>
  <c r="N118" i="47"/>
  <c r="O118" i="47"/>
  <c r="M117" i="47"/>
  <c r="L117" i="47"/>
  <c r="K117" i="47"/>
  <c r="K140" i="47" s="1"/>
  <c r="J117" i="47"/>
  <c r="N117" i="47" s="1"/>
  <c r="O117" i="47" s="1"/>
  <c r="I117" i="47"/>
  <c r="H117" i="47"/>
  <c r="G117" i="47"/>
  <c r="F117" i="47"/>
  <c r="E117" i="47"/>
  <c r="D117" i="47"/>
  <c r="N116" i="47"/>
  <c r="O116" i="47" s="1"/>
  <c r="N115" i="47"/>
  <c r="O115" i="47"/>
  <c r="N114" i="47"/>
  <c r="O114" i="47"/>
  <c r="N113" i="47"/>
  <c r="O113" i="47" s="1"/>
  <c r="N112" i="47"/>
  <c r="O112" i="47" s="1"/>
  <c r="N111" i="47"/>
  <c r="O111" i="47"/>
  <c r="N110" i="47"/>
  <c r="O110" i="47"/>
  <c r="N109" i="47"/>
  <c r="O109" i="47"/>
  <c r="N108" i="47"/>
  <c r="O108" i="47" s="1"/>
  <c r="N107" i="47"/>
  <c r="O107" i="47" s="1"/>
  <c r="N106" i="47"/>
  <c r="O106" i="47" s="1"/>
  <c r="N105" i="47"/>
  <c r="O105" i="47"/>
  <c r="N104" i="47"/>
  <c r="O104" i="47" s="1"/>
  <c r="N103" i="47"/>
  <c r="O103" i="47"/>
  <c r="N102" i="47"/>
  <c r="O102" i="47"/>
  <c r="N101" i="47"/>
  <c r="O101" i="47" s="1"/>
  <c r="N100" i="47"/>
  <c r="O100" i="47" s="1"/>
  <c r="N99" i="47"/>
  <c r="O99" i="47"/>
  <c r="N98" i="47"/>
  <c r="O98" i="47"/>
  <c r="N97" i="47"/>
  <c r="O97" i="47"/>
  <c r="N96" i="47"/>
  <c r="O96" i="47"/>
  <c r="N95" i="47"/>
  <c r="O95" i="47" s="1"/>
  <c r="N94" i="47"/>
  <c r="O94" i="47" s="1"/>
  <c r="N93" i="47"/>
  <c r="O93" i="47"/>
  <c r="N92" i="47"/>
  <c r="O92" i="47" s="1"/>
  <c r="N91" i="47"/>
  <c r="O91" i="47"/>
  <c r="N90" i="47"/>
  <c r="O90" i="47"/>
  <c r="N89" i="47"/>
  <c r="O89" i="47" s="1"/>
  <c r="N88" i="47"/>
  <c r="O88" i="47" s="1"/>
  <c r="N87" i="47"/>
  <c r="O87" i="47"/>
  <c r="N86" i="47"/>
  <c r="O86" i="47"/>
  <c r="N85" i="47"/>
  <c r="O85" i="47"/>
  <c r="N84" i="47"/>
  <c r="O84" i="47"/>
  <c r="N83" i="47"/>
  <c r="O83" i="47" s="1"/>
  <c r="N82" i="47"/>
  <c r="O82" i="47" s="1"/>
  <c r="N81" i="47"/>
  <c r="O81" i="47"/>
  <c r="N80" i="47"/>
  <c r="O80" i="47" s="1"/>
  <c r="N79" i="47"/>
  <c r="O79" i="47"/>
  <c r="N78" i="47"/>
  <c r="O78" i="47"/>
  <c r="N77" i="47"/>
  <c r="O77" i="47" s="1"/>
  <c r="N76" i="47"/>
  <c r="O76" i="47" s="1"/>
  <c r="N75" i="47"/>
  <c r="O75" i="47"/>
  <c r="N74" i="47"/>
  <c r="O74" i="47"/>
  <c r="N73" i="47"/>
  <c r="O73" i="47"/>
  <c r="N72" i="47"/>
  <c r="O72" i="47"/>
  <c r="N71" i="47"/>
  <c r="O71" i="47" s="1"/>
  <c r="N70" i="47"/>
  <c r="O70" i="47" s="1"/>
  <c r="N69" i="47"/>
  <c r="O69" i="47"/>
  <c r="N68" i="47"/>
  <c r="O68" i="47" s="1"/>
  <c r="N67" i="47"/>
  <c r="O67" i="47"/>
  <c r="N66" i="47"/>
  <c r="O66" i="47"/>
  <c r="N65" i="47"/>
  <c r="O65" i="47" s="1"/>
  <c r="N64" i="47"/>
  <c r="O64" i="47" s="1"/>
  <c r="N63" i="47"/>
  <c r="O63" i="47"/>
  <c r="N62" i="47"/>
  <c r="O62" i="47" s="1"/>
  <c r="N61" i="47"/>
  <c r="O61" i="47"/>
  <c r="N60" i="47"/>
  <c r="O60" i="47"/>
  <c r="N59" i="47"/>
  <c r="O59" i="47" s="1"/>
  <c r="M58" i="47"/>
  <c r="L58" i="47"/>
  <c r="K58" i="47"/>
  <c r="J58" i="47"/>
  <c r="I58" i="47"/>
  <c r="H58" i="47"/>
  <c r="G58" i="47"/>
  <c r="F58" i="47"/>
  <c r="E58" i="47"/>
  <c r="D58" i="47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/>
  <c r="N43" i="47"/>
  <c r="O43" i="47" s="1"/>
  <c r="N42" i="47"/>
  <c r="O42" i="47" s="1"/>
  <c r="N41" i="47"/>
  <c r="O41" i="47" s="1"/>
  <c r="N40" i="47"/>
  <c r="O40" i="47"/>
  <c r="N39" i="47"/>
  <c r="O39" i="47" s="1"/>
  <c r="N38" i="47"/>
  <c r="O38" i="47"/>
  <c r="N37" i="47"/>
  <c r="O37" i="47" s="1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F140" i="47" s="1"/>
  <c r="E29" i="47"/>
  <c r="D29" i="47"/>
  <c r="D140" i="47" s="1"/>
  <c r="N28" i="47"/>
  <c r="O28" i="47" s="1"/>
  <c r="N27" i="47"/>
  <c r="O27" i="47" s="1"/>
  <c r="N26" i="47"/>
  <c r="O26" i="47" s="1"/>
  <c r="N23" i="47"/>
  <c r="O23" i="47" s="1"/>
  <c r="N22" i="47"/>
  <c r="O22" i="47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/>
  <c r="N8" i="47"/>
  <c r="O8" i="47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D5" i="47"/>
  <c r="N141" i="46"/>
  <c r="O141" i="46" s="1"/>
  <c r="N140" i="46"/>
  <c r="O140" i="46" s="1"/>
  <c r="N139" i="46"/>
  <c r="O139" i="46" s="1"/>
  <c r="M138" i="46"/>
  <c r="L138" i="46"/>
  <c r="K138" i="46"/>
  <c r="J138" i="46"/>
  <c r="I138" i="46"/>
  <c r="H138" i="46"/>
  <c r="G138" i="46"/>
  <c r="F138" i="46"/>
  <c r="E138" i="46"/>
  <c r="D138" i="46"/>
  <c r="N138" i="46" s="1"/>
  <c r="O138" i="46" s="1"/>
  <c r="N137" i="46"/>
  <c r="O137" i="46" s="1"/>
  <c r="N136" i="46"/>
  <c r="O136" i="46" s="1"/>
  <c r="N135" i="46"/>
  <c r="O135" i="46"/>
  <c r="N134" i="46"/>
  <c r="O134" i="46" s="1"/>
  <c r="N133" i="46"/>
  <c r="O133" i="46" s="1"/>
  <c r="N132" i="46"/>
  <c r="O132" i="46" s="1"/>
  <c r="N131" i="46"/>
  <c r="O131" i="46" s="1"/>
  <c r="M130" i="46"/>
  <c r="L130" i="46"/>
  <c r="K130" i="46"/>
  <c r="J130" i="46"/>
  <c r="I130" i="46"/>
  <c r="H130" i="46"/>
  <c r="G130" i="46"/>
  <c r="F130" i="46"/>
  <c r="E130" i="46"/>
  <c r="D130" i="46"/>
  <c r="N130" i="46" s="1"/>
  <c r="O130" i="46" s="1"/>
  <c r="N129" i="46"/>
  <c r="O129" i="46" s="1"/>
  <c r="N128" i="46"/>
  <c r="O128" i="46" s="1"/>
  <c r="N127" i="46"/>
  <c r="O127" i="46"/>
  <c r="N126" i="46"/>
  <c r="O126" i="46" s="1"/>
  <c r="N125" i="46"/>
  <c r="O125" i="46" s="1"/>
  <c r="N124" i="46"/>
  <c r="O124" i="46" s="1"/>
  <c r="N123" i="46"/>
  <c r="O123" i="46" s="1"/>
  <c r="N122" i="46"/>
  <c r="O122" i="46" s="1"/>
  <c r="N121" i="46"/>
  <c r="O121" i="46"/>
  <c r="N120" i="46"/>
  <c r="O120" i="46"/>
  <c r="M119" i="46"/>
  <c r="L119" i="46"/>
  <c r="K119" i="46"/>
  <c r="J119" i="46"/>
  <c r="I119" i="46"/>
  <c r="N119" i="46" s="1"/>
  <c r="O119" i="46" s="1"/>
  <c r="H119" i="46"/>
  <c r="G119" i="46"/>
  <c r="F119" i="46"/>
  <c r="E119" i="46"/>
  <c r="D119" i="46"/>
  <c r="N118" i="46"/>
  <c r="O118" i="46"/>
  <c r="N117" i="46"/>
  <c r="O117" i="46" s="1"/>
  <c r="N116" i="46"/>
  <c r="O116" i="46" s="1"/>
  <c r="N115" i="46"/>
  <c r="O115" i="46" s="1"/>
  <c r="N114" i="46"/>
  <c r="O114" i="46" s="1"/>
  <c r="N113" i="46"/>
  <c r="O113" i="46"/>
  <c r="N112" i="46"/>
  <c r="O112" i="46"/>
  <c r="N111" i="46"/>
  <c r="O111" i="46" s="1"/>
  <c r="N110" i="46"/>
  <c r="O110" i="46" s="1"/>
  <c r="N109" i="46"/>
  <c r="O109" i="46" s="1"/>
  <c r="N108" i="46"/>
  <c r="O108" i="46" s="1"/>
  <c r="N107" i="46"/>
  <c r="O107" i="46"/>
  <c r="N106" i="46"/>
  <c r="O106" i="46"/>
  <c r="N105" i="46"/>
  <c r="O105" i="46" s="1"/>
  <c r="N104" i="46"/>
  <c r="O104" i="46" s="1"/>
  <c r="N103" i="46"/>
  <c r="O103" i="46" s="1"/>
  <c r="N102" i="46"/>
  <c r="O102" i="46"/>
  <c r="N101" i="46"/>
  <c r="O101" i="46" s="1"/>
  <c r="N100" i="46"/>
  <c r="O100" i="46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/>
  <c r="N89" i="46"/>
  <c r="O89" i="46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/>
  <c r="N63" i="46"/>
  <c r="O63" i="46" s="1"/>
  <c r="N62" i="46"/>
  <c r="O62" i="46" s="1"/>
  <c r="N61" i="46"/>
  <c r="O61" i="46" s="1"/>
  <c r="M60" i="46"/>
  <c r="L60" i="46"/>
  <c r="K60" i="46"/>
  <c r="J60" i="46"/>
  <c r="I60" i="46"/>
  <c r="I142" i="46" s="1"/>
  <c r="H60" i="46"/>
  <c r="G60" i="46"/>
  <c r="G142" i="46" s="1"/>
  <c r="F60" i="46"/>
  <c r="F142" i="46" s="1"/>
  <c r="E60" i="46"/>
  <c r="D60" i="46"/>
  <c r="N59" i="46"/>
  <c r="O59" i="46" s="1"/>
  <c r="N58" i="46"/>
  <c r="O58" i="46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/>
  <c r="N49" i="46"/>
  <c r="O49" i="46" s="1"/>
  <c r="N48" i="46"/>
  <c r="O48" i="46" s="1"/>
  <c r="N47" i="46"/>
  <c r="O47" i="46" s="1"/>
  <c r="N46" i="46"/>
  <c r="O46" i="46" s="1"/>
  <c r="N45" i="46"/>
  <c r="O45" i="46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29" i="46"/>
  <c r="O29" i="46" s="1"/>
  <c r="N28" i="46"/>
  <c r="O28" i="46" s="1"/>
  <c r="N27" i="46"/>
  <c r="O27" i="46" s="1"/>
  <c r="N26" i="46"/>
  <c r="O26" i="46"/>
  <c r="N25" i="46"/>
  <c r="O25" i="46" s="1"/>
  <c r="N24" i="46"/>
  <c r="O24" i="46"/>
  <c r="N23" i="46"/>
  <c r="O23" i="46" s="1"/>
  <c r="N22" i="46"/>
  <c r="O22" i="46" s="1"/>
  <c r="N21" i="46"/>
  <c r="O21" i="46" s="1"/>
  <c r="N20" i="46"/>
  <c r="O20" i="46"/>
  <c r="N19" i="46"/>
  <c r="O19" i="46"/>
  <c r="N18" i="46"/>
  <c r="O18" i="46"/>
  <c r="N17" i="46"/>
  <c r="O17" i="46" s="1"/>
  <c r="N16" i="46"/>
  <c r="O16" i="46" s="1"/>
  <c r="N15" i="46"/>
  <c r="O15" i="46" s="1"/>
  <c r="M14" i="46"/>
  <c r="L14" i="46"/>
  <c r="K14" i="46"/>
  <c r="K142" i="46" s="1"/>
  <c r="J14" i="46"/>
  <c r="J142" i="46" s="1"/>
  <c r="I14" i="46"/>
  <c r="H14" i="46"/>
  <c r="G14" i="46"/>
  <c r="F14" i="46"/>
  <c r="E14" i="46"/>
  <c r="D14" i="46"/>
  <c r="N13" i="46"/>
  <c r="O13" i="46" s="1"/>
  <c r="N12" i="46"/>
  <c r="O12" i="46"/>
  <c r="N11" i="46"/>
  <c r="O11" i="46"/>
  <c r="N10" i="46"/>
  <c r="O10" i="46"/>
  <c r="N9" i="46"/>
  <c r="O9" i="46" s="1"/>
  <c r="N8" i="46"/>
  <c r="O8" i="46" s="1"/>
  <c r="N7" i="46"/>
  <c r="O7" i="46" s="1"/>
  <c r="N6" i="46"/>
  <c r="O6" i="46"/>
  <c r="M5" i="46"/>
  <c r="M142" i="46" s="1"/>
  <c r="L5" i="46"/>
  <c r="L142" i="46" s="1"/>
  <c r="K5" i="46"/>
  <c r="J5" i="46"/>
  <c r="I5" i="46"/>
  <c r="H5" i="46"/>
  <c r="G5" i="46"/>
  <c r="F5" i="46"/>
  <c r="E5" i="46"/>
  <c r="D5" i="46"/>
  <c r="N141" i="45"/>
  <c r="O141" i="45"/>
  <c r="N140" i="45"/>
  <c r="O140" i="45" s="1"/>
  <c r="N139" i="45"/>
  <c r="O139" i="45" s="1"/>
  <c r="M138" i="45"/>
  <c r="L138" i="45"/>
  <c r="K138" i="45"/>
  <c r="N138" i="45" s="1"/>
  <c r="O138" i="45" s="1"/>
  <c r="J138" i="45"/>
  <c r="I138" i="45"/>
  <c r="H138" i="45"/>
  <c r="G138" i="45"/>
  <c r="F138" i="45"/>
  <c r="E138" i="45"/>
  <c r="D138" i="45"/>
  <c r="N137" i="45"/>
  <c r="O137" i="45" s="1"/>
  <c r="N136" i="45"/>
  <c r="O136" i="45" s="1"/>
  <c r="N135" i="45"/>
  <c r="O135" i="45" s="1"/>
  <c r="N134" i="45"/>
  <c r="O134" i="45" s="1"/>
  <c r="N133" i="45"/>
  <c r="O133" i="45"/>
  <c r="N132" i="45"/>
  <c r="O132" i="45"/>
  <c r="N131" i="45"/>
  <c r="O131" i="45"/>
  <c r="M130" i="45"/>
  <c r="L130" i="45"/>
  <c r="K130" i="45"/>
  <c r="J130" i="45"/>
  <c r="I130" i="45"/>
  <c r="H130" i="45"/>
  <c r="G130" i="45"/>
  <c r="N130" i="45" s="1"/>
  <c r="O130" i="45" s="1"/>
  <c r="F130" i="45"/>
  <c r="E130" i="45"/>
  <c r="D130" i="45"/>
  <c r="N129" i="45"/>
  <c r="O129" i="45" s="1"/>
  <c r="N128" i="45"/>
  <c r="O128" i="45" s="1"/>
  <c r="N127" i="45"/>
  <c r="O127" i="45" s="1"/>
  <c r="N126" i="45"/>
  <c r="O126" i="45" s="1"/>
  <c r="N125" i="45"/>
  <c r="O125" i="45"/>
  <c r="N124" i="45"/>
  <c r="O124" i="45"/>
  <c r="N123" i="45"/>
  <c r="O123" i="45"/>
  <c r="N122" i="45"/>
  <c r="O122" i="45" s="1"/>
  <c r="N121" i="45"/>
  <c r="O121" i="45" s="1"/>
  <c r="N120" i="45"/>
  <c r="O120" i="45" s="1"/>
  <c r="M119" i="45"/>
  <c r="L119" i="45"/>
  <c r="K119" i="45"/>
  <c r="J119" i="45"/>
  <c r="N119" i="45" s="1"/>
  <c r="O119" i="45" s="1"/>
  <c r="I119" i="45"/>
  <c r="H119" i="45"/>
  <c r="G119" i="45"/>
  <c r="F119" i="45"/>
  <c r="E119" i="45"/>
  <c r="D119" i="45"/>
  <c r="N118" i="45"/>
  <c r="O118" i="45" s="1"/>
  <c r="N117" i="45"/>
  <c r="O117" i="45" s="1"/>
  <c r="N116" i="45"/>
  <c r="O116" i="45"/>
  <c r="N115" i="45"/>
  <c r="O115" i="45" s="1"/>
  <c r="N114" i="45"/>
  <c r="O114" i="45" s="1"/>
  <c r="N113" i="45"/>
  <c r="O113" i="45" s="1"/>
  <c r="N112" i="45"/>
  <c r="O112" i="45" s="1"/>
  <c r="N111" i="45"/>
  <c r="O111" i="45" s="1"/>
  <c r="N110" i="45"/>
  <c r="O110" i="45" s="1"/>
  <c r="N109" i="45"/>
  <c r="O109" i="45" s="1"/>
  <c r="N108" i="45"/>
  <c r="O108" i="45" s="1"/>
  <c r="N107" i="45"/>
  <c r="O107" i="45" s="1"/>
  <c r="N106" i="45"/>
  <c r="O106" i="45" s="1"/>
  <c r="N105" i="45"/>
  <c r="O105" i="45" s="1"/>
  <c r="N104" i="45"/>
  <c r="O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/>
  <c r="N61" i="45"/>
  <c r="O61" i="45" s="1"/>
  <c r="M60" i="45"/>
  <c r="L60" i="45"/>
  <c r="K60" i="45"/>
  <c r="J60" i="45"/>
  <c r="I60" i="45"/>
  <c r="H60" i="45"/>
  <c r="G60" i="45"/>
  <c r="F60" i="45"/>
  <c r="E60" i="45"/>
  <c r="D60" i="45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M30" i="45"/>
  <c r="M142" i="45" s="1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M14" i="45"/>
  <c r="L14" i="45"/>
  <c r="L142" i="45" s="1"/>
  <c r="K14" i="45"/>
  <c r="K142" i="45" s="1"/>
  <c r="J14" i="45"/>
  <c r="I14" i="45"/>
  <c r="H14" i="45"/>
  <c r="G14" i="45"/>
  <c r="F14" i="45"/>
  <c r="E14" i="45"/>
  <c r="D14" i="45"/>
  <c r="D142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142" i="45" s="1"/>
  <c r="I5" i="45"/>
  <c r="I142" i="45" s="1"/>
  <c r="H5" i="45"/>
  <c r="G5" i="45"/>
  <c r="F5" i="45"/>
  <c r="E5" i="45"/>
  <c r="D5" i="45"/>
  <c r="N146" i="44"/>
  <c r="O146" i="44" s="1"/>
  <c r="N145" i="44"/>
  <c r="O145" i="44" s="1"/>
  <c r="N144" i="44"/>
  <c r="O144" i="44" s="1"/>
  <c r="M143" i="44"/>
  <c r="L143" i="44"/>
  <c r="K143" i="44"/>
  <c r="N143" i="44" s="1"/>
  <c r="O143" i="44" s="1"/>
  <c r="J143" i="44"/>
  <c r="I143" i="44"/>
  <c r="H143" i="44"/>
  <c r="G143" i="44"/>
  <c r="F143" i="44"/>
  <c r="E143" i="44"/>
  <c r="D143" i="44"/>
  <c r="N142" i="44"/>
  <c r="O142" i="44" s="1"/>
  <c r="N141" i="44"/>
  <c r="O141" i="44" s="1"/>
  <c r="N140" i="44"/>
  <c r="O140" i="44" s="1"/>
  <c r="N139" i="44"/>
  <c r="O139" i="44" s="1"/>
  <c r="N138" i="44"/>
  <c r="O138" i="44" s="1"/>
  <c r="N137" i="44"/>
  <c r="O137" i="44" s="1"/>
  <c r="N136" i="44"/>
  <c r="O136" i="44" s="1"/>
  <c r="M135" i="44"/>
  <c r="L135" i="44"/>
  <c r="K135" i="44"/>
  <c r="J135" i="44"/>
  <c r="I135" i="44"/>
  <c r="H135" i="44"/>
  <c r="G135" i="44"/>
  <c r="F135" i="44"/>
  <c r="E135" i="44"/>
  <c r="D135" i="44"/>
  <c r="N134" i="44"/>
  <c r="O134" i="44" s="1"/>
  <c r="N133" i="44"/>
  <c r="O133" i="44" s="1"/>
  <c r="N132" i="44"/>
  <c r="O132" i="44"/>
  <c r="N131" i="44"/>
  <c r="O131" i="44" s="1"/>
  <c r="N130" i="44"/>
  <c r="O130" i="44" s="1"/>
  <c r="N129" i="44"/>
  <c r="O129" i="44" s="1"/>
  <c r="N128" i="44"/>
  <c r="O128" i="44" s="1"/>
  <c r="N127" i="44"/>
  <c r="O127" i="44" s="1"/>
  <c r="N126" i="44"/>
  <c r="O126" i="44"/>
  <c r="N125" i="44"/>
  <c r="O125" i="44"/>
  <c r="N124" i="44"/>
  <c r="O124" i="44" s="1"/>
  <c r="M123" i="44"/>
  <c r="L123" i="44"/>
  <c r="K123" i="44"/>
  <c r="J123" i="44"/>
  <c r="I123" i="44"/>
  <c r="H123" i="44"/>
  <c r="G123" i="44"/>
  <c r="F123" i="44"/>
  <c r="E123" i="44"/>
  <c r="D123" i="44"/>
  <c r="N122" i="44"/>
  <c r="O122" i="44" s="1"/>
  <c r="N121" i="44"/>
  <c r="O121" i="44" s="1"/>
  <c r="N120" i="44"/>
  <c r="O120" i="44" s="1"/>
  <c r="N119" i="44"/>
  <c r="O119" i="44" s="1"/>
  <c r="N118" i="44"/>
  <c r="O118" i="44"/>
  <c r="N117" i="44"/>
  <c r="O117" i="44"/>
  <c r="N116" i="44"/>
  <c r="O116" i="44" s="1"/>
  <c r="N115" i="44"/>
  <c r="O115" i="44" s="1"/>
  <c r="N114" i="44"/>
  <c r="O114" i="44" s="1"/>
  <c r="N113" i="44"/>
  <c r="O113" i="44" s="1"/>
  <c r="N112" i="44"/>
  <c r="O112" i="44"/>
  <c r="N111" i="44"/>
  <c r="O111" i="44" s="1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/>
  <c r="N104" i="44"/>
  <c r="O104" i="44" s="1"/>
  <c r="N103" i="44"/>
  <c r="O103" i="44" s="1"/>
  <c r="N102" i="44"/>
  <c r="O102" i="44" s="1"/>
  <c r="N101" i="44"/>
  <c r="O101" i="44" s="1"/>
  <c r="N100" i="44"/>
  <c r="O100" i="44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/>
  <c r="N93" i="44"/>
  <c r="O93" i="44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M64" i="44"/>
  <c r="L64" i="44"/>
  <c r="K64" i="44"/>
  <c r="J64" i="44"/>
  <c r="I64" i="44"/>
  <c r="H64" i="44"/>
  <c r="G64" i="44"/>
  <c r="F64" i="44"/>
  <c r="E64" i="44"/>
  <c r="N64" i="44" s="1"/>
  <c r="O64" i="44" s="1"/>
  <c r="D64" i="44"/>
  <c r="N63" i="44"/>
  <c r="O63" i="44" s="1"/>
  <c r="N62" i="44"/>
  <c r="O62" i="44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/>
  <c r="N54" i="44"/>
  <c r="O54" i="44" s="1"/>
  <c r="N53" i="44"/>
  <c r="O53" i="44" s="1"/>
  <c r="N52" i="44"/>
  <c r="O52" i="44"/>
  <c r="N51" i="44"/>
  <c r="O51" i="44" s="1"/>
  <c r="N50" i="44"/>
  <c r="O50" i="44"/>
  <c r="N49" i="44"/>
  <c r="O49" i="44"/>
  <c r="N48" i="44"/>
  <c r="O48" i="44" s="1"/>
  <c r="N47" i="44"/>
  <c r="O47" i="44" s="1"/>
  <c r="N46" i="44"/>
  <c r="O46" i="44"/>
  <c r="N45" i="44"/>
  <c r="O45" i="44" s="1"/>
  <c r="N44" i="44"/>
  <c r="O44" i="44"/>
  <c r="N43" i="44"/>
  <c r="O43" i="44"/>
  <c r="N42" i="44"/>
  <c r="O42" i="44" s="1"/>
  <c r="N41" i="44"/>
  <c r="O41" i="44" s="1"/>
  <c r="N40" i="44"/>
  <c r="O40" i="44"/>
  <c r="N39" i="44"/>
  <c r="O39" i="44" s="1"/>
  <c r="N38" i="44"/>
  <c r="O38" i="44"/>
  <c r="N37" i="44"/>
  <c r="O37" i="44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/>
  <c r="M30" i="44"/>
  <c r="L30" i="44"/>
  <c r="K30" i="44"/>
  <c r="J30" i="44"/>
  <c r="I30" i="44"/>
  <c r="H30" i="44"/>
  <c r="G30" i="44"/>
  <c r="F30" i="44"/>
  <c r="E30" i="44"/>
  <c r="D30" i="44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/>
  <c r="N19" i="44"/>
  <c r="O19" i="44" s="1"/>
  <c r="N18" i="44"/>
  <c r="O18" i="44"/>
  <c r="N17" i="44"/>
  <c r="O17" i="44" s="1"/>
  <c r="N16" i="44"/>
  <c r="O16" i="44" s="1"/>
  <c r="N15" i="44"/>
  <c r="O15" i="44" s="1"/>
  <c r="M14" i="44"/>
  <c r="N14" i="44" s="1"/>
  <c r="O14" i="44" s="1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E5" i="44"/>
  <c r="D5" i="44"/>
  <c r="N147" i="43"/>
  <c r="O147" i="43" s="1"/>
  <c r="N146" i="43"/>
  <c r="O146" i="43" s="1"/>
  <c r="N145" i="43"/>
  <c r="O145" i="43"/>
  <c r="M144" i="43"/>
  <c r="L144" i="43"/>
  <c r="K144" i="43"/>
  <c r="J144" i="43"/>
  <c r="I144" i="43"/>
  <c r="I148" i="43" s="1"/>
  <c r="H144" i="43"/>
  <c r="G144" i="43"/>
  <c r="F144" i="43"/>
  <c r="E144" i="43"/>
  <c r="D144" i="43"/>
  <c r="N143" i="43"/>
  <c r="O143" i="43"/>
  <c r="N142" i="43"/>
  <c r="O142" i="43" s="1"/>
  <c r="N141" i="43"/>
  <c r="O141" i="43" s="1"/>
  <c r="N140" i="43"/>
  <c r="O140" i="43" s="1"/>
  <c r="N139" i="43"/>
  <c r="O139" i="43" s="1"/>
  <c r="N138" i="43"/>
  <c r="O138" i="43" s="1"/>
  <c r="N137" i="43"/>
  <c r="O137" i="43" s="1"/>
  <c r="N136" i="43"/>
  <c r="O136" i="43"/>
  <c r="M135" i="43"/>
  <c r="L135" i="43"/>
  <c r="L148" i="43" s="1"/>
  <c r="K135" i="43"/>
  <c r="K148" i="43" s="1"/>
  <c r="J135" i="43"/>
  <c r="J148" i="43" s="1"/>
  <c r="I135" i="43"/>
  <c r="H135" i="43"/>
  <c r="G135" i="43"/>
  <c r="F135" i="43"/>
  <c r="E135" i="43"/>
  <c r="D135" i="43"/>
  <c r="N134" i="43"/>
  <c r="O134" i="43"/>
  <c r="N133" i="43"/>
  <c r="O133" i="43" s="1"/>
  <c r="N132" i="43"/>
  <c r="O132" i="43" s="1"/>
  <c r="N131" i="43"/>
  <c r="O131" i="43" s="1"/>
  <c r="N130" i="43"/>
  <c r="O130" i="43" s="1"/>
  <c r="N129" i="43"/>
  <c r="O129" i="43"/>
  <c r="N128" i="43"/>
  <c r="O128" i="43"/>
  <c r="N127" i="43"/>
  <c r="O127" i="43" s="1"/>
  <c r="N126" i="43"/>
  <c r="O126" i="43" s="1"/>
  <c r="N125" i="43"/>
  <c r="O125" i="43" s="1"/>
  <c r="M124" i="43"/>
  <c r="L124" i="43"/>
  <c r="K124" i="43"/>
  <c r="J124" i="43"/>
  <c r="I124" i="43"/>
  <c r="H124" i="43"/>
  <c r="G124" i="43"/>
  <c r="F124" i="43"/>
  <c r="E124" i="43"/>
  <c r="D124" i="43"/>
  <c r="N124" i="43" s="1"/>
  <c r="O124" i="43" s="1"/>
  <c r="N123" i="43"/>
  <c r="O123" i="43" s="1"/>
  <c r="N122" i="43"/>
  <c r="O122" i="43" s="1"/>
  <c r="N121" i="43"/>
  <c r="O121" i="43"/>
  <c r="N120" i="43"/>
  <c r="O120" i="43"/>
  <c r="N119" i="43"/>
  <c r="O119" i="43" s="1"/>
  <c r="N118" i="43"/>
  <c r="O118" i="43" s="1"/>
  <c r="N117" i="43"/>
  <c r="O117" i="43" s="1"/>
  <c r="N116" i="43"/>
  <c r="O116" i="43" s="1"/>
  <c r="N115" i="43"/>
  <c r="O115" i="43"/>
  <c r="N114" i="43"/>
  <c r="O114" i="43" s="1"/>
  <c r="N113" i="43"/>
  <c r="O113" i="43" s="1"/>
  <c r="N112" i="43"/>
  <c r="O112" i="43" s="1"/>
  <c r="N111" i="43"/>
  <c r="O111" i="43"/>
  <c r="N110" i="43"/>
  <c r="O110" i="43" s="1"/>
  <c r="N109" i="43"/>
  <c r="O109" i="43" s="1"/>
  <c r="N108" i="43"/>
  <c r="O108" i="43"/>
  <c r="N107" i="43"/>
  <c r="O107" i="43" s="1"/>
  <c r="N106" i="43"/>
  <c r="O106" i="43" s="1"/>
  <c r="N105" i="43"/>
  <c r="O105" i="43"/>
  <c r="N104" i="43"/>
  <c r="O104" i="43" s="1"/>
  <c r="N103" i="43"/>
  <c r="O103" i="43" s="1"/>
  <c r="N102" i="43"/>
  <c r="O102" i="43"/>
  <c r="N101" i="43"/>
  <c r="O101" i="43" s="1"/>
  <c r="N100" i="43"/>
  <c r="O100" i="43" s="1"/>
  <c r="N99" i="43"/>
  <c r="O99" i="43"/>
  <c r="N98" i="43"/>
  <c r="O98" i="43" s="1"/>
  <c r="N97" i="43"/>
  <c r="O97" i="43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/>
  <c r="N84" i="43"/>
  <c r="O84" i="43" s="1"/>
  <c r="N83" i="43"/>
  <c r="O83" i="43" s="1"/>
  <c r="N82" i="43"/>
  <c r="O82" i="43" s="1"/>
  <c r="N81" i="43"/>
  <c r="O81" i="43"/>
  <c r="N80" i="43"/>
  <c r="O80" i="43" s="1"/>
  <c r="N79" i="43"/>
  <c r="O79" i="43" s="1"/>
  <c r="N78" i="43"/>
  <c r="O78" i="43"/>
  <c r="N77" i="43"/>
  <c r="O77" i="43" s="1"/>
  <c r="N76" i="43"/>
  <c r="O76" i="43" s="1"/>
  <c r="N75" i="43"/>
  <c r="O75" i="43"/>
  <c r="N74" i="43"/>
  <c r="O74" i="43" s="1"/>
  <c r="N73" i="43"/>
  <c r="O73" i="43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/>
  <c r="M65" i="43"/>
  <c r="N65" i="43" s="1"/>
  <c r="O65" i="43" s="1"/>
  <c r="L65" i="43"/>
  <c r="K65" i="43"/>
  <c r="J65" i="43"/>
  <c r="I65" i="43"/>
  <c r="H65" i="43"/>
  <c r="G65" i="43"/>
  <c r="F65" i="43"/>
  <c r="E65" i="43"/>
  <c r="D65" i="43"/>
  <c r="N64" i="43"/>
  <c r="O64" i="43"/>
  <c r="N63" i="43"/>
  <c r="O63" i="43" s="1"/>
  <c r="N62" i="43"/>
  <c r="O62" i="43" s="1"/>
  <c r="N61" i="43"/>
  <c r="O61" i="43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/>
  <c r="N48" i="43"/>
  <c r="O48" i="43" s="1"/>
  <c r="N47" i="43"/>
  <c r="O47" i="43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 s="1"/>
  <c r="N38" i="43"/>
  <c r="O38" i="43" s="1"/>
  <c r="N37" i="43"/>
  <c r="O37" i="43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/>
  <c r="M30" i="43"/>
  <c r="L30" i="43"/>
  <c r="K30" i="43"/>
  <c r="J30" i="43"/>
  <c r="I30" i="43"/>
  <c r="H30" i="43"/>
  <c r="G30" i="43"/>
  <c r="F30" i="43"/>
  <c r="E30" i="43"/>
  <c r="D30" i="43"/>
  <c r="N30" i="43" s="1"/>
  <c r="O30" i="43" s="1"/>
  <c r="N29" i="43"/>
  <c r="O29" i="43"/>
  <c r="N28" i="43"/>
  <c r="O28" i="43" s="1"/>
  <c r="N27" i="43"/>
  <c r="O27" i="43"/>
  <c r="N26" i="43"/>
  <c r="O26" i="43"/>
  <c r="N25" i="43"/>
  <c r="O25" i="43" s="1"/>
  <c r="N24" i="43"/>
  <c r="O24" i="43" s="1"/>
  <c r="N23" i="43"/>
  <c r="O23" i="43"/>
  <c r="N22" i="43"/>
  <c r="O22" i="43" s="1"/>
  <c r="N21" i="43"/>
  <c r="O21" i="43" s="1"/>
  <c r="N20" i="43"/>
  <c r="O20" i="43"/>
  <c r="N19" i="43"/>
  <c r="O19" i="43" s="1"/>
  <c r="N18" i="43"/>
  <c r="O18" i="43" s="1"/>
  <c r="N17" i="43"/>
  <c r="O17" i="43"/>
  <c r="N16" i="43"/>
  <c r="O16" i="43" s="1"/>
  <c r="N15" i="43"/>
  <c r="O15" i="43"/>
  <c r="M14" i="43"/>
  <c r="L14" i="43"/>
  <c r="K14" i="43"/>
  <c r="J14" i="43"/>
  <c r="I14" i="43"/>
  <c r="H14" i="43"/>
  <c r="H148" i="43" s="1"/>
  <c r="G14" i="43"/>
  <c r="G148" i="43" s="1"/>
  <c r="F14" i="43"/>
  <c r="E14" i="43"/>
  <c r="D14" i="43"/>
  <c r="N13" i="43"/>
  <c r="O13" i="43"/>
  <c r="N12" i="43"/>
  <c r="O12" i="43" s="1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D5" i="43"/>
  <c r="N131" i="42"/>
  <c r="O131" i="42"/>
  <c r="N130" i="42"/>
  <c r="O130" i="42" s="1"/>
  <c r="N129" i="42"/>
  <c r="O129" i="42" s="1"/>
  <c r="N128" i="42"/>
  <c r="O128" i="42"/>
  <c r="M127" i="42"/>
  <c r="L127" i="42"/>
  <c r="K127" i="42"/>
  <c r="J127" i="42"/>
  <c r="N127" i="42" s="1"/>
  <c r="O127" i="42" s="1"/>
  <c r="I127" i="42"/>
  <c r="H127" i="42"/>
  <c r="G127" i="42"/>
  <c r="F127" i="42"/>
  <c r="E127" i="42"/>
  <c r="D127" i="42"/>
  <c r="N126" i="42"/>
  <c r="O126" i="42"/>
  <c r="N125" i="42"/>
  <c r="O125" i="42" s="1"/>
  <c r="N124" i="42"/>
  <c r="O124" i="42" s="1"/>
  <c r="N123" i="42"/>
  <c r="O123" i="42"/>
  <c r="N122" i="42"/>
  <c r="O122" i="42" s="1"/>
  <c r="N121" i="42"/>
  <c r="O121" i="42" s="1"/>
  <c r="N120" i="42"/>
  <c r="O120" i="42"/>
  <c r="N119" i="42"/>
  <c r="O119" i="42" s="1"/>
  <c r="N118" i="42"/>
  <c r="O118" i="42"/>
  <c r="N117" i="42"/>
  <c r="O117" i="42" s="1"/>
  <c r="N116" i="42"/>
  <c r="O116" i="42" s="1"/>
  <c r="N115" i="42"/>
  <c r="O115" i="42" s="1"/>
  <c r="N114" i="42"/>
  <c r="O114" i="42" s="1"/>
  <c r="M113" i="42"/>
  <c r="L113" i="42"/>
  <c r="K113" i="42"/>
  <c r="J113" i="42"/>
  <c r="I113" i="42"/>
  <c r="H113" i="42"/>
  <c r="G113" i="42"/>
  <c r="F113" i="42"/>
  <c r="E113" i="42"/>
  <c r="D113" i="42"/>
  <c r="N113" i="42" s="1"/>
  <c r="O113" i="42" s="1"/>
  <c r="N112" i="42"/>
  <c r="O112" i="42" s="1"/>
  <c r="N111" i="42"/>
  <c r="O111" i="42" s="1"/>
  <c r="N110" i="42"/>
  <c r="O110" i="42"/>
  <c r="N109" i="42"/>
  <c r="O109" i="42"/>
  <c r="N108" i="42"/>
  <c r="O108" i="42" s="1"/>
  <c r="N107" i="42"/>
  <c r="O107" i="42" s="1"/>
  <c r="M106" i="42"/>
  <c r="L106" i="42"/>
  <c r="K106" i="42"/>
  <c r="J106" i="42"/>
  <c r="I106" i="42"/>
  <c r="H106" i="42"/>
  <c r="G106" i="42"/>
  <c r="F106" i="42"/>
  <c r="E106" i="42"/>
  <c r="N106" i="42" s="1"/>
  <c r="O106" i="42" s="1"/>
  <c r="D106" i="42"/>
  <c r="N105" i="42"/>
  <c r="O105" i="42" s="1"/>
  <c r="N104" i="42"/>
  <c r="O104" i="42" s="1"/>
  <c r="N103" i="42"/>
  <c r="O103" i="42" s="1"/>
  <c r="N102" i="42"/>
  <c r="O102" i="42"/>
  <c r="N101" i="42"/>
  <c r="O101" i="42"/>
  <c r="N100" i="42"/>
  <c r="O100" i="42" s="1"/>
  <c r="N99" i="42"/>
  <c r="O99" i="42" s="1"/>
  <c r="N98" i="42"/>
  <c r="O98" i="42" s="1"/>
  <c r="N97" i="42"/>
  <c r="O97" i="42" s="1"/>
  <c r="N96" i="42"/>
  <c r="O96" i="42"/>
  <c r="N95" i="42"/>
  <c r="O95" i="42"/>
  <c r="N94" i="42"/>
  <c r="O94" i="42" s="1"/>
  <c r="N93" i="42"/>
  <c r="O93" i="42" s="1"/>
  <c r="N92" i="42"/>
  <c r="O92" i="42"/>
  <c r="N91" i="42"/>
  <c r="O91" i="42" s="1"/>
  <c r="N90" i="42"/>
  <c r="O90" i="42"/>
  <c r="N89" i="42"/>
  <c r="O89" i="42"/>
  <c r="N88" i="42"/>
  <c r="O88" i="42" s="1"/>
  <c r="N87" i="42"/>
  <c r="O87" i="42" s="1"/>
  <c r="N86" i="42"/>
  <c r="O86" i="42"/>
  <c r="N85" i="42"/>
  <c r="O85" i="42" s="1"/>
  <c r="N84" i="42"/>
  <c r="O84" i="42" s="1"/>
  <c r="N83" i="42"/>
  <c r="O83" i="42"/>
  <c r="N82" i="42"/>
  <c r="O82" i="42" s="1"/>
  <c r="N81" i="42"/>
  <c r="O81" i="42" s="1"/>
  <c r="N80" i="42"/>
  <c r="O80" i="42"/>
  <c r="N79" i="42"/>
  <c r="O79" i="42" s="1"/>
  <c r="N78" i="42"/>
  <c r="O78" i="42"/>
  <c r="N77" i="42"/>
  <c r="O77" i="42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/>
  <c r="N55" i="42"/>
  <c r="O55" i="42" s="1"/>
  <c r="M54" i="42"/>
  <c r="L54" i="42"/>
  <c r="K54" i="42"/>
  <c r="J54" i="42"/>
  <c r="I54" i="42"/>
  <c r="H54" i="42"/>
  <c r="G54" i="42"/>
  <c r="F54" i="42"/>
  <c r="E54" i="42"/>
  <c r="E132" i="42" s="1"/>
  <c r="D54" i="42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/>
  <c r="N47" i="42"/>
  <c r="O47" i="42" s="1"/>
  <c r="N46" i="42"/>
  <c r="O46" i="42"/>
  <c r="N45" i="42"/>
  <c r="O45" i="42" s="1"/>
  <c r="N44" i="42"/>
  <c r="O44" i="42" s="1"/>
  <c r="N43" i="42"/>
  <c r="O43" i="42" s="1"/>
  <c r="N42" i="42"/>
  <c r="O42" i="42"/>
  <c r="N41" i="42"/>
  <c r="O41" i="42" s="1"/>
  <c r="N40" i="42"/>
  <c r="O40" i="42" s="1"/>
  <c r="N39" i="42"/>
  <c r="O39" i="42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/>
  <c r="N29" i="42"/>
  <c r="O29" i="42" s="1"/>
  <c r="N28" i="42"/>
  <c r="O28" i="42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/>
  <c r="N21" i="42"/>
  <c r="O21" i="42" s="1"/>
  <c r="N20" i="42"/>
  <c r="O20" i="42" s="1"/>
  <c r="N19" i="42"/>
  <c r="O19" i="42" s="1"/>
  <c r="M18" i="42"/>
  <c r="L18" i="42"/>
  <c r="K18" i="42"/>
  <c r="J18" i="42"/>
  <c r="I18" i="42"/>
  <c r="H18" i="42"/>
  <c r="G18" i="42"/>
  <c r="F18" i="42"/>
  <c r="F132" i="42" s="1"/>
  <c r="E18" i="42"/>
  <c r="D18" i="42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N12" i="42"/>
  <c r="O12" i="42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K132" i="42" s="1"/>
  <c r="J5" i="42"/>
  <c r="J132" i="42" s="1"/>
  <c r="I5" i="42"/>
  <c r="I132" i="42" s="1"/>
  <c r="H5" i="42"/>
  <c r="H132" i="42" s="1"/>
  <c r="G5" i="42"/>
  <c r="F5" i="42"/>
  <c r="E5" i="42"/>
  <c r="D5" i="42"/>
  <c r="N130" i="41"/>
  <c r="O130" i="41"/>
  <c r="N129" i="41"/>
  <c r="O129" i="41"/>
  <c r="N128" i="41"/>
  <c r="O128" i="41" s="1"/>
  <c r="N127" i="41"/>
  <c r="O127" i="41" s="1"/>
  <c r="M126" i="41"/>
  <c r="L126" i="41"/>
  <c r="K126" i="41"/>
  <c r="J126" i="41"/>
  <c r="I126" i="41"/>
  <c r="H126" i="41"/>
  <c r="G126" i="41"/>
  <c r="F126" i="41"/>
  <c r="E126" i="41"/>
  <c r="D126" i="41"/>
  <c r="N126" i="41" s="1"/>
  <c r="O126" i="41" s="1"/>
  <c r="N125" i="41"/>
  <c r="O125" i="41" s="1"/>
  <c r="N124" i="41"/>
  <c r="O124" i="41" s="1"/>
  <c r="N123" i="41"/>
  <c r="O123" i="41" s="1"/>
  <c r="N122" i="41"/>
  <c r="O122" i="41" s="1"/>
  <c r="N121" i="41"/>
  <c r="O121" i="41"/>
  <c r="N120" i="41"/>
  <c r="O120" i="41" s="1"/>
  <c r="N119" i="41"/>
  <c r="O119" i="41" s="1"/>
  <c r="N118" i="41"/>
  <c r="O118" i="41" s="1"/>
  <c r="N117" i="41"/>
  <c r="O117" i="41" s="1"/>
  <c r="N116" i="41"/>
  <c r="O116" i="41"/>
  <c r="N115" i="41"/>
  <c r="O115" i="41"/>
  <c r="N114" i="41"/>
  <c r="O114" i="41" s="1"/>
  <c r="N113" i="41"/>
  <c r="O113" i="41" s="1"/>
  <c r="M112" i="41"/>
  <c r="L112" i="41"/>
  <c r="K112" i="41"/>
  <c r="J112" i="41"/>
  <c r="I112" i="41"/>
  <c r="H112" i="41"/>
  <c r="G112" i="41"/>
  <c r="F112" i="41"/>
  <c r="E112" i="41"/>
  <c r="D112" i="41"/>
  <c r="N111" i="41"/>
  <c r="O111" i="41" s="1"/>
  <c r="N110" i="41"/>
  <c r="O110" i="41" s="1"/>
  <c r="N109" i="41"/>
  <c r="O109" i="41" s="1"/>
  <c r="N108" i="41"/>
  <c r="O108" i="41"/>
  <c r="N107" i="41"/>
  <c r="O107" i="41"/>
  <c r="N106" i="41"/>
  <c r="O106" i="41" s="1"/>
  <c r="M105" i="41"/>
  <c r="L105" i="41"/>
  <c r="K105" i="41"/>
  <c r="J105" i="41"/>
  <c r="N105" i="41" s="1"/>
  <c r="O105" i="41" s="1"/>
  <c r="I105" i="41"/>
  <c r="H105" i="41"/>
  <c r="G105" i="41"/>
  <c r="F105" i="41"/>
  <c r="E105" i="41"/>
  <c r="D105" i="41"/>
  <c r="N104" i="41"/>
  <c r="O104" i="41" s="1"/>
  <c r="N103" i="41"/>
  <c r="O103" i="41" s="1"/>
  <c r="N102" i="41"/>
  <c r="O102" i="41" s="1"/>
  <c r="N101" i="41"/>
  <c r="O101" i="41" s="1"/>
  <c r="N100" i="41"/>
  <c r="O100" i="41"/>
  <c r="N99" i="41"/>
  <c r="O99" i="41"/>
  <c r="N98" i="41"/>
  <c r="O98" i="41" s="1"/>
  <c r="N97" i="41"/>
  <c r="O97" i="41" s="1"/>
  <c r="N96" i="41"/>
  <c r="O96" i="41"/>
  <c r="N95" i="41"/>
  <c r="O95" i="41" s="1"/>
  <c r="N94" i="41"/>
  <c r="O94" i="41"/>
  <c r="N93" i="41"/>
  <c r="O93" i="41" s="1"/>
  <c r="N92" i="41"/>
  <c r="O92" i="41" s="1"/>
  <c r="N91" i="41"/>
  <c r="O91" i="41" s="1"/>
  <c r="N90" i="41"/>
  <c r="O90" i="41"/>
  <c r="N89" i="41"/>
  <c r="O89" i="41" s="1"/>
  <c r="N88" i="41"/>
  <c r="O88" i="41"/>
  <c r="N87" i="41"/>
  <c r="O87" i="41"/>
  <c r="N86" i="41"/>
  <c r="O86" i="41" s="1"/>
  <c r="N85" i="41"/>
  <c r="O85" i="41" s="1"/>
  <c r="N84" i="41"/>
  <c r="O84" i="41"/>
  <c r="N83" i="41"/>
  <c r="O83" i="41" s="1"/>
  <c r="N82" i="41"/>
  <c r="O82" i="41"/>
  <c r="N81" i="41"/>
  <c r="O81" i="41"/>
  <c r="N80" i="41"/>
  <c r="O80" i="41" s="1"/>
  <c r="N79" i="41"/>
  <c r="O79" i="41" s="1"/>
  <c r="N78" i="41"/>
  <c r="O78" i="4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 s="1"/>
  <c r="N70" i="41"/>
  <c r="O70" i="4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/>
  <c r="N57" i="41"/>
  <c r="O57" i="41" s="1"/>
  <c r="M56" i="41"/>
  <c r="L56" i="41"/>
  <c r="K56" i="41"/>
  <c r="J56" i="41"/>
  <c r="J131" i="41" s="1"/>
  <c r="I56" i="41"/>
  <c r="I131" i="41" s="1"/>
  <c r="H56" i="41"/>
  <c r="H131" i="41" s="1"/>
  <c r="G56" i="41"/>
  <c r="N56" i="41" s="1"/>
  <c r="O56" i="41" s="1"/>
  <c r="F56" i="41"/>
  <c r="E56" i="41"/>
  <c r="D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 s="1"/>
  <c r="N46" i="41"/>
  <c r="O46" i="41"/>
  <c r="N45" i="41"/>
  <c r="O45" i="41" s="1"/>
  <c r="N44" i="41"/>
  <c r="O44" i="41"/>
  <c r="N43" i="41"/>
  <c r="O43" i="41" s="1"/>
  <c r="N42" i="41"/>
  <c r="O42" i="41" s="1"/>
  <c r="N41" i="41"/>
  <c r="O41" i="41" s="1"/>
  <c r="N40" i="41"/>
  <c r="O40" i="41"/>
  <c r="N39" i="41"/>
  <c r="O39" i="41" s="1"/>
  <c r="N38" i="41"/>
  <c r="O38" i="41"/>
  <c r="N37" i="41"/>
  <c r="O37" i="41"/>
  <c r="N36" i="41"/>
  <c r="O36" i="41" s="1"/>
  <c r="N35" i="41"/>
  <c r="O35" i="41" s="1"/>
  <c r="N34" i="41"/>
  <c r="O34" i="41" s="1"/>
  <c r="N33" i="41"/>
  <c r="O33" i="41" s="1"/>
  <c r="N32" i="41"/>
  <c r="O32" i="4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/>
  <c r="N25" i="41"/>
  <c r="O25" i="41"/>
  <c r="N24" i="41"/>
  <c r="O24" i="41" s="1"/>
  <c r="N23" i="41"/>
  <c r="O23" i="41" s="1"/>
  <c r="N22" i="41"/>
  <c r="O22" i="41"/>
  <c r="N21" i="41"/>
  <c r="O21" i="41" s="1"/>
  <c r="N20" i="41"/>
  <c r="O20" i="41"/>
  <c r="N19" i="41"/>
  <c r="O19" i="41"/>
  <c r="N18" i="41"/>
  <c r="O18" i="41" s="1"/>
  <c r="M17" i="41"/>
  <c r="L17" i="41"/>
  <c r="K17" i="41"/>
  <c r="N17" i="41" s="1"/>
  <c r="O17" i="41" s="1"/>
  <c r="J17" i="41"/>
  <c r="I17" i="41"/>
  <c r="H17" i="41"/>
  <c r="G17" i="41"/>
  <c r="F17" i="41"/>
  <c r="E17" i="41"/>
  <c r="D17" i="4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/>
  <c r="N9" i="41"/>
  <c r="O9" i="41"/>
  <c r="N8" i="41"/>
  <c r="O8" i="41" s="1"/>
  <c r="N7" i="41"/>
  <c r="O7" i="41" s="1"/>
  <c r="N6" i="41"/>
  <c r="O6" i="41"/>
  <c r="M5" i="41"/>
  <c r="L5" i="41"/>
  <c r="K5" i="41"/>
  <c r="J5" i="41"/>
  <c r="I5" i="41"/>
  <c r="H5" i="41"/>
  <c r="G5" i="41"/>
  <c r="F5" i="41"/>
  <c r="F131" i="41" s="1"/>
  <c r="E5" i="41"/>
  <c r="D5" i="41"/>
  <c r="N145" i="40"/>
  <c r="O145" i="40"/>
  <c r="N144" i="40"/>
  <c r="O144" i="40" s="1"/>
  <c r="N143" i="40"/>
  <c r="O143" i="40" s="1"/>
  <c r="M142" i="40"/>
  <c r="L142" i="40"/>
  <c r="K142" i="40"/>
  <c r="J142" i="40"/>
  <c r="I142" i="40"/>
  <c r="H142" i="40"/>
  <c r="G142" i="40"/>
  <c r="F142" i="40"/>
  <c r="E142" i="40"/>
  <c r="N142" i="40" s="1"/>
  <c r="O142" i="40" s="1"/>
  <c r="D142" i="40"/>
  <c r="N141" i="40"/>
  <c r="O141" i="40"/>
  <c r="N140" i="40"/>
  <c r="O140" i="40" s="1"/>
  <c r="N139" i="40"/>
  <c r="O139" i="40" s="1"/>
  <c r="N138" i="40"/>
  <c r="O138" i="40" s="1"/>
  <c r="N137" i="40"/>
  <c r="O137" i="40"/>
  <c r="N136" i="40"/>
  <c r="O136" i="40" s="1"/>
  <c r="N135" i="40"/>
  <c r="O135" i="40" s="1"/>
  <c r="N134" i="40"/>
  <c r="O134" i="40" s="1"/>
  <c r="M133" i="40"/>
  <c r="L133" i="40"/>
  <c r="K133" i="40"/>
  <c r="J133" i="40"/>
  <c r="I133" i="40"/>
  <c r="H133" i="40"/>
  <c r="G133" i="40"/>
  <c r="F133" i="40"/>
  <c r="E133" i="40"/>
  <c r="D133" i="40"/>
  <c r="N132" i="40"/>
  <c r="O132" i="40" s="1"/>
  <c r="N131" i="40"/>
  <c r="O131" i="40" s="1"/>
  <c r="N130" i="40"/>
  <c r="O130" i="40" s="1"/>
  <c r="N129" i="40"/>
  <c r="O129" i="40" s="1"/>
  <c r="N128" i="40"/>
  <c r="O128" i="40" s="1"/>
  <c r="N127" i="40"/>
  <c r="O127" i="40"/>
  <c r="N126" i="40"/>
  <c r="O126" i="40" s="1"/>
  <c r="N125" i="40"/>
  <c r="O125" i="40" s="1"/>
  <c r="N124" i="40"/>
  <c r="O124" i="40" s="1"/>
  <c r="N123" i="40"/>
  <c r="O123" i="40" s="1"/>
  <c r="M122" i="40"/>
  <c r="L122" i="40"/>
  <c r="K122" i="40"/>
  <c r="J122" i="40"/>
  <c r="I122" i="40"/>
  <c r="H122" i="40"/>
  <c r="H146" i="40" s="1"/>
  <c r="G122" i="40"/>
  <c r="F122" i="40"/>
  <c r="E122" i="40"/>
  <c r="D122" i="40"/>
  <c r="N121" i="40"/>
  <c r="O121" i="40" s="1"/>
  <c r="N120" i="40"/>
  <c r="O120" i="40" s="1"/>
  <c r="N119" i="40"/>
  <c r="O119" i="40"/>
  <c r="N118" i="40"/>
  <c r="O118" i="40"/>
  <c r="N117" i="40"/>
  <c r="O117" i="40" s="1"/>
  <c r="N116" i="40"/>
  <c r="O116" i="40" s="1"/>
  <c r="N115" i="40"/>
  <c r="O115" i="40" s="1"/>
  <c r="N114" i="40"/>
  <c r="O114" i="40" s="1"/>
  <c r="N113" i="40"/>
  <c r="O113" i="40"/>
  <c r="N112" i="40"/>
  <c r="O112" i="40" s="1"/>
  <c r="N111" i="40"/>
  <c r="O111" i="40" s="1"/>
  <c r="N110" i="40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/>
  <c r="N99" i="40"/>
  <c r="O99" i="40" s="1"/>
  <c r="N98" i="40"/>
  <c r="O98" i="40" s="1"/>
  <c r="N97" i="40"/>
  <c r="O97" i="40"/>
  <c r="N96" i="40"/>
  <c r="O96" i="40" s="1"/>
  <c r="N95" i="40"/>
  <c r="O95" i="40"/>
  <c r="N94" i="40"/>
  <c r="O94" i="40" s="1"/>
  <c r="N93" i="40"/>
  <c r="O93" i="40" s="1"/>
  <c r="N92" i="40"/>
  <c r="O92" i="40" s="1"/>
  <c r="N91" i="40"/>
  <c r="O91" i="40" s="1"/>
  <c r="N90" i="40"/>
  <c r="O90" i="40" s="1"/>
  <c r="N89" i="40"/>
  <c r="O89" i="40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M63" i="40"/>
  <c r="L63" i="40"/>
  <c r="K63" i="40"/>
  <c r="J63" i="40"/>
  <c r="I63" i="40"/>
  <c r="H63" i="40"/>
  <c r="G63" i="40"/>
  <c r="F63" i="40"/>
  <c r="E63" i="40"/>
  <c r="D63" i="40"/>
  <c r="N62" i="40"/>
  <c r="O62" i="40"/>
  <c r="N61" i="40"/>
  <c r="O61" i="40" s="1"/>
  <c r="N60" i="40"/>
  <c r="O60" i="40" s="1"/>
  <c r="N59" i="40"/>
  <c r="O59" i="40"/>
  <c r="N58" i="40"/>
  <c r="O58" i="40"/>
  <c r="N57" i="40"/>
  <c r="O57" i="40" s="1"/>
  <c r="N56" i="40"/>
  <c r="O56" i="40" s="1"/>
  <c r="N55" i="40"/>
  <c r="O55" i="40" s="1"/>
  <c r="N54" i="40"/>
  <c r="O54" i="40" s="1"/>
  <c r="N53" i="40"/>
  <c r="O53" i="40"/>
  <c r="N52" i="40"/>
  <c r="O52" i="40"/>
  <c r="N51" i="40"/>
  <c r="O51" i="40" s="1"/>
  <c r="N50" i="40"/>
  <c r="O50" i="40"/>
  <c r="N49" i="40"/>
  <c r="O49" i="40" s="1"/>
  <c r="N48" i="40"/>
  <c r="O48" i="40" s="1"/>
  <c r="N47" i="40"/>
  <c r="O47" i="40"/>
  <c r="N46" i="40"/>
  <c r="O46" i="40"/>
  <c r="N45" i="40"/>
  <c r="O45" i="40" s="1"/>
  <c r="N44" i="40"/>
  <c r="O44" i="40"/>
  <c r="N43" i="40"/>
  <c r="O43" i="40" s="1"/>
  <c r="N42" i="40"/>
  <c r="O42" i="40" s="1"/>
  <c r="N41" i="40"/>
  <c r="O41" i="40" s="1"/>
  <c r="N40" i="40"/>
  <c r="O40" i="40"/>
  <c r="N39" i="40"/>
  <c r="O39" i="40" s="1"/>
  <c r="N38" i="40"/>
  <c r="O38" i="40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N27" i="40"/>
  <c r="O27" i="40" s="1"/>
  <c r="N26" i="40"/>
  <c r="O26" i="40"/>
  <c r="N25" i="40"/>
  <c r="O25" i="40" s="1"/>
  <c r="N24" i="40"/>
  <c r="O24" i="40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/>
  <c r="M14" i="40"/>
  <c r="L14" i="40"/>
  <c r="K14" i="40"/>
  <c r="J14" i="40"/>
  <c r="I14" i="40"/>
  <c r="H14" i="40"/>
  <c r="G14" i="40"/>
  <c r="F14" i="40"/>
  <c r="E14" i="40"/>
  <c r="D14" i="40"/>
  <c r="N13" i="40"/>
  <c r="O13" i="40"/>
  <c r="N12" i="40"/>
  <c r="O12" i="40"/>
  <c r="N11" i="40"/>
  <c r="O11" i="40" s="1"/>
  <c r="N10" i="40"/>
  <c r="O10" i="40"/>
  <c r="N9" i="40"/>
  <c r="O9" i="40" s="1"/>
  <c r="N8" i="40"/>
  <c r="O8" i="40" s="1"/>
  <c r="N7" i="40"/>
  <c r="O7" i="40"/>
  <c r="N6" i="40"/>
  <c r="O6" i="40" s="1"/>
  <c r="M5" i="40"/>
  <c r="M146" i="40" s="1"/>
  <c r="L5" i="40"/>
  <c r="N5" i="40" s="1"/>
  <c r="O5" i="40" s="1"/>
  <c r="K5" i="40"/>
  <c r="J5" i="40"/>
  <c r="I5" i="40"/>
  <c r="H5" i="40"/>
  <c r="G5" i="40"/>
  <c r="F5" i="40"/>
  <c r="E5" i="40"/>
  <c r="D5" i="40"/>
  <c r="N144" i="39"/>
  <c r="O144" i="39"/>
  <c r="N143" i="39"/>
  <c r="O143" i="39" s="1"/>
  <c r="M142" i="39"/>
  <c r="L142" i="39"/>
  <c r="K142" i="39"/>
  <c r="J142" i="39"/>
  <c r="I142" i="39"/>
  <c r="H142" i="39"/>
  <c r="G142" i="39"/>
  <c r="F142" i="39"/>
  <c r="E142" i="39"/>
  <c r="N142" i="39" s="1"/>
  <c r="O142" i="39" s="1"/>
  <c r="D142" i="39"/>
  <c r="N141" i="39"/>
  <c r="O141" i="39" s="1"/>
  <c r="N140" i="39"/>
  <c r="O140" i="39"/>
  <c r="N139" i="39"/>
  <c r="O139" i="39" s="1"/>
  <c r="N138" i="39"/>
  <c r="O138" i="39" s="1"/>
  <c r="N137" i="39"/>
  <c r="O137" i="39"/>
  <c r="N136" i="39"/>
  <c r="O136" i="39"/>
  <c r="N135" i="39"/>
  <c r="O135" i="39" s="1"/>
  <c r="M134" i="39"/>
  <c r="L134" i="39"/>
  <c r="K134" i="39"/>
  <c r="J134" i="39"/>
  <c r="I134" i="39"/>
  <c r="H134" i="39"/>
  <c r="G134" i="39"/>
  <c r="F134" i="39"/>
  <c r="E134" i="39"/>
  <c r="N134" i="39" s="1"/>
  <c r="O134" i="39" s="1"/>
  <c r="D134" i="39"/>
  <c r="N133" i="39"/>
  <c r="O133" i="39" s="1"/>
  <c r="N132" i="39"/>
  <c r="O132" i="39"/>
  <c r="N131" i="39"/>
  <c r="O131" i="39" s="1"/>
  <c r="N130" i="39"/>
  <c r="O130" i="39" s="1"/>
  <c r="N129" i="39"/>
  <c r="O129" i="39"/>
  <c r="N128" i="39"/>
  <c r="O128" i="39"/>
  <c r="N127" i="39"/>
  <c r="O127" i="39" s="1"/>
  <c r="N126" i="39"/>
  <c r="O126" i="39"/>
  <c r="N125" i="39"/>
  <c r="O125" i="39" s="1"/>
  <c r="N124" i="39"/>
  <c r="O124" i="39" s="1"/>
  <c r="M123" i="39"/>
  <c r="L123" i="39"/>
  <c r="K123" i="39"/>
  <c r="J123" i="39"/>
  <c r="I123" i="39"/>
  <c r="H123" i="39"/>
  <c r="G123" i="39"/>
  <c r="F123" i="39"/>
  <c r="E123" i="39"/>
  <c r="D123" i="39"/>
  <c r="N122" i="39"/>
  <c r="O122" i="39" s="1"/>
  <c r="N121" i="39"/>
  <c r="O121" i="39"/>
  <c r="N120" i="39"/>
  <c r="O120" i="39"/>
  <c r="N119" i="39"/>
  <c r="O119" i="39" s="1"/>
  <c r="N118" i="39"/>
  <c r="O118" i="39"/>
  <c r="N117" i="39"/>
  <c r="O117" i="39" s="1"/>
  <c r="N116" i="39"/>
  <c r="O116" i="39" s="1"/>
  <c r="N115" i="39"/>
  <c r="O115" i="39"/>
  <c r="N114" i="39"/>
  <c r="O114" i="39"/>
  <c r="N113" i="39"/>
  <c r="O113" i="39" s="1"/>
  <c r="N112" i="39"/>
  <c r="O112" i="39" s="1"/>
  <c r="N111" i="39"/>
  <c r="O111" i="39" s="1"/>
  <c r="N110" i="39"/>
  <c r="O110" i="39" s="1"/>
  <c r="N109" i="39"/>
  <c r="O109" i="39" s="1"/>
  <c r="N108" i="39"/>
  <c r="O108" i="39"/>
  <c r="N107" i="39"/>
  <c r="O107" i="39" s="1"/>
  <c r="N106" i="39"/>
  <c r="O106" i="39" s="1"/>
  <c r="N105" i="39"/>
  <c r="O105" i="39" s="1"/>
  <c r="N104" i="39"/>
  <c r="O104" i="39" s="1"/>
  <c r="N103" i="39"/>
  <c r="O103" i="39" s="1"/>
  <c r="N102" i="39"/>
  <c r="O102" i="39"/>
  <c r="N101" i="39"/>
  <c r="O101" i="39" s="1"/>
  <c r="N100" i="39"/>
  <c r="O100" i="39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/>
  <c r="N90" i="39"/>
  <c r="O90" i="39"/>
  <c r="N89" i="39"/>
  <c r="O89" i="39" s="1"/>
  <c r="N88" i="39"/>
  <c r="O88" i="39" s="1"/>
  <c r="N87" i="39"/>
  <c r="O87" i="39" s="1"/>
  <c r="N86" i="39"/>
  <c r="O86" i="39" s="1"/>
  <c r="N85" i="39"/>
  <c r="O85" i="39"/>
  <c r="N84" i="39"/>
  <c r="O84" i="39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/>
  <c r="N75" i="39"/>
  <c r="O75" i="39" s="1"/>
  <c r="N74" i="39"/>
  <c r="O74" i="39" s="1"/>
  <c r="N73" i="39"/>
  <c r="O73" i="39"/>
  <c r="N72" i="39"/>
  <c r="O72" i="39"/>
  <c r="N71" i="39"/>
  <c r="O71" i="39" s="1"/>
  <c r="N70" i="39"/>
  <c r="O70" i="39"/>
  <c r="N69" i="39"/>
  <c r="O69" i="39" s="1"/>
  <c r="N68" i="39"/>
  <c r="O68" i="39" s="1"/>
  <c r="N67" i="39"/>
  <c r="O67" i="39" s="1"/>
  <c r="N66" i="39"/>
  <c r="O66" i="39" s="1"/>
  <c r="N65" i="39"/>
  <c r="O65" i="39" s="1"/>
  <c r="M64" i="39"/>
  <c r="L64" i="39"/>
  <c r="K64" i="39"/>
  <c r="J64" i="39"/>
  <c r="I64" i="39"/>
  <c r="I145" i="39" s="1"/>
  <c r="H64" i="39"/>
  <c r="G64" i="39"/>
  <c r="F64" i="39"/>
  <c r="E64" i="39"/>
  <c r="D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/>
  <c r="N43" i="39"/>
  <c r="O43" i="39" s="1"/>
  <c r="N42" i="39"/>
  <c r="O42" i="39" s="1"/>
  <c r="N41" i="39"/>
  <c r="O41" i="39"/>
  <c r="N40" i="39"/>
  <c r="O40" i="39" s="1"/>
  <c r="N39" i="39"/>
  <c r="O39" i="39" s="1"/>
  <c r="N38" i="39"/>
  <c r="O38" i="39"/>
  <c r="N37" i="39"/>
  <c r="O37" i="39" s="1"/>
  <c r="N36" i="39"/>
  <c r="O36" i="39" s="1"/>
  <c r="N35" i="39"/>
  <c r="O35" i="39"/>
  <c r="N34" i="39"/>
  <c r="O34" i="39"/>
  <c r="N33" i="39"/>
  <c r="O33" i="39" s="1"/>
  <c r="N32" i="39"/>
  <c r="O32" i="39"/>
  <c r="N31" i="39"/>
  <c r="O31" i="39" s="1"/>
  <c r="M30" i="39"/>
  <c r="L30" i="39"/>
  <c r="K30" i="39"/>
  <c r="K145" i="39" s="1"/>
  <c r="J30" i="39"/>
  <c r="J145" i="39" s="1"/>
  <c r="I30" i="39"/>
  <c r="H30" i="39"/>
  <c r="G30" i="39"/>
  <c r="F30" i="39"/>
  <c r="E30" i="39"/>
  <c r="D30" i="39"/>
  <c r="N29" i="39"/>
  <c r="O29" i="39" s="1"/>
  <c r="N28" i="39"/>
  <c r="O28" i="39" s="1"/>
  <c r="N27" i="39"/>
  <c r="O27" i="39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/>
  <c r="N20" i="39"/>
  <c r="O20" i="39" s="1"/>
  <c r="N19" i="39"/>
  <c r="O19" i="39" s="1"/>
  <c r="N18" i="39"/>
  <c r="O18" i="39"/>
  <c r="N17" i="39"/>
  <c r="O17" i="39" s="1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E14" i="39"/>
  <c r="D14" i="39"/>
  <c r="N14" i="39" s="1"/>
  <c r="O14" i="39" s="1"/>
  <c r="N13" i="39"/>
  <c r="O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G145" i="39" s="1"/>
  <c r="F5" i="39"/>
  <c r="F145" i="39" s="1"/>
  <c r="E5" i="39"/>
  <c r="E145" i="39" s="1"/>
  <c r="D5" i="39"/>
  <c r="N129" i="38"/>
  <c r="O129" i="38" s="1"/>
  <c r="N128" i="38"/>
  <c r="O128" i="38" s="1"/>
  <c r="M127" i="38"/>
  <c r="L127" i="38"/>
  <c r="K127" i="38"/>
  <c r="J127" i="38"/>
  <c r="I127" i="38"/>
  <c r="H127" i="38"/>
  <c r="G127" i="38"/>
  <c r="F127" i="38"/>
  <c r="E127" i="38"/>
  <c r="D127" i="38"/>
  <c r="N126" i="38"/>
  <c r="O126" i="38" s="1"/>
  <c r="N125" i="38"/>
  <c r="O125" i="38" s="1"/>
  <c r="N124" i="38"/>
  <c r="O124" i="38" s="1"/>
  <c r="N123" i="38"/>
  <c r="O123" i="38"/>
  <c r="N122" i="38"/>
  <c r="O122" i="38"/>
  <c r="N121" i="38"/>
  <c r="O121" i="38" s="1"/>
  <c r="N120" i="38"/>
  <c r="O120" i="38" s="1"/>
  <c r="N119" i="38"/>
  <c r="O119" i="38" s="1"/>
  <c r="M118" i="38"/>
  <c r="L118" i="38"/>
  <c r="K118" i="38"/>
  <c r="J118" i="38"/>
  <c r="N118" i="38" s="1"/>
  <c r="O118" i="38" s="1"/>
  <c r="I118" i="38"/>
  <c r="H118" i="38"/>
  <c r="G118" i="38"/>
  <c r="F118" i="38"/>
  <c r="E118" i="38"/>
  <c r="D118" i="38"/>
  <c r="N117" i="38"/>
  <c r="O117" i="38" s="1"/>
  <c r="N116" i="38"/>
  <c r="O116" i="38" s="1"/>
  <c r="N115" i="38"/>
  <c r="O115" i="38"/>
  <c r="N114" i="38"/>
  <c r="O114" i="38"/>
  <c r="N113" i="38"/>
  <c r="O113" i="38" s="1"/>
  <c r="N112" i="38"/>
  <c r="O112" i="38" s="1"/>
  <c r="N111" i="38"/>
  <c r="O111" i="38" s="1"/>
  <c r="N110" i="38"/>
  <c r="O110" i="38" s="1"/>
  <c r="N109" i="38"/>
  <c r="O109" i="38"/>
  <c r="N108" i="38"/>
  <c r="O108" i="38" s="1"/>
  <c r="M107" i="38"/>
  <c r="L107" i="38"/>
  <c r="K107" i="38"/>
  <c r="J107" i="38"/>
  <c r="I107" i="38"/>
  <c r="H107" i="38"/>
  <c r="G107" i="38"/>
  <c r="F107" i="38"/>
  <c r="E107" i="38"/>
  <c r="D107" i="38"/>
  <c r="N107" i="38" s="1"/>
  <c r="O107" i="38" s="1"/>
  <c r="N106" i="38"/>
  <c r="O106" i="38" s="1"/>
  <c r="N105" i="38"/>
  <c r="O105" i="38" s="1"/>
  <c r="N104" i="38"/>
  <c r="O104" i="38" s="1"/>
  <c r="N103" i="38"/>
  <c r="O103" i="38" s="1"/>
  <c r="N102" i="38"/>
  <c r="O102" i="38" s="1"/>
  <c r="N101" i="38"/>
  <c r="O101" i="38" s="1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/>
  <c r="N91" i="38"/>
  <c r="O91" i="38" s="1"/>
  <c r="N90" i="38"/>
  <c r="O90" i="38" s="1"/>
  <c r="N89" i="38"/>
  <c r="O89" i="38" s="1"/>
  <c r="N88" i="38"/>
  <c r="O88" i="38"/>
  <c r="N87" i="38"/>
  <c r="O87" i="38" s="1"/>
  <c r="N86" i="38"/>
  <c r="O86" i="38"/>
  <c r="N85" i="38"/>
  <c r="O85" i="38" s="1"/>
  <c r="N84" i="38"/>
  <c r="O84" i="38" s="1"/>
  <c r="N83" i="38"/>
  <c r="O83" i="38" s="1"/>
  <c r="N82" i="38"/>
  <c r="O82" i="38"/>
  <c r="N81" i="38"/>
  <c r="O81" i="38" s="1"/>
  <c r="N80" i="38"/>
  <c r="O80" i="38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M67" i="38"/>
  <c r="L67" i="38"/>
  <c r="K67" i="38"/>
  <c r="J67" i="38"/>
  <c r="I67" i="38"/>
  <c r="H67" i="38"/>
  <c r="G67" i="38"/>
  <c r="G130" i="38" s="1"/>
  <c r="F67" i="38"/>
  <c r="E67" i="38"/>
  <c r="D67" i="38"/>
  <c r="N66" i="38"/>
  <c r="O66" i="38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 s="1"/>
  <c r="N34" i="38"/>
  <c r="O34" i="38" s="1"/>
  <c r="N33" i="38"/>
  <c r="O33" i="38"/>
  <c r="N32" i="38"/>
  <c r="O32" i="38"/>
  <c r="M31" i="38"/>
  <c r="M130" i="38" s="1"/>
  <c r="L31" i="38"/>
  <c r="K31" i="38"/>
  <c r="J31" i="38"/>
  <c r="I31" i="38"/>
  <c r="H31" i="38"/>
  <c r="G31" i="38"/>
  <c r="F31" i="38"/>
  <c r="E31" i="38"/>
  <c r="D31" i="38"/>
  <c r="N30" i="38"/>
  <c r="O30" i="38"/>
  <c r="N29" i="38"/>
  <c r="O29" i="38" s="1"/>
  <c r="N28" i="38"/>
  <c r="O28" i="38" s="1"/>
  <c r="N27" i="38"/>
  <c r="O27" i="38" s="1"/>
  <c r="N26" i="38"/>
  <c r="O26" i="38" s="1"/>
  <c r="N25" i="38"/>
  <c r="O25" i="38"/>
  <c r="N24" i="38"/>
  <c r="O24" i="38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4" i="38" s="1"/>
  <c r="O14" i="38" s="1"/>
  <c r="N13" i="38"/>
  <c r="O13" i="38" s="1"/>
  <c r="N12" i="38"/>
  <c r="O12" i="38" s="1"/>
  <c r="N11" i="38"/>
  <c r="O11" i="38" s="1"/>
  <c r="N10" i="38"/>
  <c r="O10" i="38"/>
  <c r="N9" i="38"/>
  <c r="O9" i="38" s="1"/>
  <c r="N8" i="38"/>
  <c r="O8" i="38" s="1"/>
  <c r="N7" i="38"/>
  <c r="O7" i="38" s="1"/>
  <c r="N6" i="38"/>
  <c r="O6" i="38" s="1"/>
  <c r="M5" i="38"/>
  <c r="L5" i="38"/>
  <c r="K5" i="38"/>
  <c r="K130" i="38" s="1"/>
  <c r="J5" i="38"/>
  <c r="J130" i="38" s="1"/>
  <c r="I5" i="38"/>
  <c r="H5" i="38"/>
  <c r="G5" i="38"/>
  <c r="F5" i="38"/>
  <c r="E5" i="38"/>
  <c r="D5" i="38"/>
  <c r="N5" i="38" s="1"/>
  <c r="O5" i="38" s="1"/>
  <c r="N121" i="37"/>
  <c r="O121" i="37" s="1"/>
  <c r="N120" i="37"/>
  <c r="O120" i="37" s="1"/>
  <c r="M119" i="37"/>
  <c r="L119" i="37"/>
  <c r="K119" i="37"/>
  <c r="J119" i="37"/>
  <c r="I119" i="37"/>
  <c r="H119" i="37"/>
  <c r="G119" i="37"/>
  <c r="F119" i="37"/>
  <c r="E119" i="37"/>
  <c r="D119" i="37"/>
  <c r="N118" i="37"/>
  <c r="O118" i="37" s="1"/>
  <c r="N117" i="37"/>
  <c r="O117" i="37"/>
  <c r="N116" i="37"/>
  <c r="O116" i="37"/>
  <c r="N115" i="37"/>
  <c r="O115" i="37"/>
  <c r="N114" i="37"/>
  <c r="O114" i="37"/>
  <c r="N113" i="37"/>
  <c r="O113" i="37" s="1"/>
  <c r="N112" i="37"/>
  <c r="O112" i="37" s="1"/>
  <c r="M111" i="37"/>
  <c r="L111" i="37"/>
  <c r="K111" i="37"/>
  <c r="J111" i="37"/>
  <c r="I111" i="37"/>
  <c r="H111" i="37"/>
  <c r="G111" i="37"/>
  <c r="F111" i="37"/>
  <c r="E111" i="37"/>
  <c r="D111" i="37"/>
  <c r="N111" i="37" s="1"/>
  <c r="O111" i="37" s="1"/>
  <c r="N110" i="37"/>
  <c r="O110" i="37" s="1"/>
  <c r="N109" i="37"/>
  <c r="O109" i="37" s="1"/>
  <c r="N108" i="37"/>
  <c r="O108" i="37" s="1"/>
  <c r="N107" i="37"/>
  <c r="O107" i="37"/>
  <c r="N106" i="37"/>
  <c r="O106" i="37"/>
  <c r="N105" i="37"/>
  <c r="O105" i="37" s="1"/>
  <c r="N104" i="37"/>
  <c r="O104" i="37" s="1"/>
  <c r="N103" i="37"/>
  <c r="O103" i="37"/>
  <c r="N102" i="37"/>
  <c r="O102" i="37" s="1"/>
  <c r="N101" i="37"/>
  <c r="O101" i="37"/>
  <c r="M100" i="37"/>
  <c r="L100" i="37"/>
  <c r="K100" i="37"/>
  <c r="J100" i="37"/>
  <c r="I100" i="37"/>
  <c r="H100" i="37"/>
  <c r="G100" i="37"/>
  <c r="F100" i="37"/>
  <c r="E100" i="37"/>
  <c r="D100" i="37"/>
  <c r="N99" i="37"/>
  <c r="O99" i="37"/>
  <c r="N98" i="37"/>
  <c r="O98" i="37" s="1"/>
  <c r="N97" i="37"/>
  <c r="O97" i="37" s="1"/>
  <c r="N96" i="37"/>
  <c r="O96" i="37" s="1"/>
  <c r="N95" i="37"/>
  <c r="O95" i="37" s="1"/>
  <c r="N94" i="37"/>
  <c r="O94" i="37"/>
  <c r="N93" i="37"/>
  <c r="O93" i="37"/>
  <c r="N92" i="37"/>
  <c r="O92" i="37" s="1"/>
  <c r="N91" i="37"/>
  <c r="O91" i="37" s="1"/>
  <c r="N90" i="37"/>
  <c r="O90" i="37" s="1"/>
  <c r="N89" i="37"/>
  <c r="O89" i="37"/>
  <c r="N88" i="37"/>
  <c r="O88" i="37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/>
  <c r="N81" i="37"/>
  <c r="O81" i="37" s="1"/>
  <c r="N80" i="37"/>
  <c r="O80" i="37"/>
  <c r="N79" i="37"/>
  <c r="O79" i="37" s="1"/>
  <c r="N78" i="37"/>
  <c r="O78" i="37" s="1"/>
  <c r="N77" i="37"/>
  <c r="O77" i="37"/>
  <c r="N76" i="37"/>
  <c r="O76" i="37"/>
  <c r="N75" i="37"/>
  <c r="O75" i="37" s="1"/>
  <c r="N74" i="37"/>
  <c r="O74" i="37" s="1"/>
  <c r="N73" i="37"/>
  <c r="O73" i="37" s="1"/>
  <c r="N72" i="37"/>
  <c r="O72" i="37" s="1"/>
  <c r="N71" i="37"/>
  <c r="O71" i="37"/>
  <c r="N70" i="37"/>
  <c r="O70" i="37" s="1"/>
  <c r="N69" i="37"/>
  <c r="O69" i="37"/>
  <c r="N68" i="37"/>
  <c r="O68" i="37" s="1"/>
  <c r="N67" i="37"/>
  <c r="O67" i="37" s="1"/>
  <c r="N66" i="37"/>
  <c r="O66" i="37" s="1"/>
  <c r="N65" i="37"/>
  <c r="O65" i="37"/>
  <c r="N64" i="37"/>
  <c r="O64" i="37"/>
  <c r="N63" i="37"/>
  <c r="O63" i="37"/>
  <c r="N62" i="37"/>
  <c r="O62" i="37"/>
  <c r="M61" i="37"/>
  <c r="L61" i="37"/>
  <c r="K61" i="37"/>
  <c r="J61" i="37"/>
  <c r="I61" i="37"/>
  <c r="H61" i="37"/>
  <c r="G61" i="37"/>
  <c r="F61" i="37"/>
  <c r="E61" i="37"/>
  <c r="D61" i="37"/>
  <c r="N60" i="37"/>
  <c r="O60" i="37"/>
  <c r="N59" i="37"/>
  <c r="O59" i="37" s="1"/>
  <c r="N58" i="37"/>
  <c r="O58" i="37" s="1"/>
  <c r="N57" i="37"/>
  <c r="O57" i="37"/>
  <c r="N56" i="37"/>
  <c r="O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/>
  <c r="N49" i="37"/>
  <c r="O49" i="37" s="1"/>
  <c r="N48" i="37"/>
  <c r="O48" i="37"/>
  <c r="N47" i="37"/>
  <c r="O47" i="37" s="1"/>
  <c r="N46" i="37"/>
  <c r="O46" i="37" s="1"/>
  <c r="N45" i="37"/>
  <c r="O45" i="37" s="1"/>
  <c r="N44" i="37"/>
  <c r="O44" i="37"/>
  <c r="N43" i="37"/>
  <c r="O43" i="37"/>
  <c r="N42" i="37"/>
  <c r="O42" i="37"/>
  <c r="N41" i="37"/>
  <c r="O41" i="37" s="1"/>
  <c r="N40" i="37"/>
  <c r="O40" i="37" s="1"/>
  <c r="N39" i="37"/>
  <c r="O39" i="37" s="1"/>
  <c r="N38" i="37"/>
  <c r="O38" i="37"/>
  <c r="N37" i="37"/>
  <c r="O37" i="37" s="1"/>
  <c r="N36" i="37"/>
  <c r="O36" i="37"/>
  <c r="N35" i="37"/>
  <c r="O35" i="37" s="1"/>
  <c r="N34" i="37"/>
  <c r="O34" i="37" s="1"/>
  <c r="N33" i="37"/>
  <c r="O33" i="37" s="1"/>
  <c r="N32" i="37"/>
  <c r="O32" i="37" s="1"/>
  <c r="N31" i="37"/>
  <c r="O31" i="37" s="1"/>
  <c r="M30" i="37"/>
  <c r="L30" i="37"/>
  <c r="K30" i="37"/>
  <c r="J30" i="37"/>
  <c r="I30" i="37"/>
  <c r="N30" i="37" s="1"/>
  <c r="O30" i="37" s="1"/>
  <c r="H30" i="37"/>
  <c r="G30" i="37"/>
  <c r="F30" i="37"/>
  <c r="E30" i="37"/>
  <c r="D30" i="37"/>
  <c r="N29" i="37"/>
  <c r="O29" i="37"/>
  <c r="N28" i="37"/>
  <c r="O28" i="37"/>
  <c r="N27" i="37"/>
  <c r="O27" i="37" s="1"/>
  <c r="N26" i="37"/>
  <c r="O26" i="37" s="1"/>
  <c r="N25" i="37"/>
  <c r="O25" i="37" s="1"/>
  <c r="N24" i="37"/>
  <c r="O24" i="37"/>
  <c r="N23" i="37"/>
  <c r="O23" i="37" s="1"/>
  <c r="N22" i="37"/>
  <c r="O22" i="37"/>
  <c r="N21" i="37"/>
  <c r="O21" i="37" s="1"/>
  <c r="N20" i="37"/>
  <c r="O20" i="37" s="1"/>
  <c r="N19" i="37"/>
  <c r="O19" i="37" s="1"/>
  <c r="N18" i="37"/>
  <c r="O18" i="37" s="1"/>
  <c r="N17" i="37"/>
  <c r="O17" i="37"/>
  <c r="N16" i="37"/>
  <c r="O16" i="37" s="1"/>
  <c r="N15" i="37"/>
  <c r="O15" i="37" s="1"/>
  <c r="M14" i="37"/>
  <c r="L14" i="37"/>
  <c r="K14" i="37"/>
  <c r="J14" i="37"/>
  <c r="I14" i="37"/>
  <c r="H14" i="37"/>
  <c r="G14" i="37"/>
  <c r="F14" i="37"/>
  <c r="F122" i="37" s="1"/>
  <c r="E14" i="37"/>
  <c r="D14" i="37"/>
  <c r="N13" i="37"/>
  <c r="O13" i="37"/>
  <c r="N12" i="37"/>
  <c r="O12" i="37" s="1"/>
  <c r="N11" i="37"/>
  <c r="O11" i="37" s="1"/>
  <c r="N10" i="37"/>
  <c r="O10" i="37"/>
  <c r="N9" i="37"/>
  <c r="O9" i="37" s="1"/>
  <c r="N8" i="37"/>
  <c r="O8" i="37"/>
  <c r="N7" i="37"/>
  <c r="O7" i="37" s="1"/>
  <c r="N6" i="37"/>
  <c r="O6" i="37"/>
  <c r="M5" i="37"/>
  <c r="L5" i="37"/>
  <c r="K5" i="37"/>
  <c r="K122" i="37" s="1"/>
  <c r="J5" i="37"/>
  <c r="J122" i="37" s="1"/>
  <c r="I5" i="37"/>
  <c r="I122" i="37" s="1"/>
  <c r="H5" i="37"/>
  <c r="H122" i="37" s="1"/>
  <c r="G5" i="37"/>
  <c r="F5" i="37"/>
  <c r="E5" i="37"/>
  <c r="N5" i="37" s="1"/>
  <c r="O5" i="37" s="1"/>
  <c r="D5" i="37"/>
  <c r="N130" i="36"/>
  <c r="O130" i="36" s="1"/>
  <c r="N129" i="36"/>
  <c r="O129" i="36" s="1"/>
  <c r="N128" i="36"/>
  <c r="O128" i="36" s="1"/>
  <c r="N127" i="36"/>
  <c r="O127" i="36" s="1"/>
  <c r="M126" i="36"/>
  <c r="L126" i="36"/>
  <c r="K126" i="36"/>
  <c r="J126" i="36"/>
  <c r="I126" i="36"/>
  <c r="H126" i="36"/>
  <c r="G126" i="36"/>
  <c r="F126" i="36"/>
  <c r="E126" i="36"/>
  <c r="E131" i="36" s="1"/>
  <c r="D126" i="36"/>
  <c r="N126" i="36" s="1"/>
  <c r="O126" i="36" s="1"/>
  <c r="N125" i="36"/>
  <c r="O125" i="36" s="1"/>
  <c r="N124" i="36"/>
  <c r="O124" i="36"/>
  <c r="N123" i="36"/>
  <c r="O123" i="36" s="1"/>
  <c r="N122" i="36"/>
  <c r="O122" i="36" s="1"/>
  <c r="N121" i="36"/>
  <c r="O121" i="36"/>
  <c r="N120" i="36"/>
  <c r="O120" i="36" s="1"/>
  <c r="N119" i="36"/>
  <c r="O119" i="36" s="1"/>
  <c r="N118" i="36"/>
  <c r="O118" i="36"/>
  <c r="N117" i="36"/>
  <c r="O117" i="36" s="1"/>
  <c r="N116" i="36"/>
  <c r="O116" i="36" s="1"/>
  <c r="N115" i="36"/>
  <c r="O115" i="36" s="1"/>
  <c r="N114" i="36"/>
  <c r="O114" i="36" s="1"/>
  <c r="N113" i="36"/>
  <c r="O113" i="36"/>
  <c r="N112" i="36"/>
  <c r="O112" i="36"/>
  <c r="N111" i="36"/>
  <c r="O111" i="36" s="1"/>
  <c r="M110" i="36"/>
  <c r="L110" i="36"/>
  <c r="K110" i="36"/>
  <c r="J110" i="36"/>
  <c r="I110" i="36"/>
  <c r="H110" i="36"/>
  <c r="G110" i="36"/>
  <c r="F110" i="36"/>
  <c r="E110" i="36"/>
  <c r="D110" i="36"/>
  <c r="N110" i="36" s="1"/>
  <c r="O110" i="36" s="1"/>
  <c r="N109" i="36"/>
  <c r="O109" i="36" s="1"/>
  <c r="N108" i="36"/>
  <c r="O108" i="36" s="1"/>
  <c r="N107" i="36"/>
  <c r="O107" i="36"/>
  <c r="N106" i="36"/>
  <c r="O106" i="36" s="1"/>
  <c r="N105" i="36"/>
  <c r="O105" i="36"/>
  <c r="N104" i="36"/>
  <c r="O104" i="36"/>
  <c r="M103" i="36"/>
  <c r="N103" i="36" s="1"/>
  <c r="O103" i="36" s="1"/>
  <c r="L103" i="36"/>
  <c r="K103" i="36"/>
  <c r="J103" i="36"/>
  <c r="I103" i="36"/>
  <c r="H103" i="36"/>
  <c r="G103" i="36"/>
  <c r="F103" i="36"/>
  <c r="E103" i="36"/>
  <c r="D103" i="36"/>
  <c r="N102" i="36"/>
  <c r="O102" i="36"/>
  <c r="N101" i="36"/>
  <c r="O101" i="36" s="1"/>
  <c r="N100" i="36"/>
  <c r="O100" i="36" s="1"/>
  <c r="N99" i="36"/>
  <c r="O99" i="36"/>
  <c r="N98" i="36"/>
  <c r="O98" i="36" s="1"/>
  <c r="N97" i="36"/>
  <c r="O97" i="36"/>
  <c r="N96" i="36"/>
  <c r="O96" i="36"/>
  <c r="N95" i="36"/>
  <c r="O95" i="36" s="1"/>
  <c r="N94" i="36"/>
  <c r="O94" i="36" s="1"/>
  <c r="N93" i="36"/>
  <c r="O93" i="36" s="1"/>
  <c r="N92" i="36"/>
  <c r="O92" i="36" s="1"/>
  <c r="N91" i="36"/>
  <c r="O91" i="36"/>
  <c r="N90" i="36"/>
  <c r="O90" i="36" s="1"/>
  <c r="N89" i="36"/>
  <c r="O89" i="36" s="1"/>
  <c r="N88" i="36"/>
  <c r="O88" i="36" s="1"/>
  <c r="N87" i="36"/>
  <c r="O87" i="36"/>
  <c r="N86" i="36"/>
  <c r="O86" i="36" s="1"/>
  <c r="N85" i="36"/>
  <c r="O85" i="36" s="1"/>
  <c r="N84" i="36"/>
  <c r="O84" i="36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/>
  <c r="N77" i="36"/>
  <c r="O77" i="36" s="1"/>
  <c r="N76" i="36"/>
  <c r="O76" i="36" s="1"/>
  <c r="N75" i="36"/>
  <c r="O75" i="36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/>
  <c r="N54" i="36"/>
  <c r="O54" i="36" s="1"/>
  <c r="M53" i="36"/>
  <c r="L53" i="36"/>
  <c r="N53" i="36" s="1"/>
  <c r="O53" i="36" s="1"/>
  <c r="K53" i="36"/>
  <c r="J53" i="36"/>
  <c r="I53" i="36"/>
  <c r="H53" i="36"/>
  <c r="G53" i="36"/>
  <c r="F53" i="36"/>
  <c r="E53" i="36"/>
  <c r="D53" i="36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 s="1"/>
  <c r="N31" i="36"/>
  <c r="O31" i="36" s="1"/>
  <c r="N30" i="36"/>
  <c r="O30" i="36" s="1"/>
  <c r="N29" i="36"/>
  <c r="O29" i="36"/>
  <c r="N28" i="36"/>
  <c r="O28" i="36"/>
  <c r="N27" i="36"/>
  <c r="O27" i="36" s="1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D14" i="36"/>
  <c r="N13" i="36"/>
  <c r="O13" i="36" s="1"/>
  <c r="N12" i="36"/>
  <c r="O12" i="36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K131" i="36" s="1"/>
  <c r="J5" i="36"/>
  <c r="J131" i="36" s="1"/>
  <c r="I5" i="36"/>
  <c r="I131" i="36" s="1"/>
  <c r="H5" i="36"/>
  <c r="G5" i="36"/>
  <c r="G131" i="36" s="1"/>
  <c r="F5" i="36"/>
  <c r="E5" i="36"/>
  <c r="D5" i="36"/>
  <c r="N127" i="35"/>
  <c r="O127" i="35" s="1"/>
  <c r="N126" i="35"/>
  <c r="O126" i="35" s="1"/>
  <c r="M125" i="35"/>
  <c r="L125" i="35"/>
  <c r="K125" i="35"/>
  <c r="J125" i="35"/>
  <c r="N125" i="35" s="1"/>
  <c r="O125" i="35" s="1"/>
  <c r="I125" i="35"/>
  <c r="H125" i="35"/>
  <c r="G125" i="35"/>
  <c r="F125" i="35"/>
  <c r="E125" i="35"/>
  <c r="D125" i="35"/>
  <c r="N124" i="35"/>
  <c r="O124" i="35"/>
  <c r="N123" i="35"/>
  <c r="O123" i="35"/>
  <c r="N122" i="35"/>
  <c r="O122" i="35" s="1"/>
  <c r="N121" i="35"/>
  <c r="O121" i="35" s="1"/>
  <c r="N120" i="35"/>
  <c r="O120" i="35"/>
  <c r="N119" i="35"/>
  <c r="O119" i="35" s="1"/>
  <c r="N118" i="35"/>
  <c r="O118" i="35" s="1"/>
  <c r="N117" i="35"/>
  <c r="O117" i="35"/>
  <c r="M116" i="35"/>
  <c r="L116" i="35"/>
  <c r="N116" i="35" s="1"/>
  <c r="O116" i="35" s="1"/>
  <c r="K116" i="35"/>
  <c r="J116" i="35"/>
  <c r="I116" i="35"/>
  <c r="H116" i="35"/>
  <c r="G116" i="35"/>
  <c r="F116" i="35"/>
  <c r="E116" i="35"/>
  <c r="D116" i="35"/>
  <c r="N115" i="35"/>
  <c r="O115" i="35"/>
  <c r="N114" i="35"/>
  <c r="O114" i="35" s="1"/>
  <c r="N113" i="35"/>
  <c r="O113" i="35" s="1"/>
  <c r="N112" i="35"/>
  <c r="O112" i="35" s="1"/>
  <c r="N111" i="35"/>
  <c r="O111" i="35" s="1"/>
  <c r="N110" i="35"/>
  <c r="O110" i="35" s="1"/>
  <c r="N109" i="35"/>
  <c r="O109" i="35"/>
  <c r="N108" i="35"/>
  <c r="O108" i="35" s="1"/>
  <c r="N107" i="35"/>
  <c r="O107" i="35" s="1"/>
  <c r="N106" i="35"/>
  <c r="O106" i="35" s="1"/>
  <c r="N105" i="35"/>
  <c r="O105" i="35" s="1"/>
  <c r="M104" i="35"/>
  <c r="L104" i="35"/>
  <c r="K104" i="35"/>
  <c r="J104" i="35"/>
  <c r="I104" i="35"/>
  <c r="H104" i="35"/>
  <c r="G104" i="35"/>
  <c r="F104" i="35"/>
  <c r="E104" i="35"/>
  <c r="D104" i="35"/>
  <c r="N103" i="35"/>
  <c r="O103" i="35" s="1"/>
  <c r="N102" i="35"/>
  <c r="O102" i="35" s="1"/>
  <c r="N101" i="35"/>
  <c r="O101" i="35" s="1"/>
  <c r="N100" i="35"/>
  <c r="O100" i="35"/>
  <c r="N99" i="35"/>
  <c r="O99" i="35"/>
  <c r="N98" i="35"/>
  <c r="O98" i="35" s="1"/>
  <c r="N97" i="35"/>
  <c r="O97" i="35" s="1"/>
  <c r="N96" i="35"/>
  <c r="O96" i="35"/>
  <c r="N95" i="35"/>
  <c r="O95" i="35" s="1"/>
  <c r="N94" i="35"/>
  <c r="O94" i="35"/>
  <c r="N93" i="35"/>
  <c r="O93" i="35"/>
  <c r="N92" i="35"/>
  <c r="O92" i="35" s="1"/>
  <c r="N91" i="35"/>
  <c r="O91" i="35"/>
  <c r="N90" i="35"/>
  <c r="O90" i="35"/>
  <c r="N89" i="35"/>
  <c r="O89" i="35" s="1"/>
  <c r="N88" i="35"/>
  <c r="O88" i="35"/>
  <c r="N87" i="35"/>
  <c r="O87" i="35"/>
  <c r="N86" i="35"/>
  <c r="O86" i="35" s="1"/>
  <c r="N85" i="35"/>
  <c r="O85" i="35" s="1"/>
  <c r="N84" i="35"/>
  <c r="O84" i="35" s="1"/>
  <c r="N83" i="35"/>
  <c r="O83" i="35" s="1"/>
  <c r="N82" i="35"/>
  <c r="O82" i="35"/>
  <c r="N81" i="35"/>
  <c r="O81" i="35"/>
  <c r="N80" i="35"/>
  <c r="O80" i="35" s="1"/>
  <c r="N79" i="35"/>
  <c r="O79" i="35" s="1"/>
  <c r="N78" i="35"/>
  <c r="O78" i="35"/>
  <c r="N77" i="35"/>
  <c r="O77" i="35" s="1"/>
  <c r="N76" i="35"/>
  <c r="O76" i="35" s="1"/>
  <c r="N75" i="35"/>
  <c r="O75" i="35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/>
  <c r="N66" i="35"/>
  <c r="O66" i="35"/>
  <c r="M65" i="35"/>
  <c r="L65" i="35"/>
  <c r="K65" i="35"/>
  <c r="J65" i="35"/>
  <c r="I65" i="35"/>
  <c r="H65" i="35"/>
  <c r="G65" i="35"/>
  <c r="F65" i="35"/>
  <c r="E65" i="35"/>
  <c r="D65" i="35"/>
  <c r="N65" i="35" s="1"/>
  <c r="O65" i="35" s="1"/>
  <c r="N64" i="35"/>
  <c r="O64" i="35"/>
  <c r="N63" i="35"/>
  <c r="O63" i="35"/>
  <c r="N62" i="35"/>
  <c r="O62" i="35"/>
  <c r="N61" i="35"/>
  <c r="O61" i="35" s="1"/>
  <c r="N60" i="35"/>
  <c r="O60" i="35"/>
  <c r="N59" i="35"/>
  <c r="O59" i="35" s="1"/>
  <c r="N58" i="35"/>
  <c r="O58" i="35"/>
  <c r="N57" i="35"/>
  <c r="O57" i="35" s="1"/>
  <c r="N56" i="35"/>
  <c r="O56" i="35"/>
  <c r="N55" i="35"/>
  <c r="O55" i="35"/>
  <c r="N54" i="35"/>
  <c r="O54" i="35"/>
  <c r="N53" i="35"/>
  <c r="O53" i="35"/>
  <c r="N52" i="35"/>
  <c r="O52" i="35" s="1"/>
  <c r="N51" i="35"/>
  <c r="O51" i="35"/>
  <c r="N50" i="35"/>
  <c r="O50" i="35" s="1"/>
  <c r="N49" i="35"/>
  <c r="O49" i="35" s="1"/>
  <c r="N48" i="35"/>
  <c r="O48" i="35"/>
  <c r="N47" i="35"/>
  <c r="O47" i="35" s="1"/>
  <c r="N46" i="35"/>
  <c r="O46" i="35"/>
  <c r="N45" i="35"/>
  <c r="O45" i="35" s="1"/>
  <c r="N44" i="35"/>
  <c r="O44" i="35"/>
  <c r="N43" i="35"/>
  <c r="O43" i="35"/>
  <c r="N42" i="35"/>
  <c r="O42" i="35"/>
  <c r="N41" i="35"/>
  <c r="O41" i="35" s="1"/>
  <c r="N40" i="35"/>
  <c r="O40" i="35"/>
  <c r="N39" i="35"/>
  <c r="O39" i="35"/>
  <c r="N38" i="35"/>
  <c r="O38" i="35"/>
  <c r="N37" i="35"/>
  <c r="O37" i="35" s="1"/>
  <c r="N36" i="35"/>
  <c r="O36" i="35"/>
  <c r="N35" i="35"/>
  <c r="O35" i="35" s="1"/>
  <c r="N34" i="35"/>
  <c r="O34" i="35"/>
  <c r="N33" i="35"/>
  <c r="O33" i="35"/>
  <c r="N32" i="35"/>
  <c r="O32" i="35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J128" i="35"/>
  <c r="I14" i="35"/>
  <c r="H14" i="35"/>
  <c r="G14" i="35"/>
  <c r="F14" i="35"/>
  <c r="E14" i="35"/>
  <c r="D14" i="35"/>
  <c r="N14" i="35" s="1"/>
  <c r="O14" i="35" s="1"/>
  <c r="N13" i="35"/>
  <c r="O13" i="35" s="1"/>
  <c r="N12" i="35"/>
  <c r="O12" i="35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I128" i="35" s="1"/>
  <c r="H5" i="35"/>
  <c r="G5" i="35"/>
  <c r="F5" i="35"/>
  <c r="E5" i="35"/>
  <c r="E128" i="35" s="1"/>
  <c r="D5" i="35"/>
  <c r="D128" i="35" s="1"/>
  <c r="N125" i="34"/>
  <c r="O125" i="34"/>
  <c r="N124" i="34"/>
  <c r="O124" i="34" s="1"/>
  <c r="M123" i="34"/>
  <c r="L123" i="34"/>
  <c r="K123" i="34"/>
  <c r="J123" i="34"/>
  <c r="I123" i="34"/>
  <c r="H123" i="34"/>
  <c r="G123" i="34"/>
  <c r="F123" i="34"/>
  <c r="E123" i="34"/>
  <c r="D123" i="34"/>
  <c r="N123" i="34" s="1"/>
  <c r="O123" i="34" s="1"/>
  <c r="N122" i="34"/>
  <c r="O122" i="34"/>
  <c r="N121" i="34"/>
  <c r="O121" i="34"/>
  <c r="N120" i="34"/>
  <c r="O120" i="34"/>
  <c r="N119" i="34"/>
  <c r="O119" i="34"/>
  <c r="N118" i="34"/>
  <c r="O118" i="34"/>
  <c r="N117" i="34"/>
  <c r="O117" i="34"/>
  <c r="N116" i="34"/>
  <c r="O116" i="34" s="1"/>
  <c r="M115" i="34"/>
  <c r="L115" i="34"/>
  <c r="K115" i="34"/>
  <c r="J115" i="34"/>
  <c r="I115" i="34"/>
  <c r="H115" i="34"/>
  <c r="G115" i="34"/>
  <c r="F115" i="34"/>
  <c r="E115" i="34"/>
  <c r="D115" i="34"/>
  <c r="N114" i="34"/>
  <c r="O114" i="34"/>
  <c r="N113" i="34"/>
  <c r="O113" i="34"/>
  <c r="N112" i="34"/>
  <c r="O112" i="34"/>
  <c r="N111" i="34"/>
  <c r="O111" i="34"/>
  <c r="N110" i="34"/>
  <c r="O110" i="34" s="1"/>
  <c r="N109" i="34"/>
  <c r="O109" i="34"/>
  <c r="N108" i="34"/>
  <c r="O108" i="34"/>
  <c r="N107" i="34"/>
  <c r="O107" i="34"/>
  <c r="N106" i="34"/>
  <c r="O106" i="34"/>
  <c r="N105" i="34"/>
  <c r="O105" i="34" s="1"/>
  <c r="M104" i="34"/>
  <c r="L104" i="34"/>
  <c r="K104" i="34"/>
  <c r="J104" i="34"/>
  <c r="I104" i="34"/>
  <c r="H104" i="34"/>
  <c r="G104" i="34"/>
  <c r="F104" i="34"/>
  <c r="E104" i="34"/>
  <c r="D104" i="34"/>
  <c r="N103" i="34"/>
  <c r="O103" i="34"/>
  <c r="N102" i="34"/>
  <c r="O102" i="34"/>
  <c r="N101" i="34"/>
  <c r="O101" i="34"/>
  <c r="N100" i="34"/>
  <c r="O100" i="34"/>
  <c r="N99" i="34"/>
  <c r="O99" i="34" s="1"/>
  <c r="N98" i="34"/>
  <c r="O98" i="34"/>
  <c r="N97" i="34"/>
  <c r="O97" i="34"/>
  <c r="N96" i="34"/>
  <c r="O96" i="34"/>
  <c r="N95" i="34"/>
  <c r="O95" i="34"/>
  <c r="N94" i="34"/>
  <c r="O94" i="34" s="1"/>
  <c r="N93" i="34"/>
  <c r="O93" i="34"/>
  <c r="N92" i="34"/>
  <c r="O92" i="34"/>
  <c r="N91" i="34"/>
  <c r="O91" i="34"/>
  <c r="N90" i="34"/>
  <c r="O90" i="34"/>
  <c r="N89" i="34"/>
  <c r="O89" i="34" s="1"/>
  <c r="N88" i="34"/>
  <c r="O88" i="34"/>
  <c r="N87" i="34"/>
  <c r="O87" i="34"/>
  <c r="N86" i="34"/>
  <c r="O86" i="34"/>
  <c r="N85" i="34"/>
  <c r="O85" i="34"/>
  <c r="N84" i="34"/>
  <c r="O84" i="34" s="1"/>
  <c r="N83" i="34"/>
  <c r="O83" i="34"/>
  <c r="N82" i="34"/>
  <c r="O82" i="34" s="1"/>
  <c r="N81" i="34"/>
  <c r="O81" i="34"/>
  <c r="N80" i="34"/>
  <c r="O80" i="34"/>
  <c r="N79" i="34"/>
  <c r="O79" i="34"/>
  <c r="N78" i="34"/>
  <c r="O78" i="34" s="1"/>
  <c r="N77" i="34"/>
  <c r="O77" i="34"/>
  <c r="N76" i="34"/>
  <c r="O76" i="34"/>
  <c r="N75" i="34"/>
  <c r="O75" i="34"/>
  <c r="N74" i="34"/>
  <c r="O74" i="34" s="1"/>
  <c r="N73" i="34"/>
  <c r="O73" i="34"/>
  <c r="N72" i="34"/>
  <c r="O72" i="34"/>
  <c r="N71" i="34"/>
  <c r="O71" i="34"/>
  <c r="N70" i="34"/>
  <c r="O70" i="34"/>
  <c r="N69" i="34"/>
  <c r="O69" i="34"/>
  <c r="N68" i="34"/>
  <c r="O68" i="34" s="1"/>
  <c r="N67" i="34"/>
  <c r="O67" i="34"/>
  <c r="N66" i="34"/>
  <c r="O66" i="34"/>
  <c r="M65" i="34"/>
  <c r="L65" i="34"/>
  <c r="K65" i="34"/>
  <c r="J65" i="34"/>
  <c r="I65" i="34"/>
  <c r="H65" i="34"/>
  <c r="G65" i="34"/>
  <c r="F65" i="34"/>
  <c r="E65" i="34"/>
  <c r="D65" i="34"/>
  <c r="N64" i="34"/>
  <c r="O64" i="34"/>
  <c r="N63" i="34"/>
  <c r="O63" i="34"/>
  <c r="N62" i="34"/>
  <c r="O62" i="34" s="1"/>
  <c r="N61" i="34"/>
  <c r="O61" i="34"/>
  <c r="N60" i="34"/>
  <c r="O60" i="34"/>
  <c r="N59" i="34"/>
  <c r="O59" i="34"/>
  <c r="N58" i="34"/>
  <c r="O58" i="34" s="1"/>
  <c r="N57" i="34"/>
  <c r="O57" i="34"/>
  <c r="N56" i="34"/>
  <c r="O56" i="34"/>
  <c r="N55" i="34"/>
  <c r="O55" i="34" s="1"/>
  <c r="N54" i="34"/>
  <c r="O54" i="34"/>
  <c r="N53" i="34"/>
  <c r="O53" i="34"/>
  <c r="N52" i="34"/>
  <c r="O52" i="34"/>
  <c r="N51" i="34"/>
  <c r="O51" i="34" s="1"/>
  <c r="N50" i="34"/>
  <c r="O50" i="34"/>
  <c r="N49" i="34"/>
  <c r="O49" i="34"/>
  <c r="N48" i="34"/>
  <c r="O48" i="34" s="1"/>
  <c r="N47" i="34"/>
  <c r="O47" i="34"/>
  <c r="N46" i="34"/>
  <c r="O46" i="34" s="1"/>
  <c r="N45" i="34"/>
  <c r="O45" i="34"/>
  <c r="N44" i="34"/>
  <c r="O44" i="34"/>
  <c r="N43" i="34"/>
  <c r="O43" i="34"/>
  <c r="N42" i="34"/>
  <c r="O42" i="34"/>
  <c r="N41" i="34"/>
  <c r="O41" i="34" s="1"/>
  <c r="N40" i="34"/>
  <c r="O40" i="34"/>
  <c r="N39" i="34"/>
  <c r="O39" i="34"/>
  <c r="N38" i="34"/>
  <c r="O38" i="34" s="1"/>
  <c r="N37" i="34"/>
  <c r="O37" i="34"/>
  <c r="N36" i="34"/>
  <c r="O36" i="34" s="1"/>
  <c r="N35" i="34"/>
  <c r="O35" i="34"/>
  <c r="N34" i="34"/>
  <c r="O34" i="34"/>
  <c r="N33" i="34"/>
  <c r="O33" i="34"/>
  <c r="N32" i="34"/>
  <c r="O32" i="34"/>
  <c r="N31" i="34"/>
  <c r="O31" i="34"/>
  <c r="M30" i="34"/>
  <c r="L30" i="34"/>
  <c r="K30" i="34"/>
  <c r="J30" i="34"/>
  <c r="I30" i="34"/>
  <c r="H30" i="34"/>
  <c r="G30" i="34"/>
  <c r="F30" i="34"/>
  <c r="E30" i="34"/>
  <c r="N30" i="34" s="1"/>
  <c r="O30" i="34" s="1"/>
  <c r="D30" i="34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D126" i="34" s="1"/>
  <c r="N13" i="34"/>
  <c r="O13" i="34" s="1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K126" i="34" s="1"/>
  <c r="J5" i="34"/>
  <c r="I5" i="34"/>
  <c r="H5" i="34"/>
  <c r="G5" i="34"/>
  <c r="F5" i="34"/>
  <c r="E5" i="34"/>
  <c r="D5" i="34"/>
  <c r="N5" i="34" s="1"/>
  <c r="O5" i="34" s="1"/>
  <c r="E63" i="33"/>
  <c r="F63" i="33"/>
  <c r="G63" i="33"/>
  <c r="H63" i="33"/>
  <c r="I63" i="33"/>
  <c r="J63" i="33"/>
  <c r="K63" i="33"/>
  <c r="L63" i="33"/>
  <c r="M63" i="33"/>
  <c r="D63" i="33"/>
  <c r="N63" i="33" s="1"/>
  <c r="O63" i="33" s="1"/>
  <c r="E29" i="33"/>
  <c r="F29" i="33"/>
  <c r="G29" i="33"/>
  <c r="H29" i="33"/>
  <c r="I29" i="33"/>
  <c r="J29" i="33"/>
  <c r="K29" i="33"/>
  <c r="L29" i="33"/>
  <c r="M29" i="33"/>
  <c r="D29" i="33"/>
  <c r="E14" i="33"/>
  <c r="F14" i="33"/>
  <c r="G14" i="33"/>
  <c r="H14" i="33"/>
  <c r="I14" i="33"/>
  <c r="J14" i="33"/>
  <c r="K14" i="33"/>
  <c r="L14" i="33"/>
  <c r="M14" i="33"/>
  <c r="D14" i="33"/>
  <c r="E5" i="33"/>
  <c r="E140" i="33" s="1"/>
  <c r="F5" i="33"/>
  <c r="G5" i="33"/>
  <c r="H5" i="33"/>
  <c r="I5" i="33"/>
  <c r="I140" i="33" s="1"/>
  <c r="J5" i="33"/>
  <c r="K5" i="33"/>
  <c r="L5" i="33"/>
  <c r="M5" i="33"/>
  <c r="D5" i="33"/>
  <c r="N5" i="33" s="1"/>
  <c r="O5" i="33" s="1"/>
  <c r="E136" i="33"/>
  <c r="F136" i="33"/>
  <c r="G136" i="33"/>
  <c r="H136" i="33"/>
  <c r="I136" i="33"/>
  <c r="J136" i="33"/>
  <c r="K136" i="33"/>
  <c r="L136" i="33"/>
  <c r="M136" i="33"/>
  <c r="M140" i="33" s="1"/>
  <c r="D136" i="33"/>
  <c r="N136" i="33" s="1"/>
  <c r="O136" i="33" s="1"/>
  <c r="N138" i="33"/>
  <c r="O138" i="33" s="1"/>
  <c r="N139" i="33"/>
  <c r="O139" i="33"/>
  <c r="N137" i="33"/>
  <c r="O137" i="33" s="1"/>
  <c r="N129" i="33"/>
  <c r="O129" i="33"/>
  <c r="N130" i="33"/>
  <c r="O130" i="33" s="1"/>
  <c r="N131" i="33"/>
  <c r="O131" i="33" s="1"/>
  <c r="N132" i="33"/>
  <c r="N133" i="33"/>
  <c r="N134" i="33"/>
  <c r="N135" i="33"/>
  <c r="O135" i="33" s="1"/>
  <c r="N128" i="33"/>
  <c r="O128" i="33"/>
  <c r="E127" i="33"/>
  <c r="F127" i="33"/>
  <c r="G127" i="33"/>
  <c r="G140" i="33" s="1"/>
  <c r="H127" i="33"/>
  <c r="I127" i="33"/>
  <c r="J127" i="33"/>
  <c r="K127" i="33"/>
  <c r="L127" i="33"/>
  <c r="M127" i="33"/>
  <c r="D127" i="33"/>
  <c r="E116" i="33"/>
  <c r="F116" i="33"/>
  <c r="G116" i="33"/>
  <c r="H116" i="33"/>
  <c r="I116" i="33"/>
  <c r="J116" i="33"/>
  <c r="K116" i="33"/>
  <c r="L116" i="33"/>
  <c r="M116" i="33"/>
  <c r="D116" i="33"/>
  <c r="N118" i="33"/>
  <c r="O118" i="33"/>
  <c r="N119" i="33"/>
  <c r="O119" i="33"/>
  <c r="N120" i="33"/>
  <c r="O120" i="33" s="1"/>
  <c r="N121" i="33"/>
  <c r="O121" i="33" s="1"/>
  <c r="N122" i="33"/>
  <c r="O122" i="33"/>
  <c r="N123" i="33"/>
  <c r="O123" i="33"/>
  <c r="N124" i="33"/>
  <c r="O124" i="33" s="1"/>
  <c r="N125" i="33"/>
  <c r="O125" i="33"/>
  <c r="N126" i="33"/>
  <c r="O126" i="33" s="1"/>
  <c r="N117" i="33"/>
  <c r="O117" i="33"/>
  <c r="N107" i="33"/>
  <c r="O107" i="33"/>
  <c r="N108" i="33"/>
  <c r="O108" i="33"/>
  <c r="N109" i="33"/>
  <c r="O109" i="33" s="1"/>
  <c r="N110" i="33"/>
  <c r="O110" i="33"/>
  <c r="N111" i="33"/>
  <c r="O111" i="33" s="1"/>
  <c r="N106" i="33"/>
  <c r="O106" i="33"/>
  <c r="N105" i="33"/>
  <c r="O105" i="33" s="1"/>
  <c r="N104" i="33"/>
  <c r="O104" i="33"/>
  <c r="N103" i="33"/>
  <c r="O103" i="33" s="1"/>
  <c r="N102" i="33"/>
  <c r="O102" i="33"/>
  <c r="N101" i="33"/>
  <c r="O101" i="33"/>
  <c r="N100" i="33"/>
  <c r="O100" i="33" s="1"/>
  <c r="N99" i="33"/>
  <c r="O99" i="33" s="1"/>
  <c r="N98" i="33"/>
  <c r="O98" i="33"/>
  <c r="N97" i="33"/>
  <c r="O97" i="33"/>
  <c r="N96" i="33"/>
  <c r="O96" i="33"/>
  <c r="N95" i="33"/>
  <c r="O95" i="33" s="1"/>
  <c r="N94" i="33"/>
  <c r="O94" i="33"/>
  <c r="N93" i="33"/>
  <c r="O93" i="33" s="1"/>
  <c r="N18" i="33"/>
  <c r="O18" i="33"/>
  <c r="N19" i="33"/>
  <c r="O19" i="33"/>
  <c r="N20" i="33"/>
  <c r="O20" i="33"/>
  <c r="N21" i="33"/>
  <c r="O21" i="33" s="1"/>
  <c r="N22" i="33"/>
  <c r="O22" i="33" s="1"/>
  <c r="N23" i="33"/>
  <c r="O23" i="33"/>
  <c r="N24" i="33"/>
  <c r="O24" i="33"/>
  <c r="N25" i="33"/>
  <c r="O25" i="33" s="1"/>
  <c r="N17" i="33"/>
  <c r="O17" i="33"/>
  <c r="N113" i="33"/>
  <c r="O113" i="33" s="1"/>
  <c r="N114" i="33"/>
  <c r="O114" i="33"/>
  <c r="N115" i="33"/>
  <c r="O115" i="33" s="1"/>
  <c r="N112" i="33"/>
  <c r="O112" i="33"/>
  <c r="N65" i="33"/>
  <c r="O65" i="33" s="1"/>
  <c r="N66" i="33"/>
  <c r="O66" i="33"/>
  <c r="N67" i="33"/>
  <c r="O67" i="33" s="1"/>
  <c r="N68" i="33"/>
  <c r="O68" i="33" s="1"/>
  <c r="N69" i="33"/>
  <c r="O69" i="33" s="1"/>
  <c r="N70" i="33"/>
  <c r="O70" i="33"/>
  <c r="N71" i="33"/>
  <c r="N72" i="33"/>
  <c r="O72" i="33"/>
  <c r="N73" i="33"/>
  <c r="O73" i="33" s="1"/>
  <c r="N74" i="33"/>
  <c r="O74" i="33"/>
  <c r="N75" i="33"/>
  <c r="N76" i="33"/>
  <c r="O76" i="33" s="1"/>
  <c r="N77" i="33"/>
  <c r="O77" i="33" s="1"/>
  <c r="N78" i="33"/>
  <c r="O78" i="33" s="1"/>
  <c r="N79" i="33"/>
  <c r="O79" i="33" s="1"/>
  <c r="N80" i="33"/>
  <c r="O80" i="33"/>
  <c r="N81" i="33"/>
  <c r="O81" i="33"/>
  <c r="N82" i="33"/>
  <c r="O82" i="33" s="1"/>
  <c r="N83" i="33"/>
  <c r="O83" i="33" s="1"/>
  <c r="N84" i="33"/>
  <c r="N85" i="33"/>
  <c r="N86" i="33"/>
  <c r="O86" i="33" s="1"/>
  <c r="N87" i="33"/>
  <c r="O87" i="33" s="1"/>
  <c r="N88" i="33"/>
  <c r="N89" i="33"/>
  <c r="O89" i="33"/>
  <c r="N90" i="33"/>
  <c r="O90" i="33" s="1"/>
  <c r="N91" i="33"/>
  <c r="O91" i="33" s="1"/>
  <c r="N92" i="33"/>
  <c r="N64" i="33"/>
  <c r="O84" i="33"/>
  <c r="O85" i="33"/>
  <c r="O88" i="33"/>
  <c r="O92" i="33"/>
  <c r="O71" i="33"/>
  <c r="O75" i="33"/>
  <c r="O64" i="33"/>
  <c r="O132" i="33"/>
  <c r="O133" i="33"/>
  <c r="O134" i="33"/>
  <c r="N16" i="33"/>
  <c r="O16" i="33" s="1"/>
  <c r="N26" i="33"/>
  <c r="O26" i="33"/>
  <c r="N27" i="33"/>
  <c r="O27" i="33" s="1"/>
  <c r="N28" i="33"/>
  <c r="O28" i="33"/>
  <c r="N7" i="33"/>
  <c r="O7" i="33"/>
  <c r="N8" i="33"/>
  <c r="O8" i="33"/>
  <c r="N9" i="33"/>
  <c r="O9" i="33"/>
  <c r="N10" i="33"/>
  <c r="O10" i="33" s="1"/>
  <c r="N11" i="33"/>
  <c r="O11" i="33"/>
  <c r="N12" i="33"/>
  <c r="O12" i="33"/>
  <c r="N13" i="33"/>
  <c r="O13" i="33" s="1"/>
  <c r="N6" i="33"/>
  <c r="O6" i="33"/>
  <c r="N61" i="33"/>
  <c r="O61" i="33" s="1"/>
  <c r="N62" i="33"/>
  <c r="O62" i="33"/>
  <c r="N58" i="33"/>
  <c r="O58" i="33"/>
  <c r="N59" i="33"/>
  <c r="O59" i="33"/>
  <c r="N60" i="33"/>
  <c r="O60" i="33"/>
  <c r="N52" i="33"/>
  <c r="O52" i="33"/>
  <c r="N53" i="33"/>
  <c r="O53" i="33"/>
  <c r="N54" i="33"/>
  <c r="O54" i="33"/>
  <c r="N55" i="33"/>
  <c r="O55" i="33" s="1"/>
  <c r="N56" i="33"/>
  <c r="O56" i="33"/>
  <c r="N40" i="33"/>
  <c r="O40" i="33"/>
  <c r="N41" i="33"/>
  <c r="O41" i="33" s="1"/>
  <c r="N42" i="33"/>
  <c r="O42" i="33"/>
  <c r="N43" i="33"/>
  <c r="O43" i="33"/>
  <c r="N44" i="33"/>
  <c r="O44" i="33"/>
  <c r="N45" i="33"/>
  <c r="O45" i="33"/>
  <c r="N46" i="33"/>
  <c r="O46" i="33" s="1"/>
  <c r="N47" i="33"/>
  <c r="O47" i="33"/>
  <c r="N48" i="33"/>
  <c r="O48" i="33" s="1"/>
  <c r="N49" i="33"/>
  <c r="O49" i="33"/>
  <c r="N50" i="33"/>
  <c r="O50" i="33"/>
  <c r="N51" i="33"/>
  <c r="O51" i="33"/>
  <c r="N32" i="33"/>
  <c r="O32" i="33"/>
  <c r="N33" i="33"/>
  <c r="O33" i="33"/>
  <c r="N34" i="33"/>
  <c r="O34" i="33"/>
  <c r="N35" i="33"/>
  <c r="O35" i="33"/>
  <c r="N36" i="33"/>
  <c r="O36" i="33" s="1"/>
  <c r="N37" i="33"/>
  <c r="O37" i="33"/>
  <c r="N38" i="33"/>
  <c r="O38" i="33" s="1"/>
  <c r="N31" i="33"/>
  <c r="O31" i="33"/>
  <c r="N39" i="33"/>
  <c r="O39" i="33"/>
  <c r="N57" i="33"/>
  <c r="O57" i="33"/>
  <c r="N30" i="33"/>
  <c r="O30" i="33"/>
  <c r="N15" i="33"/>
  <c r="O15" i="33" s="1"/>
  <c r="N18" i="36"/>
  <c r="O18" i="36" s="1"/>
  <c r="L122" i="37"/>
  <c r="N119" i="37"/>
  <c r="O119" i="37"/>
  <c r="H130" i="38"/>
  <c r="I130" i="38"/>
  <c r="H128" i="35"/>
  <c r="H145" i="39"/>
  <c r="N133" i="40"/>
  <c r="O133" i="40"/>
  <c r="N30" i="40"/>
  <c r="O30" i="40"/>
  <c r="E146" i="40"/>
  <c r="K146" i="40"/>
  <c r="L131" i="41"/>
  <c r="L132" i="42"/>
  <c r="N18" i="42"/>
  <c r="O18" i="42" s="1"/>
  <c r="M148" i="43"/>
  <c r="N144" i="43"/>
  <c r="O144" i="43" s="1"/>
  <c r="E148" i="43"/>
  <c r="N5" i="43"/>
  <c r="O5" i="43" s="1"/>
  <c r="K147" i="44"/>
  <c r="N135" i="44"/>
  <c r="O135" i="44"/>
  <c r="J147" i="44"/>
  <c r="N123" i="44"/>
  <c r="O123" i="44" s="1"/>
  <c r="N5" i="44"/>
  <c r="O5" i="44"/>
  <c r="D147" i="44"/>
  <c r="F142" i="45"/>
  <c r="E142" i="45"/>
  <c r="N29" i="47"/>
  <c r="O29" i="47" s="1"/>
  <c r="N58" i="47"/>
  <c r="O58" i="47"/>
  <c r="N14" i="47"/>
  <c r="O14" i="47"/>
  <c r="O141" i="49" l="1"/>
  <c r="P137" i="49"/>
  <c r="Q137" i="49" s="1"/>
  <c r="H141" i="49"/>
  <c r="P32" i="49"/>
  <c r="Q32" i="49" s="1"/>
  <c r="P60" i="49"/>
  <c r="Q60" i="49" s="1"/>
  <c r="I141" i="49"/>
  <c r="P14" i="49"/>
  <c r="Q14" i="49" s="1"/>
  <c r="N131" i="41"/>
  <c r="O131" i="41" s="1"/>
  <c r="N5" i="46"/>
  <c r="O5" i="46" s="1"/>
  <c r="N54" i="42"/>
  <c r="O54" i="42" s="1"/>
  <c r="E130" i="38"/>
  <c r="N67" i="38"/>
  <c r="O67" i="38" s="1"/>
  <c r="N64" i="39"/>
  <c r="O64" i="39" s="1"/>
  <c r="N5" i="47"/>
  <c r="O5" i="47" s="1"/>
  <c r="N14" i="46"/>
  <c r="O14" i="46" s="1"/>
  <c r="M147" i="44"/>
  <c r="D131" i="36"/>
  <c r="N100" i="37"/>
  <c r="O100" i="37" s="1"/>
  <c r="F130" i="38"/>
  <c r="N60" i="45"/>
  <c r="O60" i="45" s="1"/>
  <c r="E140" i="47"/>
  <c r="N140" i="47" s="1"/>
  <c r="O140" i="47" s="1"/>
  <c r="M141" i="49"/>
  <c r="E147" i="44"/>
  <c r="N30" i="44"/>
  <c r="O30" i="44" s="1"/>
  <c r="G131" i="41"/>
  <c r="G147" i="44"/>
  <c r="L146" i="40"/>
  <c r="F128" i="35"/>
  <c r="N128" i="35" s="1"/>
  <c r="O128" i="35" s="1"/>
  <c r="N122" i="40"/>
  <c r="O122" i="40" s="1"/>
  <c r="H147" i="44"/>
  <c r="N14" i="37"/>
  <c r="O14" i="37" s="1"/>
  <c r="N115" i="34"/>
  <c r="O115" i="34" s="1"/>
  <c r="G128" i="35"/>
  <c r="N14" i="36"/>
  <c r="O14" i="36" s="1"/>
  <c r="K131" i="41"/>
  <c r="N30" i="46"/>
  <c r="O30" i="46" s="1"/>
  <c r="L140" i="47"/>
  <c r="N14" i="45"/>
  <c r="O14" i="45" s="1"/>
  <c r="D141" i="49"/>
  <c r="K128" i="35"/>
  <c r="N29" i="33"/>
  <c r="O29" i="33" s="1"/>
  <c r="D148" i="43"/>
  <c r="N148" i="43" s="1"/>
  <c r="O148" i="43" s="1"/>
  <c r="N30" i="39"/>
  <c r="O30" i="39" s="1"/>
  <c r="L140" i="33"/>
  <c r="F141" i="49"/>
  <c r="N127" i="33"/>
  <c r="O127" i="33" s="1"/>
  <c r="N123" i="39"/>
  <c r="O123" i="39" s="1"/>
  <c r="G146" i="40"/>
  <c r="N5" i="45"/>
  <c r="O5" i="45" s="1"/>
  <c r="F131" i="36"/>
  <c r="G141" i="49"/>
  <c r="F146" i="40"/>
  <c r="D132" i="42"/>
  <c r="I147" i="44"/>
  <c r="D145" i="39"/>
  <c r="N5" i="39"/>
  <c r="O5" i="39" s="1"/>
  <c r="J140" i="47"/>
  <c r="N141" i="49"/>
  <c r="M126" i="34"/>
  <c r="N5" i="41"/>
  <c r="O5" i="41" s="1"/>
  <c r="E131" i="41"/>
  <c r="N5" i="42"/>
  <c r="O5" i="42" s="1"/>
  <c r="M140" i="47"/>
  <c r="M131" i="36"/>
  <c r="N131" i="36" s="1"/>
  <c r="O131" i="36" s="1"/>
  <c r="M131" i="41"/>
  <c r="D142" i="46"/>
  <c r="N142" i="46" s="1"/>
  <c r="O142" i="46" s="1"/>
  <c r="H142" i="46"/>
  <c r="P5" i="49"/>
  <c r="Q5" i="49" s="1"/>
  <c r="N65" i="34"/>
  <c r="O65" i="34" s="1"/>
  <c r="E122" i="37"/>
  <c r="H126" i="34"/>
  <c r="I146" i="40"/>
  <c r="N14" i="42"/>
  <c r="O14" i="42" s="1"/>
  <c r="E142" i="46"/>
  <c r="N128" i="47"/>
  <c r="O128" i="47" s="1"/>
  <c r="F147" i="44"/>
  <c r="G140" i="47"/>
  <c r="H131" i="36"/>
  <c r="L145" i="39"/>
  <c r="M145" i="39"/>
  <c r="L128" i="35"/>
  <c r="F140" i="33"/>
  <c r="E126" i="34"/>
  <c r="L130" i="38"/>
  <c r="N31" i="38"/>
  <c r="O31" i="38" s="1"/>
  <c r="N112" i="41"/>
  <c r="O112" i="41" s="1"/>
  <c r="F148" i="43"/>
  <c r="N14" i="43"/>
  <c r="O14" i="43" s="1"/>
  <c r="E141" i="49"/>
  <c r="L131" i="36"/>
  <c r="N14" i="40"/>
  <c r="O14" i="40" s="1"/>
  <c r="D146" i="40"/>
  <c r="G126" i="34"/>
  <c r="I126" i="34"/>
  <c r="G122" i="37"/>
  <c r="D122" i="37"/>
  <c r="J146" i="40"/>
  <c r="L147" i="44"/>
  <c r="G142" i="45"/>
  <c r="N142" i="45" s="1"/>
  <c r="O142" i="45" s="1"/>
  <c r="N136" i="47"/>
  <c r="O136" i="47" s="1"/>
  <c r="D131" i="41"/>
  <c r="N61" i="37"/>
  <c r="O61" i="37" s="1"/>
  <c r="N63" i="40"/>
  <c r="O63" i="40" s="1"/>
  <c r="G132" i="42"/>
  <c r="M132" i="42"/>
  <c r="N135" i="43"/>
  <c r="O135" i="43" s="1"/>
  <c r="H142" i="45"/>
  <c r="N60" i="46"/>
  <c r="O60" i="46" s="1"/>
  <c r="J126" i="34"/>
  <c r="N104" i="35"/>
  <c r="O104" i="35" s="1"/>
  <c r="D140" i="33"/>
  <c r="N104" i="34"/>
  <c r="O104" i="34" s="1"/>
  <c r="J140" i="33"/>
  <c r="N14" i="33"/>
  <c r="O14" i="33" s="1"/>
  <c r="N30" i="35"/>
  <c r="O30" i="35" s="1"/>
  <c r="M128" i="35"/>
  <c r="D130" i="38"/>
  <c r="N5" i="36"/>
  <c r="O5" i="36" s="1"/>
  <c r="H140" i="47"/>
  <c r="K140" i="33"/>
  <c r="L126" i="34"/>
  <c r="I140" i="47"/>
  <c r="P139" i="50"/>
  <c r="Q139" i="50" s="1"/>
  <c r="N122" i="37"/>
  <c r="O122" i="37" s="1"/>
  <c r="N126" i="34"/>
  <c r="O126" i="34" s="1"/>
  <c r="N5" i="35"/>
  <c r="O5" i="35" s="1"/>
  <c r="H140" i="33"/>
  <c r="N14" i="34"/>
  <c r="O14" i="34" s="1"/>
  <c r="N116" i="33"/>
  <c r="O116" i="33" s="1"/>
  <c r="F126" i="34"/>
  <c r="M122" i="37"/>
  <c r="N127" i="38"/>
  <c r="O127" i="38" s="1"/>
  <c r="N147" i="44" l="1"/>
  <c r="O147" i="44" s="1"/>
  <c r="N146" i="40"/>
  <c r="O146" i="40" s="1"/>
  <c r="P141" i="49"/>
  <c r="Q141" i="49" s="1"/>
  <c r="N145" i="39"/>
  <c r="O145" i="39" s="1"/>
  <c r="N132" i="42"/>
  <c r="O132" i="42" s="1"/>
  <c r="N130" i="38"/>
  <c r="O130" i="38" s="1"/>
  <c r="N140" i="33"/>
  <c r="O140" i="33" s="1"/>
</calcChain>
</file>

<file path=xl/sharedStrings.xml><?xml version="1.0" encoding="utf-8"?>
<sst xmlns="http://schemas.openxmlformats.org/spreadsheetml/2006/main" count="3086" uniqueCount="330">
  <si>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</si>
  <si>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</si>
  <si>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</si>
  <si>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</si>
  <si>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</si>
  <si>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</si>
  <si>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</si>
  <si>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</si>
  <si>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</si>
  <si>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</si>
  <si>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</si>
  <si>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</si>
  <si>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</si>
  <si>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</si>
  <si>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</si>
  <si>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</si>
  <si>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</si>
  <si>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</si>
  <si>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Electricity</t>
  </si>
  <si>
    <t>Impact Fees - Residential - Public Safety</t>
  </si>
  <si>
    <t>Impact Fees - Commercial - Public Safety</t>
  </si>
  <si>
    <t>Impact Fees - Residential - Physical Environment</t>
  </si>
  <si>
    <t>Impact Fees - Commercial - Physical Environment</t>
  </si>
  <si>
    <t>Impact Fees - Residential - Transportation</t>
  </si>
  <si>
    <t>Impact Fees - Commercial - Transportation</t>
  </si>
  <si>
    <t>Impact Fees - Residential - Culture / Recreation</t>
  </si>
  <si>
    <t>Impact Fees - Residential - Other</t>
  </si>
  <si>
    <t>Impact Fees - Commercial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</si>
  <si>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</si>
  <si>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</si>
  <si>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</si>
  <si>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</si>
  <si>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</si>
  <si>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</si>
  <si>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</si>
  <si>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</si>
  <si>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</si>
  <si>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</si>
  <si>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</si>
  <si>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</si>
  <si>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Other Human Services</t>
  </si>
  <si>
    <t>State Grant - Physical Environment - Sewer / Wastewater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</si>
  <si>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</si>
  <si>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</si>
  <si>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</si>
  <si>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</si>
  <si>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</si>
  <si>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</si>
  <si>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</si>
  <si>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</si>
  <si>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</si>
  <si>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</si>
  <si>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Cardroom Tax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</si>
  <si>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</si>
  <si>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</si>
  <si>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</si>
  <si>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</si>
  <si>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</si>
  <si>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</si>
  <si>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</si>
  <si>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</si>
  <si>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</si>
  <si>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</si>
  <si>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Human Services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</si>
  <si>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</si>
  <si>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</si>
  <si>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</si>
  <si>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</si>
  <si>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</si>
  <si>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</si>
  <si>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</si>
  <si>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</si>
  <si>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</si>
  <si>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</si>
  <si>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</si>
  <si>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</si>
  <si>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</si>
  <si>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</si>
  <si>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</si>
  <si>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</si>
  <si>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</si>
  <si>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Fire Protection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</si>
  <si>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</si>
  <si>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</si>
  <si>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</si>
  <si>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</si>
  <si>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</si>
  <si>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</si>
  <si>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</si>
  <si>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</si>
  <si>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</si>
  <si>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</si>
  <si>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Mass Transit</t>
  </si>
  <si>
    <t>Transportation (User Fees) - Other Transportation Charges</t>
  </si>
  <si>
    <t>Economic Environment - Housing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</si>
  <si>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</si>
  <si>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</si>
  <si>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</si>
  <si>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</si>
  <si>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</si>
  <si>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</si>
  <si>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</si>
  <si>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</si>
  <si>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</si>
  <si>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</si>
  <si>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</si>
  <si>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</si>
  <si>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Domestic Violence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</si>
  <si>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</si>
  <si>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</si>
  <si>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</si>
  <si>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</si>
  <si>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</si>
  <si>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</si>
  <si>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</si>
  <si>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</si>
  <si>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</si>
  <si>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</si>
  <si>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</si>
  <si>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</si>
  <si>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</si>
  <si>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</si>
  <si>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</si>
  <si>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</si>
  <si>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</si>
  <si>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</si>
  <si>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</si>
  <si>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</si>
  <si>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</si>
  <si>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</si>
  <si>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</si>
  <si>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Library</t>
  </si>
  <si>
    <t>Fines - Pollution Control Violations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</si>
  <si>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</si>
  <si>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</si>
  <si>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</si>
  <si>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</si>
  <si>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</si>
  <si>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</si>
  <si>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</si>
  <si>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</si>
  <si>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</si>
  <si>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</si>
  <si>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</si>
  <si>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</si>
  <si>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</si>
  <si>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of Circuit Court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</si>
  <si>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</si>
  <si>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</si>
  <si>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</si>
  <si>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</si>
  <si>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</si>
  <si>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</si>
  <si>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</si>
  <si>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Sarasota County Government Revenues Reported by Account Code and Fund Type</t>
  </si>
  <si>
    <t>Local Fiscal Year Ended September 30, 2010</t>
  </si>
  <si>
    <t>Federal Grant - Culture / Recreation</t>
  </si>
  <si>
    <t>State Grant - General Government</t>
  </si>
  <si>
    <t>State Shared Revenues - General Gov't - Other General Government</t>
  </si>
  <si>
    <t>Payments from Other Local Units in Lieu of Taxes</t>
  </si>
  <si>
    <t>General Gov't (Not Court-Related) - Public Records Modernization Trust Fund</t>
  </si>
  <si>
    <t>Other Charges for Services</t>
  </si>
  <si>
    <t>Judgments and Fines - 10% of Fines to Public Records Modernization Fund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</si>
  <si>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</si>
  <si>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</si>
  <si>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</si>
  <si>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Grants from Other Local Units - Other</t>
  </si>
  <si>
    <t>Other Miscellaneous Revenues - Settlements</t>
  </si>
  <si>
    <t>2011 Countywide Population:</t>
  </si>
  <si>
    <t>Local Fiscal Year Ended September 30, 2008</t>
  </si>
  <si>
    <t>Permits and Franchise Fees</t>
  </si>
  <si>
    <t>Other Permits and Fees</t>
  </si>
  <si>
    <t>State Shared Revenues - Physical Environment - Other Physical Environment</t>
  </si>
  <si>
    <t>Juvenile Court - Court Costs</t>
  </si>
  <si>
    <t>Special Assessments - Service Charges</t>
  </si>
  <si>
    <t>Impact Fees - Public Safety</t>
  </si>
  <si>
    <t>Impact Fees - Physical Environment</t>
  </si>
  <si>
    <t>Impact Fees - Transportation</t>
  </si>
  <si>
    <t>Impact Fees - Culture / Recreation</t>
  </si>
  <si>
    <t>Impact Fees - Other</t>
  </si>
  <si>
    <t>Proprietary Non-Operating Sources - Capital Contributions from Other Public Source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</si>
  <si>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</si>
  <si>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</si>
  <si>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</si>
  <si>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</si>
  <si>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</si>
  <si>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</si>
  <si>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Impact Fees - Commercial - Culture / Recreation</t>
  </si>
  <si>
    <t>Federal Grant - Physical Environment - Sewer / Wastewater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</si>
  <si>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</si>
  <si>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</si>
  <si>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</si>
  <si>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</si>
  <si>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Cardroom Tax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</si>
  <si>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</si>
  <si>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</si>
  <si>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</si>
  <si>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</si>
  <si>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</si>
  <si>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</si>
  <si>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</si>
  <si>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</si>
  <si>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</si>
  <si>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</si>
  <si>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General Government - Other General Government Charges and Fees</t>
  </si>
  <si>
    <t>Transportation - Mass Transit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</si>
  <si>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</si>
  <si>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</si>
  <si>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</si>
  <si>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</si>
  <si>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</si>
  <si>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</si>
  <si>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</si>
  <si>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</si>
  <si>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</si>
  <si>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</si>
  <si>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</si>
  <si>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</si>
  <si>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Sales - Sale of Surplus Materials and Scrap</t>
  </si>
  <si>
    <t>Proprietary Non-Operating - Capital Contributions from Private Source</t>
  </si>
  <si>
    <t>2013 Countywide Population:</t>
  </si>
  <si>
    <t>Local Fiscal Year Ended September 30, 2014</t>
  </si>
  <si>
    <t>State Grant - Court-Related Grants - Article V Clerk of Court Trust Fund</t>
  </si>
  <si>
    <t>Economic Environment - Other Economic Environment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</si>
  <si>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</si>
  <si>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</si>
  <si>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</si>
  <si>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</si>
  <si>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Filing Fees</t>
  </si>
  <si>
    <t>Court-Related Revenues - Circuit Court Criminal - Service Charges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</si>
  <si>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</si>
  <si>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</si>
  <si>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</si>
  <si>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</si>
  <si>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</si>
  <si>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</si>
  <si>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</si>
  <si>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</si>
  <si>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</si>
  <si>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Traffic Court (Criminal and Civil) - Non-Local Fines and Forfeitures</t>
  </si>
  <si>
    <t>Court-Related Revenues - Juvenile Court - Service Charges</t>
  </si>
  <si>
    <t>Court-Related Revenues - Probate Court - Filing Fees</t>
  </si>
  <si>
    <t>Court-Related Revenues - Probate Court - Service Charges</t>
  </si>
  <si>
    <t>2014 Countywide Population:</t>
  </si>
  <si>
    <t>Local Fiscal Year Ended September 30, 2015</t>
  </si>
  <si>
    <t>State Grant - Physical Environment - Stormwater Management</t>
  </si>
  <si>
    <t>2015 Countywide Population:</t>
  </si>
  <si>
    <t>Local Fiscal Year Ended September 30, 2007</t>
  </si>
  <si>
    <t>Utility Service Tax - Electricity</t>
  </si>
  <si>
    <t>Franchise Fees, Licenses, and Permits</t>
  </si>
  <si>
    <t>Other Permits, Fees and Licenses</t>
  </si>
  <si>
    <t>State Grant - Physical Environment - Water Supply System</t>
  </si>
  <si>
    <t>State Shared Revenues - Economic Environment</t>
  </si>
  <si>
    <t>Proprietary Non-Operating - Capital Contributions from Other Public Source</t>
  </si>
  <si>
    <t>2007 Countywide Population:</t>
  </si>
  <si>
    <t>Local Fiscal Year Ended September 30, 2006</t>
  </si>
  <si>
    <t>Permits, Fees, and Licenses</t>
  </si>
  <si>
    <t>Occupational Licenses</t>
  </si>
  <si>
    <t>State Shared Revenues - Public Safety</t>
  </si>
  <si>
    <t>Transportation (User Fees) - Parking Facilities</t>
  </si>
  <si>
    <t>County Court Criminal - Additional Court Costs</t>
  </si>
  <si>
    <t>County Court Criminal - Court Improvement Fund</t>
  </si>
  <si>
    <t>Circuit Court Criminal - Additional Court Costs</t>
  </si>
  <si>
    <t>Circuit Court Criminal - Court Improvement Fund</t>
  </si>
  <si>
    <t>Circuit Court Civil - Child Support</t>
  </si>
  <si>
    <t>Traffic Court - Additional Court Costs</t>
  </si>
  <si>
    <t>Traffic Court - Court Improvement Fund</t>
  </si>
  <si>
    <t>Court-Ordered Judgments and Fines</t>
  </si>
  <si>
    <t>Special Assessments - Other</t>
  </si>
  <si>
    <t>Gain or Loss on Sale of Investments</t>
  </si>
  <si>
    <t>Contributions from Enterprise Operations</t>
  </si>
  <si>
    <t>2006 Countywide Population:</t>
  </si>
  <si>
    <t>Local Fiscal Year Ended September 30, 2016</t>
  </si>
  <si>
    <t>Court-Ordered Judgments and Fines - Intergovernmental Radio Communication Program</t>
  </si>
  <si>
    <t>2016 Countywide Population:</t>
  </si>
  <si>
    <t>Local Fiscal Year Ended September 30, 2017</t>
  </si>
  <si>
    <t>State Grant - Physical Environment - Garbage / Solid Waste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</si>
  <si>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</si>
  <si>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</si>
  <si>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</si>
  <si>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</si>
  <si>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</si>
  <si>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</si>
  <si>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</si>
  <si>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</si>
  <si>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</si>
  <si>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</si>
  <si>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</si>
  <si>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</si>
  <si>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</si>
  <si>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</si>
  <si>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</si>
  <si>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</si>
  <si>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</si>
  <si>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</si>
  <si>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</si>
  <si>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Permits - Other</t>
  </si>
  <si>
    <t>Inspection Fee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</si>
  <si>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</si>
  <si>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</si>
  <si>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</si>
  <si>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</si>
  <si>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Local Government Half-Cent Sales Tax Program</t>
  </si>
  <si>
    <t>Court-Related Revenues - Traffic Court - Filing Fees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</si>
  <si>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</si>
  <si>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</si>
  <si>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</si>
  <si>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</si>
  <si>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Court-Ordered Judgments and Fines - Other</t>
  </si>
  <si>
    <t>Proprietary Non-Operating Sources - Capital Contributions from Private Source</t>
  </si>
  <si>
    <t>Local Fiscal Year Ended September 30, 2022</t>
  </si>
  <si>
    <t>State Communications Services Taxes</t>
  </si>
  <si>
    <t>Other General Taxes</t>
  </si>
  <si>
    <t>State Shared Revenues - General Government - County Revenue Sharing Program</t>
  </si>
  <si>
    <t>2022 Countywide Population:</t>
  </si>
  <si>
    <t>324.XXX</t>
  </si>
  <si>
    <t>Impact Fees - Total</t>
  </si>
  <si>
    <t>Local Fiscal Year Ended September 30, 2023</t>
  </si>
  <si>
    <t>Transportation - Parking Facilities</t>
  </si>
  <si>
    <t>2023 Countywide Population:</t>
  </si>
  <si>
    <t>Proceeds - Leases - Financial Agreements</t>
  </si>
  <si>
    <t>Local Fiscal Year Ended September 30, 2024</t>
  </si>
  <si>
    <t>Proceeds - Leases</t>
  </si>
  <si>
    <t>Proprietary Non-Operating Sources - Other Non-Operating Sources</t>
  </si>
  <si>
    <t>2024 Countywide Population:</t>
  </si>
  <si>
    <t>Private Purpose</t>
  </si>
  <si>
    <t>Local Fiscal Year Ended September 30, 2025</t>
  </si>
  <si>
    <t>Charter County Transportation System Surtax</t>
  </si>
  <si>
    <t>State Shared Revenues - Other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</si>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</sst>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3A43-E269-414D-AD73-D2069BCE851A}">
  <sheetPr>
    <pageSetUpPr fitToPage="1"/>
  </sheetPr>
  <dimension ref="A1:EE145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147</v>
      </c>
      <c r="B3" s="109"/>
      <c r="C3" s="110"/>
      <c r="D3" s="114" t="s">
        <v>65</v>
      </c>
      <c r="E3" s="115"/>
      <c r="F3" s="115"/>
      <c r="G3" s="115"/>
      <c r="H3" s="116"/>
      <c r="I3" s="114" t="s">
        <v>66</v>
      </c>
      <c r="J3" s="116"/>
      <c r="K3" s="114" t="s">
        <v>68</v>
      </c>
      <c r="L3" s="115"/>
      <c r="M3" s="115"/>
      <c r="N3" s="116"/>
      <c r="O3" s="50"/>
      <c r="P3" s="51"/>
      <c r="Q3" s="117" t="s">
        <v>286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148</v>
      </c>
      <c r="F4" s="53" t="s">
        <v>149</v>
      </c>
      <c r="G4" s="53" t="s">
        <v>150</v>
      </c>
      <c r="H4" s="53" t="s">
        <v>5</v>
      </c>
      <c r="I4" s="53" t="s">
        <v>6</v>
      </c>
      <c r="J4" s="54" t="s">
        <v>151</v>
      </c>
      <c r="K4" s="54" t="s">
        <v>287</v>
      </c>
      <c r="L4" s="54" t="s">
        <v>7</v>
      </c>
      <c r="M4" s="54" t="s">
        <v>8</v>
      </c>
      <c r="N4" s="54" t="s">
        <v>325</v>
      </c>
      <c r="O4" s="54" t="s">
        <v>9</v>
      </c>
      <c r="P4" s="54" t="s">
        <v>288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289</v>
      </c>
      <c r="B5" s="58"/>
      <c r="C5" s="58"/>
      <c r="D5" s="59">
        <f>SUM(D6:D13)</f>
        <v>292878418</v>
      </c>
      <c r="E5" s="59">
        <f>SUM(E6:E13)</f>
        <v>213110459</v>
      </c>
      <c r="F5" s="59">
        <f>SUM(F6:F13)</f>
        <v>11116421</v>
      </c>
      <c r="G5" s="59">
        <f>SUM(G6:G13)</f>
        <v>11644643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21516</v>
      </c>
      <c r="N5" s="59">
        <f>SUM(N6:N13)</f>
        <v>0</v>
      </c>
      <c r="O5" s="59">
        <f>SUM(O6:O13)</f>
        <v>0</v>
      </c>
      <c r="P5" s="60">
        <f>SUM(D5:O5)</f>
        <v>528771457</v>
      </c>
      <c r="Q5" s="61">
        <f>(P5/Q$143)</f>
        <v>1084.3479964728078</v>
      </c>
      <c r="R5" s="62"/>
    </row>
    <row r="6" spans="1:135">
      <c r="A6" s="64"/>
      <c r="B6" s="65">
        <v>311</v>
      </c>
      <c r="C6" s="66" t="s">
        <v>2</v>
      </c>
      <c r="D6" s="67">
        <v>284518131</v>
      </c>
      <c r="E6" s="67">
        <v>86890094</v>
      </c>
      <c r="F6" s="67">
        <v>11116421</v>
      </c>
      <c r="G6" s="67">
        <v>11644643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394169289</v>
      </c>
      <c r="Q6" s="68">
        <f>(P6/Q$143)</f>
        <v>808.32025469608732</v>
      </c>
      <c r="R6" s="69"/>
    </row>
    <row r="7" spans="1:135">
      <c r="A7" s="64"/>
      <c r="B7" s="65">
        <v>312.13</v>
      </c>
      <c r="C7" s="66" t="s">
        <v>290</v>
      </c>
      <c r="D7" s="67">
        <v>0</v>
      </c>
      <c r="E7" s="67">
        <v>47726456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47726456</v>
      </c>
      <c r="Q7" s="68">
        <f>(P7/Q$143)</f>
        <v>97.872315642687227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2101932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2101932</v>
      </c>
      <c r="Q8" s="68">
        <f>(P8/Q$143)</f>
        <v>4.3104175211221394</v>
      </c>
      <c r="R8" s="69"/>
    </row>
    <row r="9" spans="1:135">
      <c r="A9" s="64"/>
      <c r="B9" s="65">
        <v>312.41000000000003</v>
      </c>
      <c r="C9" s="66" t="s">
        <v>291</v>
      </c>
      <c r="D9" s="67">
        <v>0</v>
      </c>
      <c r="E9" s="67">
        <v>7252975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7252975</v>
      </c>
      <c r="Q9" s="68">
        <f>(P9/Q$143)</f>
        <v>14.873626035600033</v>
      </c>
      <c r="R9" s="69"/>
    </row>
    <row r="10" spans="1:135">
      <c r="A10" s="64"/>
      <c r="B10" s="65">
        <v>312.42</v>
      </c>
      <c r="C10" s="66" t="s">
        <v>292</v>
      </c>
      <c r="D10" s="67">
        <v>0</v>
      </c>
      <c r="E10" s="67">
        <v>5299812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5299812</v>
      </c>
      <c r="Q10" s="68">
        <f>(P10/Q$143)</f>
        <v>10.868288081371503</v>
      </c>
      <c r="R10" s="69"/>
    </row>
    <row r="11" spans="1:135">
      <c r="A11" s="64"/>
      <c r="B11" s="65">
        <v>312.62</v>
      </c>
      <c r="C11" s="66" t="s">
        <v>327</v>
      </c>
      <c r="D11" s="67">
        <v>0</v>
      </c>
      <c r="E11" s="67">
        <v>63839190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63839190</v>
      </c>
      <c r="Q11" s="68">
        <f>(P11/Q$143)</f>
        <v>130.91458863095727</v>
      </c>
      <c r="R11" s="69"/>
    </row>
    <row r="12" spans="1:135">
      <c r="A12" s="64"/>
      <c r="B12" s="65">
        <v>315.2</v>
      </c>
      <c r="C12" s="66" t="s">
        <v>294</v>
      </c>
      <c r="D12" s="67">
        <v>8360287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8360287</v>
      </c>
      <c r="Q12" s="68">
        <f>(P12/Q$143)</f>
        <v>17.14438315150521</v>
      </c>
      <c r="R12" s="69"/>
    </row>
    <row r="13" spans="1:135">
      <c r="A13" s="64"/>
      <c r="B13" s="65">
        <v>316</v>
      </c>
      <c r="C13" s="66" t="s">
        <v>186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21516</v>
      </c>
      <c r="N13" s="67">
        <v>0</v>
      </c>
      <c r="O13" s="67">
        <v>0</v>
      </c>
      <c r="P13" s="67">
        <f t="shared" si="0"/>
        <v>21516</v>
      </c>
      <c r="Q13" s="68">
        <f>(P13/Q$143)</f>
        <v>4.4122713477155281E-2</v>
      </c>
      <c r="R13" s="69"/>
    </row>
    <row r="14" spans="1:135" ht="15.75">
      <c r="A14" s="70" t="s">
        <v>17</v>
      </c>
      <c r="B14" s="71"/>
      <c r="C14" s="72"/>
      <c r="D14" s="73">
        <f>SUM(D15:D28)</f>
        <v>26587971</v>
      </c>
      <c r="E14" s="73">
        <f>SUM(E15:E28)</f>
        <v>121390579</v>
      </c>
      <c r="F14" s="73">
        <f>SUM(F15:F28)</f>
        <v>0</v>
      </c>
      <c r="G14" s="73">
        <f>SUM(G15:G28)</f>
        <v>0</v>
      </c>
      <c r="H14" s="73">
        <f>SUM(H15:H28)</f>
        <v>0</v>
      </c>
      <c r="I14" s="73">
        <f>SUM(I15:I28)</f>
        <v>97639368</v>
      </c>
      <c r="J14" s="73">
        <f>SUM(J15:J28)</f>
        <v>0</v>
      </c>
      <c r="K14" s="73">
        <f>SUM(K15:K28)</f>
        <v>0</v>
      </c>
      <c r="L14" s="73">
        <f>SUM(L15:L28)</f>
        <v>0</v>
      </c>
      <c r="M14" s="73">
        <f>SUM(M15:M28)</f>
        <v>0</v>
      </c>
      <c r="N14" s="73">
        <f>SUM(N15:N28)</f>
        <v>0</v>
      </c>
      <c r="O14" s="73">
        <f>SUM(O15:O28)</f>
        <v>0</v>
      </c>
      <c r="P14" s="74">
        <f>SUM(D14:O14)</f>
        <v>245617918</v>
      </c>
      <c r="Q14" s="75">
        <f>(P14/Q$143)</f>
        <v>503.68697809859731</v>
      </c>
      <c r="R14" s="76"/>
    </row>
    <row r="15" spans="1:135">
      <c r="A15" s="64"/>
      <c r="B15" s="65">
        <v>322</v>
      </c>
      <c r="C15" s="66" t="s">
        <v>295</v>
      </c>
      <c r="D15" s="67">
        <v>364220</v>
      </c>
      <c r="E15" s="67">
        <v>16261338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16625558</v>
      </c>
      <c r="Q15" s="68">
        <f>(P15/Q$143)</f>
        <v>34.093917644163724</v>
      </c>
      <c r="R15" s="69"/>
    </row>
    <row r="16" spans="1:135">
      <c r="A16" s="64"/>
      <c r="B16" s="65">
        <v>323.10000000000002</v>
      </c>
      <c r="C16" s="66" t="s">
        <v>18</v>
      </c>
      <c r="D16" s="67">
        <v>24925403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8" si="1">SUM(D16:O16)</f>
        <v>24925403</v>
      </c>
      <c r="Q16" s="68">
        <f>(P16/Q$143)</f>
        <v>51.114352801246824</v>
      </c>
      <c r="R16" s="69"/>
    </row>
    <row r="17" spans="1:18">
      <c r="A17" s="64"/>
      <c r="B17" s="65">
        <v>324.11</v>
      </c>
      <c r="C17" s="66" t="s">
        <v>19</v>
      </c>
      <c r="D17" s="67">
        <v>0</v>
      </c>
      <c r="E17" s="67">
        <v>5528944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5528944</v>
      </c>
      <c r="Q17" s="68">
        <f>(P17/Q$143)</f>
        <v>11.338167500615208</v>
      </c>
      <c r="R17" s="69"/>
    </row>
    <row r="18" spans="1:18">
      <c r="A18" s="64"/>
      <c r="B18" s="65">
        <v>324.12</v>
      </c>
      <c r="C18" s="66" t="s">
        <v>20</v>
      </c>
      <c r="D18" s="67">
        <v>0</v>
      </c>
      <c r="E18" s="67">
        <v>3649183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3649183</v>
      </c>
      <c r="Q18" s="68">
        <f>(P18/Q$143)</f>
        <v>7.4833545238290542</v>
      </c>
      <c r="R18" s="69"/>
    </row>
    <row r="19" spans="1:18">
      <c r="A19" s="64"/>
      <c r="B19" s="65">
        <v>324.20999999999998</v>
      </c>
      <c r="C19" s="66" t="s">
        <v>21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11907664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11907664</v>
      </c>
      <c r="Q19" s="68">
        <f>(P19/Q$143)</f>
        <v>24.418964810105816</v>
      </c>
      <c r="R19" s="69"/>
    </row>
    <row r="20" spans="1:18">
      <c r="A20" s="64"/>
      <c r="B20" s="65">
        <v>324.22000000000003</v>
      </c>
      <c r="C20" s="66" t="s">
        <v>22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11947070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11947070</v>
      </c>
      <c r="Q20" s="68">
        <f>(P20/Q$143)</f>
        <v>24.49977442375523</v>
      </c>
      <c r="R20" s="69"/>
    </row>
    <row r="21" spans="1:18">
      <c r="A21" s="64"/>
      <c r="B21" s="65">
        <v>324.31</v>
      </c>
      <c r="C21" s="66" t="s">
        <v>23</v>
      </c>
      <c r="D21" s="67">
        <v>0</v>
      </c>
      <c r="E21" s="67">
        <v>9865390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9865390</v>
      </c>
      <c r="Q21" s="68">
        <f>(P21/Q$143)</f>
        <v>20.230887539988515</v>
      </c>
      <c r="R21" s="69"/>
    </row>
    <row r="22" spans="1:18">
      <c r="A22" s="64"/>
      <c r="B22" s="65">
        <v>324.32</v>
      </c>
      <c r="C22" s="66" t="s">
        <v>24</v>
      </c>
      <c r="D22" s="67">
        <v>0</v>
      </c>
      <c r="E22" s="67">
        <v>7882601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7882601</v>
      </c>
      <c r="Q22" s="68">
        <f>(P22/Q$143)</f>
        <v>16.164795750963826</v>
      </c>
      <c r="R22" s="69"/>
    </row>
    <row r="23" spans="1:18">
      <c r="A23" s="64"/>
      <c r="B23" s="65">
        <v>324.61</v>
      </c>
      <c r="C23" s="66" t="s">
        <v>25</v>
      </c>
      <c r="D23" s="67">
        <v>0</v>
      </c>
      <c r="E23" s="67">
        <v>12956209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12956209</v>
      </c>
      <c r="Q23" s="68">
        <f>(P23/Q$143)</f>
        <v>26.569208842588797</v>
      </c>
      <c r="R23" s="69"/>
    </row>
    <row r="24" spans="1:18">
      <c r="A24" s="64"/>
      <c r="B24" s="65">
        <v>324.91000000000003</v>
      </c>
      <c r="C24" s="66" t="s">
        <v>26</v>
      </c>
      <c r="D24" s="67">
        <v>0</v>
      </c>
      <c r="E24" s="67">
        <v>1347485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1347485</v>
      </c>
      <c r="Q24" s="68">
        <f>(P24/Q$143)</f>
        <v>2.7632782380444589</v>
      </c>
      <c r="R24" s="69"/>
    </row>
    <row r="25" spans="1:18">
      <c r="A25" s="64"/>
      <c r="B25" s="65">
        <v>324.92</v>
      </c>
      <c r="C25" s="66" t="s">
        <v>27</v>
      </c>
      <c r="D25" s="67">
        <v>0</v>
      </c>
      <c r="E25" s="67">
        <v>1148345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1148345</v>
      </c>
      <c r="Q25" s="68">
        <f>(P25/Q$143)</f>
        <v>2.3549032072840621</v>
      </c>
      <c r="R25" s="69"/>
    </row>
    <row r="26" spans="1:18">
      <c r="A26" s="64"/>
      <c r="B26" s="65">
        <v>325.10000000000002</v>
      </c>
      <c r="C26" s="66" t="s">
        <v>28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18098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18098</v>
      </c>
      <c r="Q26" s="68">
        <f>(P26/Q$143)</f>
        <v>3.7113444344188333E-2</v>
      </c>
      <c r="R26" s="69"/>
    </row>
    <row r="27" spans="1:18">
      <c r="A27" s="64"/>
      <c r="B27" s="65">
        <v>325.2</v>
      </c>
      <c r="C27" s="66" t="s">
        <v>29</v>
      </c>
      <c r="D27" s="67">
        <v>0</v>
      </c>
      <c r="E27" s="67">
        <v>62583282</v>
      </c>
      <c r="F27" s="67">
        <v>0</v>
      </c>
      <c r="G27" s="67">
        <v>0</v>
      </c>
      <c r="H27" s="67">
        <v>0</v>
      </c>
      <c r="I27" s="67">
        <v>73718569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136301851</v>
      </c>
      <c r="Q27" s="68">
        <f>(P27/Q$143)</f>
        <v>279.51327003527194</v>
      </c>
      <c r="R27" s="69"/>
    </row>
    <row r="28" spans="1:18">
      <c r="A28" s="64"/>
      <c r="B28" s="65">
        <v>329.5</v>
      </c>
      <c r="C28" s="66" t="s">
        <v>299</v>
      </c>
      <c r="D28" s="67">
        <v>1298348</v>
      </c>
      <c r="E28" s="67">
        <v>167802</v>
      </c>
      <c r="F28" s="67">
        <v>0</v>
      </c>
      <c r="G28" s="67">
        <v>0</v>
      </c>
      <c r="H28" s="67">
        <v>0</v>
      </c>
      <c r="I28" s="67">
        <v>47967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"/>
        <v>1514117</v>
      </c>
      <c r="Q28" s="68">
        <f>(P28/Q$143)</f>
        <v>3.1049893363957017</v>
      </c>
      <c r="R28" s="69"/>
    </row>
    <row r="29" spans="1:18" ht="15.75">
      <c r="A29" s="70" t="s">
        <v>300</v>
      </c>
      <c r="B29" s="71"/>
      <c r="C29" s="72"/>
      <c r="D29" s="73">
        <f>SUM(D30:D60)</f>
        <v>68475844</v>
      </c>
      <c r="E29" s="73">
        <f>SUM(E30:E60)</f>
        <v>86285634</v>
      </c>
      <c r="F29" s="73">
        <f>SUM(F30:F60)</f>
        <v>0</v>
      </c>
      <c r="G29" s="73">
        <f>SUM(G30:G60)</f>
        <v>17036278</v>
      </c>
      <c r="H29" s="73">
        <f>SUM(H30:H60)</f>
        <v>0</v>
      </c>
      <c r="I29" s="73">
        <f>SUM(I30:I60)</f>
        <v>19452285</v>
      </c>
      <c r="J29" s="73">
        <f>SUM(J30:J60)</f>
        <v>0</v>
      </c>
      <c r="K29" s="73">
        <f>SUM(K30:K60)</f>
        <v>72337</v>
      </c>
      <c r="L29" s="73">
        <f>SUM(L30:L60)</f>
        <v>0</v>
      </c>
      <c r="M29" s="73">
        <f>SUM(M30:M60)</f>
        <v>63559</v>
      </c>
      <c r="N29" s="73">
        <f>SUM(N30:N60)</f>
        <v>0</v>
      </c>
      <c r="O29" s="73">
        <f>SUM(O30:O60)</f>
        <v>0</v>
      </c>
      <c r="P29" s="74">
        <f>SUM(D29:O29)</f>
        <v>191385937</v>
      </c>
      <c r="Q29" s="75">
        <f>(P29/Q$143)</f>
        <v>392.47382700352722</v>
      </c>
      <c r="R29" s="76"/>
    </row>
    <row r="30" spans="1:18">
      <c r="A30" s="64"/>
      <c r="B30" s="65">
        <v>331.2</v>
      </c>
      <c r="C30" s="66" t="s">
        <v>32</v>
      </c>
      <c r="D30" s="67">
        <v>379352</v>
      </c>
      <c r="E30" s="67">
        <v>9115868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9495220</v>
      </c>
      <c r="Q30" s="68">
        <f>(P30/Q$143)</f>
        <v>19.471782462472316</v>
      </c>
      <c r="R30" s="69"/>
    </row>
    <row r="31" spans="1:18">
      <c r="A31" s="64"/>
      <c r="B31" s="65">
        <v>331.39</v>
      </c>
      <c r="C31" s="66" t="s">
        <v>37</v>
      </c>
      <c r="D31" s="67">
        <v>0</v>
      </c>
      <c r="E31" s="67">
        <v>588647</v>
      </c>
      <c r="F31" s="67">
        <v>0</v>
      </c>
      <c r="G31" s="67">
        <v>301</v>
      </c>
      <c r="H31" s="67">
        <v>0</v>
      </c>
      <c r="I31" s="67">
        <v>-16317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51" si="2">SUM(D31:O31)</f>
        <v>572631</v>
      </c>
      <c r="Q31" s="68">
        <f>(P31/Q$143)</f>
        <v>1.1742904601755393</v>
      </c>
      <c r="R31" s="69"/>
    </row>
    <row r="32" spans="1:18">
      <c r="A32" s="64"/>
      <c r="B32" s="65">
        <v>331.42</v>
      </c>
      <c r="C32" s="66" t="s">
        <v>38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13508311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13508311</v>
      </c>
      <c r="Q32" s="68">
        <f>(P32/Q$143)</f>
        <v>27.701400623410713</v>
      </c>
      <c r="R32" s="69"/>
    </row>
    <row r="33" spans="1:18">
      <c r="A33" s="64"/>
      <c r="B33" s="65">
        <v>331.49</v>
      </c>
      <c r="C33" s="66" t="s">
        <v>39</v>
      </c>
      <c r="D33" s="67">
        <v>0</v>
      </c>
      <c r="E33" s="67">
        <v>0</v>
      </c>
      <c r="F33" s="67">
        <v>0</v>
      </c>
      <c r="G33" s="67">
        <v>4948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4948</v>
      </c>
      <c r="Q33" s="68">
        <f>(P33/Q$143)</f>
        <v>1.0146829628414403E-2</v>
      </c>
      <c r="R33" s="69"/>
    </row>
    <row r="34" spans="1:18">
      <c r="A34" s="64"/>
      <c r="B34" s="65">
        <v>331.5</v>
      </c>
      <c r="C34" s="66" t="s">
        <v>34</v>
      </c>
      <c r="D34" s="67">
        <v>0</v>
      </c>
      <c r="E34" s="67">
        <v>57970481</v>
      </c>
      <c r="F34" s="67">
        <v>0</v>
      </c>
      <c r="G34" s="67">
        <v>9734296</v>
      </c>
      <c r="H34" s="67">
        <v>0</v>
      </c>
      <c r="I34" s="67">
        <v>150000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67854777</v>
      </c>
      <c r="Q34" s="68">
        <f>(P34/Q$143)</f>
        <v>139.14932532195883</v>
      </c>
      <c r="R34" s="69"/>
    </row>
    <row r="35" spans="1:18">
      <c r="A35" s="64"/>
      <c r="B35" s="65">
        <v>331.69</v>
      </c>
      <c r="C35" s="66" t="s">
        <v>40</v>
      </c>
      <c r="D35" s="67">
        <v>0</v>
      </c>
      <c r="E35" s="67">
        <v>232717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232717</v>
      </c>
      <c r="Q35" s="68">
        <f>(P35/Q$143)</f>
        <v>0.47723115413009598</v>
      </c>
      <c r="R35" s="69"/>
    </row>
    <row r="36" spans="1:18">
      <c r="A36" s="64"/>
      <c r="B36" s="65">
        <v>331.9</v>
      </c>
      <c r="C36" s="66" t="s">
        <v>35</v>
      </c>
      <c r="D36" s="67">
        <v>232911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72337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305248</v>
      </c>
      <c r="Q36" s="68">
        <f>(P36/Q$143)</f>
        <v>0.62596997785251418</v>
      </c>
      <c r="R36" s="69"/>
    </row>
    <row r="37" spans="1:18">
      <c r="A37" s="64"/>
      <c r="B37" s="65">
        <v>334.1</v>
      </c>
      <c r="C37" s="66" t="s">
        <v>157</v>
      </c>
      <c r="D37" s="67">
        <v>0</v>
      </c>
      <c r="E37" s="67">
        <v>0</v>
      </c>
      <c r="F37" s="67">
        <v>0</v>
      </c>
      <c r="G37" s="67">
        <v>5818210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5818210</v>
      </c>
      <c r="Q37" s="68">
        <f>(P37/Q$143)</f>
        <v>11.931363300795669</v>
      </c>
      <c r="R37" s="69"/>
    </row>
    <row r="38" spans="1:18">
      <c r="A38" s="64"/>
      <c r="B38" s="65">
        <v>334.2</v>
      </c>
      <c r="C38" s="66" t="s">
        <v>36</v>
      </c>
      <c r="D38" s="67">
        <v>0</v>
      </c>
      <c r="E38" s="67">
        <v>255444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255444</v>
      </c>
      <c r="Q38" s="68">
        <f>(P38/Q$143)</f>
        <v>0.52383725699286354</v>
      </c>
      <c r="R38" s="69"/>
    </row>
    <row r="39" spans="1:18">
      <c r="A39" s="64"/>
      <c r="B39" s="65">
        <v>334.39</v>
      </c>
      <c r="C39" s="66" t="s">
        <v>42</v>
      </c>
      <c r="D39" s="67">
        <v>0</v>
      </c>
      <c r="E39" s="67">
        <v>1228901</v>
      </c>
      <c r="F39" s="67">
        <v>0</v>
      </c>
      <c r="G39" s="67">
        <v>0</v>
      </c>
      <c r="H39" s="67">
        <v>0</v>
      </c>
      <c r="I39" s="67">
        <v>77254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1306155</v>
      </c>
      <c r="Q39" s="68">
        <f>(P39/Q$143)</f>
        <v>2.678523090804692</v>
      </c>
      <c r="R39" s="69"/>
    </row>
    <row r="40" spans="1:18">
      <c r="A40" s="64"/>
      <c r="B40" s="65">
        <v>334.42</v>
      </c>
      <c r="C40" s="66" t="s">
        <v>43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2662707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2662707</v>
      </c>
      <c r="Q40" s="68">
        <f>(P40/Q$143)</f>
        <v>5.4603949634976621</v>
      </c>
      <c r="R40" s="69"/>
    </row>
    <row r="41" spans="1:18">
      <c r="A41" s="64"/>
      <c r="B41" s="65">
        <v>334.49</v>
      </c>
      <c r="C41" s="66" t="s">
        <v>44</v>
      </c>
      <c r="D41" s="67">
        <v>0</v>
      </c>
      <c r="E41" s="67">
        <v>0</v>
      </c>
      <c r="F41" s="67">
        <v>0</v>
      </c>
      <c r="G41" s="67">
        <v>265000</v>
      </c>
      <c r="H41" s="67">
        <v>0</v>
      </c>
      <c r="I41" s="67">
        <v>1109574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1374574</v>
      </c>
      <c r="Q41" s="68">
        <f>(P41/Q$143)</f>
        <v>2.8188294643589535</v>
      </c>
      <c r="R41" s="69"/>
    </row>
    <row r="42" spans="1:18">
      <c r="A42" s="64"/>
      <c r="B42" s="65">
        <v>334.5</v>
      </c>
      <c r="C42" s="66" t="s">
        <v>45</v>
      </c>
      <c r="D42" s="67">
        <v>0</v>
      </c>
      <c r="E42" s="67">
        <v>0</v>
      </c>
      <c r="F42" s="67">
        <v>0</v>
      </c>
      <c r="G42" s="67">
        <v>1017408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1017408</v>
      </c>
      <c r="Q42" s="68">
        <f>(P42/Q$143)</f>
        <v>2.0863916003609222</v>
      </c>
      <c r="R42" s="69"/>
    </row>
    <row r="43" spans="1:18">
      <c r="A43" s="64"/>
      <c r="B43" s="65">
        <v>334.7</v>
      </c>
      <c r="C43" s="66" t="s">
        <v>47</v>
      </c>
      <c r="D43" s="67">
        <v>0</v>
      </c>
      <c r="E43" s="67">
        <v>195215</v>
      </c>
      <c r="F43" s="67">
        <v>0</v>
      </c>
      <c r="G43" s="67">
        <v>183711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378926</v>
      </c>
      <c r="Q43" s="68">
        <f>(P43/Q$143)</f>
        <v>0.77706094659995073</v>
      </c>
      <c r="R43" s="69"/>
    </row>
    <row r="44" spans="1:18">
      <c r="A44" s="64"/>
      <c r="B44" s="65">
        <v>334.82</v>
      </c>
      <c r="C44" s="66" t="s">
        <v>301</v>
      </c>
      <c r="D44" s="67">
        <v>0</v>
      </c>
      <c r="E44" s="67">
        <v>2363877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2363877</v>
      </c>
      <c r="Q44" s="68">
        <f>(P44/Q$143)</f>
        <v>4.8475863341809529</v>
      </c>
      <c r="R44" s="69"/>
    </row>
    <row r="45" spans="1:18">
      <c r="A45" s="64"/>
      <c r="B45" s="65">
        <v>335.12099999999998</v>
      </c>
      <c r="C45" s="66" t="s">
        <v>313</v>
      </c>
      <c r="D45" s="67">
        <v>17295815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17295815</v>
      </c>
      <c r="Q45" s="68">
        <f>(P45/Q$143)</f>
        <v>35.468409072266425</v>
      </c>
      <c r="R45" s="69"/>
    </row>
    <row r="46" spans="1:18">
      <c r="A46" s="64"/>
      <c r="B46" s="65">
        <v>335.13</v>
      </c>
      <c r="C46" s="66" t="s">
        <v>190</v>
      </c>
      <c r="D46" s="67">
        <v>0</v>
      </c>
      <c r="E46" s="67">
        <v>142736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142736</v>
      </c>
      <c r="Q46" s="68">
        <f>(P46/Q$143)</f>
        <v>0.2927077352145025</v>
      </c>
      <c r="R46" s="69"/>
    </row>
    <row r="47" spans="1:18">
      <c r="A47" s="64"/>
      <c r="B47" s="65">
        <v>335.14</v>
      </c>
      <c r="C47" s="66" t="s">
        <v>191</v>
      </c>
      <c r="D47" s="67">
        <v>156426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156426</v>
      </c>
      <c r="Q47" s="68">
        <f>(P47/Q$143)</f>
        <v>0.32078172422278728</v>
      </c>
      <c r="R47" s="69"/>
    </row>
    <row r="48" spans="1:18">
      <c r="A48" s="64"/>
      <c r="B48" s="65">
        <v>335.15</v>
      </c>
      <c r="C48" s="66" t="s">
        <v>192</v>
      </c>
      <c r="D48" s="67">
        <v>261523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261523</v>
      </c>
      <c r="Q48" s="68">
        <f>(P48/Q$143)</f>
        <v>0.53630342055614799</v>
      </c>
      <c r="R48" s="69"/>
    </row>
    <row r="49" spans="1:18">
      <c r="A49" s="64"/>
      <c r="B49" s="65">
        <v>335.17</v>
      </c>
      <c r="C49" s="66" t="s">
        <v>193</v>
      </c>
      <c r="D49" s="67">
        <v>99826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99826</v>
      </c>
      <c r="Q49" s="68">
        <f>(P49/Q$143)</f>
        <v>0.20471249282257403</v>
      </c>
      <c r="R49" s="69"/>
    </row>
    <row r="50" spans="1:18">
      <c r="A50" s="64"/>
      <c r="B50" s="65">
        <v>335.18</v>
      </c>
      <c r="C50" s="66" t="s">
        <v>302</v>
      </c>
      <c r="D50" s="67">
        <v>47749945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47749945</v>
      </c>
      <c r="Q50" s="68">
        <f>(P50/Q$143)</f>
        <v>97.92048437371831</v>
      </c>
      <c r="R50" s="69"/>
    </row>
    <row r="51" spans="1:18">
      <c r="A51" s="64"/>
      <c r="B51" s="65">
        <v>335.22</v>
      </c>
      <c r="C51" s="66" t="s">
        <v>54</v>
      </c>
      <c r="D51" s="67">
        <v>0</v>
      </c>
      <c r="E51" s="67">
        <v>2493196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2493196</v>
      </c>
      <c r="Q51" s="68">
        <f>(P51/Q$143)</f>
        <v>5.1127799196128292</v>
      </c>
      <c r="R51" s="69"/>
    </row>
    <row r="52" spans="1:18">
      <c r="A52" s="64"/>
      <c r="B52" s="65">
        <v>335.48</v>
      </c>
      <c r="C52" s="66" t="s">
        <v>55</v>
      </c>
      <c r="D52" s="67">
        <v>0</v>
      </c>
      <c r="E52" s="67">
        <v>6047113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60" si="3">SUM(D52:O52)</f>
        <v>6047113</v>
      </c>
      <c r="Q52" s="68">
        <f>(P52/Q$143)</f>
        <v>12.400773111311624</v>
      </c>
      <c r="R52" s="69"/>
    </row>
    <row r="53" spans="1:18">
      <c r="A53" s="64"/>
      <c r="B53" s="65">
        <v>335.7</v>
      </c>
      <c r="C53" s="66" t="s">
        <v>57</v>
      </c>
      <c r="D53" s="67">
        <v>0</v>
      </c>
      <c r="E53" s="67">
        <v>1759685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1759685</v>
      </c>
      <c r="Q53" s="68">
        <f>(P53/Q$143)</f>
        <v>3.6085739479944223</v>
      </c>
      <c r="R53" s="69"/>
    </row>
    <row r="54" spans="1:18">
      <c r="A54" s="64"/>
      <c r="B54" s="65">
        <v>335.9</v>
      </c>
      <c r="C54" s="66" t="s">
        <v>328</v>
      </c>
      <c r="D54" s="67">
        <v>0</v>
      </c>
      <c r="E54" s="67">
        <v>150460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150460</v>
      </c>
      <c r="Q54" s="68">
        <f>(P54/Q$143)</f>
        <v>0.3085472889836765</v>
      </c>
      <c r="R54" s="69"/>
    </row>
    <row r="55" spans="1:18">
      <c r="A55" s="64"/>
      <c r="B55" s="65">
        <v>337.1</v>
      </c>
      <c r="C55" s="66" t="s">
        <v>59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63559</v>
      </c>
      <c r="N55" s="67">
        <v>0</v>
      </c>
      <c r="O55" s="67">
        <v>0</v>
      </c>
      <c r="P55" s="67">
        <f t="shared" si="3"/>
        <v>63559</v>
      </c>
      <c r="Q55" s="68">
        <f>(P55/Q$143)</f>
        <v>0.13034000492166353</v>
      </c>
      <c r="R55" s="69"/>
    </row>
    <row r="56" spans="1:18">
      <c r="A56" s="64"/>
      <c r="B56" s="65">
        <v>337.2</v>
      </c>
      <c r="C56" s="66" t="s">
        <v>60</v>
      </c>
      <c r="D56" s="67">
        <v>2300046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2300046</v>
      </c>
      <c r="Q56" s="68">
        <f>(P56/Q$143)</f>
        <v>4.716688540726766</v>
      </c>
      <c r="R56" s="69"/>
    </row>
    <row r="57" spans="1:18">
      <c r="A57" s="64"/>
      <c r="B57" s="65">
        <v>337.3</v>
      </c>
      <c r="C57" s="66" t="s">
        <v>61</v>
      </c>
      <c r="D57" s="67">
        <v>0</v>
      </c>
      <c r="E57" s="67">
        <v>2085756</v>
      </c>
      <c r="F57" s="67">
        <v>0</v>
      </c>
      <c r="G57" s="67">
        <v>12404</v>
      </c>
      <c r="H57" s="67">
        <v>0</v>
      </c>
      <c r="I57" s="67">
        <v>624616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2722776</v>
      </c>
      <c r="Q57" s="68">
        <f>(P57/Q$143)</f>
        <v>5.5835780493806908</v>
      </c>
      <c r="R57" s="69"/>
    </row>
    <row r="58" spans="1:18">
      <c r="A58" s="64"/>
      <c r="B58" s="65">
        <v>337.4</v>
      </c>
      <c r="C58" s="66" t="s">
        <v>62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1336140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1336140</v>
      </c>
      <c r="Q58" s="68">
        <f>(P58/Q$143)</f>
        <v>2.7400131244360595</v>
      </c>
      <c r="R58" s="69"/>
    </row>
    <row r="59" spans="1:18">
      <c r="A59" s="64"/>
      <c r="B59" s="65">
        <v>337.7</v>
      </c>
      <c r="C59" s="66" t="s">
        <v>64</v>
      </c>
      <c r="D59" s="67">
        <v>0</v>
      </c>
      <c r="E59" s="67">
        <v>56534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3"/>
        <v>56534</v>
      </c>
      <c r="Q59" s="68">
        <f>(P59/Q$143)</f>
        <v>0.11593388565335083</v>
      </c>
      <c r="R59" s="69"/>
    </row>
    <row r="60" spans="1:18">
      <c r="A60" s="64"/>
      <c r="B60" s="65">
        <v>337.9</v>
      </c>
      <c r="C60" s="66" t="s">
        <v>166</v>
      </c>
      <c r="D60" s="67">
        <v>0</v>
      </c>
      <c r="E60" s="67">
        <v>1599004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3"/>
        <v>1599004</v>
      </c>
      <c r="Q60" s="68">
        <f>(P60/Q$143)</f>
        <v>3.2790665244852759</v>
      </c>
      <c r="R60" s="69"/>
    </row>
    <row r="61" spans="1:18" ht="15.75">
      <c r="A61" s="70" t="s">
        <v>69</v>
      </c>
      <c r="B61" s="71"/>
      <c r="C61" s="72"/>
      <c r="D61" s="73">
        <f>SUM(D62:D119)</f>
        <v>49042345</v>
      </c>
      <c r="E61" s="73">
        <f>SUM(E62:E119)</f>
        <v>40771628</v>
      </c>
      <c r="F61" s="73">
        <f>SUM(F62:F119)</f>
        <v>0</v>
      </c>
      <c r="G61" s="73">
        <f>SUM(G62:G119)</f>
        <v>0</v>
      </c>
      <c r="H61" s="73">
        <f>SUM(H62:H119)</f>
        <v>0</v>
      </c>
      <c r="I61" s="73">
        <f>SUM(I62:I119)</f>
        <v>210933318</v>
      </c>
      <c r="J61" s="73">
        <f>SUM(J62:J119)</f>
        <v>183094528</v>
      </c>
      <c r="K61" s="73">
        <f>SUM(K62:K119)</f>
        <v>0</v>
      </c>
      <c r="L61" s="73">
        <f>SUM(L62:L119)</f>
        <v>0</v>
      </c>
      <c r="M61" s="73">
        <f>SUM(M62:M119)</f>
        <v>0</v>
      </c>
      <c r="N61" s="73">
        <f>SUM(N62:N119)</f>
        <v>0</v>
      </c>
      <c r="O61" s="73">
        <f>SUM(O62:O119)</f>
        <v>0</v>
      </c>
      <c r="P61" s="73">
        <f>SUM(D61:O61)</f>
        <v>483841819</v>
      </c>
      <c r="Q61" s="75">
        <f>(P61/Q$143)</f>
        <v>992.21109630054957</v>
      </c>
      <c r="R61" s="76"/>
    </row>
    <row r="62" spans="1:18">
      <c r="A62" s="64"/>
      <c r="B62" s="65">
        <v>341.1</v>
      </c>
      <c r="C62" s="66" t="s">
        <v>196</v>
      </c>
      <c r="D62" s="67">
        <v>3705011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>SUM(D62:O62)</f>
        <v>3705011</v>
      </c>
      <c r="Q62" s="68">
        <f>(P62/Q$143)</f>
        <v>7.5978406201296034</v>
      </c>
      <c r="R62" s="69"/>
    </row>
    <row r="63" spans="1:18">
      <c r="A63" s="64"/>
      <c r="B63" s="65">
        <v>341.16</v>
      </c>
      <c r="C63" s="66" t="s">
        <v>198</v>
      </c>
      <c r="D63" s="67">
        <v>0</v>
      </c>
      <c r="E63" s="67">
        <v>1023827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ref="P63:P119" si="4">SUM(D63:O63)</f>
        <v>1023827</v>
      </c>
      <c r="Q63" s="68">
        <f>(P63/Q$143)</f>
        <v>2.0995549995898615</v>
      </c>
      <c r="R63" s="69"/>
    </row>
    <row r="64" spans="1:18">
      <c r="A64" s="64"/>
      <c r="B64" s="65">
        <v>341.2</v>
      </c>
      <c r="C64" s="66" t="s">
        <v>199</v>
      </c>
      <c r="D64" s="67">
        <v>24678144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149984038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174662182</v>
      </c>
      <c r="Q64" s="68">
        <f>(P64/Q$143)</f>
        <v>358.17853744565662</v>
      </c>
      <c r="R64" s="69"/>
    </row>
    <row r="65" spans="1:18">
      <c r="A65" s="64"/>
      <c r="B65" s="65">
        <v>341.3</v>
      </c>
      <c r="C65" s="66" t="s">
        <v>200</v>
      </c>
      <c r="D65" s="67">
        <v>18582</v>
      </c>
      <c r="E65" s="67">
        <v>339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18921</v>
      </c>
      <c r="Q65" s="68">
        <f>(P65/Q$143)</f>
        <v>3.8801164793700271E-2</v>
      </c>
      <c r="R65" s="69"/>
    </row>
    <row r="66" spans="1:18">
      <c r="A66" s="64"/>
      <c r="B66" s="65">
        <v>341.51</v>
      </c>
      <c r="C66" s="66" t="s">
        <v>201</v>
      </c>
      <c r="D66" s="67">
        <v>12598507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12598507</v>
      </c>
      <c r="Q66" s="68">
        <f>(P66/Q$143)</f>
        <v>25.835671807070788</v>
      </c>
      <c r="R66" s="69"/>
    </row>
    <row r="67" spans="1:18">
      <c r="A67" s="64"/>
      <c r="B67" s="65">
        <v>341.52</v>
      </c>
      <c r="C67" s="66" t="s">
        <v>202</v>
      </c>
      <c r="D67" s="67">
        <v>266159</v>
      </c>
      <c r="E67" s="67">
        <v>4555960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4822119</v>
      </c>
      <c r="Q67" s="68">
        <f>(P67/Q$143)</f>
        <v>9.8886863259781812</v>
      </c>
      <c r="R67" s="69"/>
    </row>
    <row r="68" spans="1:18">
      <c r="A68" s="64"/>
      <c r="B68" s="65">
        <v>341.56</v>
      </c>
      <c r="C68" s="66" t="s">
        <v>203</v>
      </c>
      <c r="D68" s="67">
        <v>1239021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1239021</v>
      </c>
      <c r="Q68" s="68">
        <f>(P68/Q$143)</f>
        <v>2.5408518579279797</v>
      </c>
      <c r="R68" s="69"/>
    </row>
    <row r="69" spans="1:18">
      <c r="A69" s="64"/>
      <c r="B69" s="65">
        <v>341.9</v>
      </c>
      <c r="C69" s="66" t="s">
        <v>204</v>
      </c>
      <c r="D69" s="67">
        <v>183293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31954086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32137379</v>
      </c>
      <c r="Q69" s="68">
        <f>(P69/Q$143)</f>
        <v>65.903902469034534</v>
      </c>
      <c r="R69" s="69"/>
    </row>
    <row r="70" spans="1:18">
      <c r="A70" s="64"/>
      <c r="B70" s="65">
        <v>342.1</v>
      </c>
      <c r="C70" s="66" t="s">
        <v>80</v>
      </c>
      <c r="D70" s="67">
        <v>1078097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1078097</v>
      </c>
      <c r="Q70" s="68">
        <f>(P70/Q$143)</f>
        <v>2.2108461159872035</v>
      </c>
      <c r="R70" s="69"/>
    </row>
    <row r="71" spans="1:18">
      <c r="A71" s="64"/>
      <c r="B71" s="65">
        <v>342.2</v>
      </c>
      <c r="C71" s="66" t="s">
        <v>81</v>
      </c>
      <c r="D71" s="67">
        <v>0</v>
      </c>
      <c r="E71" s="67">
        <v>298650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298650</v>
      </c>
      <c r="Q71" s="68">
        <f>(P71/Q$143)</f>
        <v>0.6124395045525387</v>
      </c>
      <c r="R71" s="69"/>
    </row>
    <row r="72" spans="1:18">
      <c r="A72" s="64"/>
      <c r="B72" s="65">
        <v>342.4</v>
      </c>
      <c r="C72" s="66" t="s">
        <v>82</v>
      </c>
      <c r="D72" s="67">
        <v>0</v>
      </c>
      <c r="E72" s="67">
        <v>145824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145824</v>
      </c>
      <c r="Q72" s="68">
        <f>(P72/Q$143)</f>
        <v>0.29904027561315727</v>
      </c>
      <c r="R72" s="69"/>
    </row>
    <row r="73" spans="1:18">
      <c r="A73" s="64"/>
      <c r="B73" s="65">
        <v>342.5</v>
      </c>
      <c r="C73" s="66" t="s">
        <v>83</v>
      </c>
      <c r="D73" s="67">
        <v>312375</v>
      </c>
      <c r="E73" s="67">
        <v>4199372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4511747</v>
      </c>
      <c r="Q73" s="68">
        <f>(P73/Q$143)</f>
        <v>9.2522085965056196</v>
      </c>
      <c r="R73" s="69"/>
    </row>
    <row r="74" spans="1:18">
      <c r="A74" s="64"/>
      <c r="B74" s="65">
        <v>342.6</v>
      </c>
      <c r="C74" s="66" t="s">
        <v>84</v>
      </c>
      <c r="D74" s="67">
        <v>0</v>
      </c>
      <c r="E74" s="67">
        <v>20494785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20494785</v>
      </c>
      <c r="Q74" s="68">
        <f>(P74/Q$143)</f>
        <v>42.028514888032156</v>
      </c>
      <c r="R74" s="69"/>
    </row>
    <row r="75" spans="1:18">
      <c r="A75" s="64"/>
      <c r="B75" s="65">
        <v>342.9</v>
      </c>
      <c r="C75" s="66" t="s">
        <v>85</v>
      </c>
      <c r="D75" s="67">
        <v>45038</v>
      </c>
      <c r="E75" s="67">
        <v>115285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160323</v>
      </c>
      <c r="Q75" s="68">
        <f>(P75/Q$143)</f>
        <v>0.32877327536707407</v>
      </c>
      <c r="R75" s="69"/>
    </row>
    <row r="76" spans="1:18">
      <c r="A76" s="64"/>
      <c r="B76" s="65">
        <v>343.3</v>
      </c>
      <c r="C76" s="66" t="s">
        <v>86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66733919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66733919</v>
      </c>
      <c r="Q76" s="68">
        <f>(P76/Q$143)</f>
        <v>136.85078951685671</v>
      </c>
      <c r="R76" s="69"/>
    </row>
    <row r="77" spans="1:18">
      <c r="A77" s="64"/>
      <c r="B77" s="65">
        <v>343.4</v>
      </c>
      <c r="C77" s="66" t="s">
        <v>87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30655095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30655095</v>
      </c>
      <c r="Q77" s="68">
        <f>(P77/Q$143)</f>
        <v>62.864192847182345</v>
      </c>
      <c r="R77" s="69"/>
    </row>
    <row r="78" spans="1:18">
      <c r="A78" s="64"/>
      <c r="B78" s="65">
        <v>343.5</v>
      </c>
      <c r="C78" s="66" t="s">
        <v>88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107784116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107784116</v>
      </c>
      <c r="Q78" s="68">
        <f>(P78/Q$143)</f>
        <v>221.03214666557295</v>
      </c>
      <c r="R78" s="69"/>
    </row>
    <row r="79" spans="1:18">
      <c r="A79" s="64"/>
      <c r="B79" s="65">
        <v>343.6</v>
      </c>
      <c r="C79" s="66" t="s">
        <v>89</v>
      </c>
      <c r="D79" s="67">
        <v>60</v>
      </c>
      <c r="E79" s="67">
        <v>33015</v>
      </c>
      <c r="F79" s="67">
        <v>0</v>
      </c>
      <c r="G79" s="67">
        <v>0</v>
      </c>
      <c r="H79" s="67">
        <v>0</v>
      </c>
      <c r="I79" s="67">
        <v>2598721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2631796</v>
      </c>
      <c r="Q79" s="68">
        <f>(P79/Q$143)</f>
        <v>5.3970059880239525</v>
      </c>
      <c r="R79" s="69"/>
    </row>
    <row r="80" spans="1:18">
      <c r="A80" s="64"/>
      <c r="B80" s="65">
        <v>343.7</v>
      </c>
      <c r="C80" s="66" t="s">
        <v>90</v>
      </c>
      <c r="D80" s="67">
        <v>103995</v>
      </c>
      <c r="E80" s="67">
        <v>143740</v>
      </c>
      <c r="F80" s="67">
        <v>0</v>
      </c>
      <c r="G80" s="67">
        <v>0</v>
      </c>
      <c r="H80" s="67">
        <v>0</v>
      </c>
      <c r="I80" s="67">
        <v>3008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250743</v>
      </c>
      <c r="Q80" s="68">
        <f>(P80/Q$143)</f>
        <v>0.5141969485686162</v>
      </c>
      <c r="R80" s="69"/>
    </row>
    <row r="81" spans="1:18">
      <c r="A81" s="64"/>
      <c r="B81" s="65">
        <v>343.9</v>
      </c>
      <c r="C81" s="66" t="s">
        <v>91</v>
      </c>
      <c r="D81" s="67">
        <v>4988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4988</v>
      </c>
      <c r="Q81" s="68">
        <f>(P81/Q$143)</f>
        <v>1.022885735378558E-2</v>
      </c>
      <c r="R81" s="69"/>
    </row>
    <row r="82" spans="1:18">
      <c r="A82" s="64"/>
      <c r="B82" s="65">
        <v>344.3</v>
      </c>
      <c r="C82" s="66" t="s">
        <v>205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2839666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2839666</v>
      </c>
      <c r="Q82" s="68">
        <f>(P82/Q$143)</f>
        <v>5.8232835698466081</v>
      </c>
      <c r="R82" s="69"/>
    </row>
    <row r="83" spans="1:18">
      <c r="A83" s="64"/>
      <c r="B83" s="65">
        <v>344.5</v>
      </c>
      <c r="C83" s="66" t="s">
        <v>318</v>
      </c>
      <c r="D83" s="67">
        <v>8705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8705</v>
      </c>
      <c r="Q83" s="68">
        <f>(P83/Q$143)</f>
        <v>1.785128373390206E-2</v>
      </c>
      <c r="R83" s="69"/>
    </row>
    <row r="84" spans="1:18">
      <c r="A84" s="64"/>
      <c r="B84" s="65">
        <v>344.9</v>
      </c>
      <c r="C84" s="66" t="s">
        <v>206</v>
      </c>
      <c r="D84" s="67">
        <v>0</v>
      </c>
      <c r="E84" s="67">
        <v>1724185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1724185</v>
      </c>
      <c r="Q84" s="68">
        <f>(P84/Q$143)</f>
        <v>3.535774341727504</v>
      </c>
      <c r="R84" s="69"/>
    </row>
    <row r="85" spans="1:18">
      <c r="A85" s="64"/>
      <c r="B85" s="65">
        <v>345.1</v>
      </c>
      <c r="C85" s="66" t="s">
        <v>94</v>
      </c>
      <c r="D85" s="67">
        <v>0</v>
      </c>
      <c r="E85" s="67">
        <v>25000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25000</v>
      </c>
      <c r="Q85" s="68">
        <f>(P85/Q$143)</f>
        <v>5.1267328356984658E-2</v>
      </c>
      <c r="R85" s="69"/>
    </row>
    <row r="86" spans="1:18">
      <c r="A86" s="64"/>
      <c r="B86" s="65">
        <v>345.9</v>
      </c>
      <c r="C86" s="66" t="s">
        <v>223</v>
      </c>
      <c r="D86" s="67">
        <v>276364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276364</v>
      </c>
      <c r="Q86" s="68">
        <f>(P86/Q$143)</f>
        <v>0.56673775736198839</v>
      </c>
      <c r="R86" s="69"/>
    </row>
    <row r="87" spans="1:18">
      <c r="A87" s="64"/>
      <c r="B87" s="65">
        <v>346.4</v>
      </c>
      <c r="C87" s="66" t="s">
        <v>95</v>
      </c>
      <c r="D87" s="67">
        <v>709801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709801</v>
      </c>
      <c r="Q87" s="68">
        <f>(P87/Q$143)</f>
        <v>1.4555840374046427</v>
      </c>
      <c r="R87" s="69"/>
    </row>
    <row r="88" spans="1:18">
      <c r="A88" s="64"/>
      <c r="B88" s="65">
        <v>346.9</v>
      </c>
      <c r="C88" s="66" t="s">
        <v>96</v>
      </c>
      <c r="D88" s="67">
        <v>1500830</v>
      </c>
      <c r="E88" s="67">
        <v>32443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4"/>
        <v>1533273</v>
      </c>
      <c r="Q88" s="68">
        <f>(P88/Q$143)</f>
        <v>3.1442724140759575</v>
      </c>
      <c r="R88" s="69"/>
    </row>
    <row r="89" spans="1:18">
      <c r="A89" s="64"/>
      <c r="B89" s="65">
        <v>347.1</v>
      </c>
      <c r="C89" s="66" t="s">
        <v>97</v>
      </c>
      <c r="D89" s="67">
        <v>56488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4"/>
        <v>56488</v>
      </c>
      <c r="Q89" s="68">
        <f>(P89/Q$143)</f>
        <v>0.11583955376917399</v>
      </c>
      <c r="R89" s="69"/>
    </row>
    <row r="90" spans="1:18">
      <c r="A90" s="64"/>
      <c r="B90" s="65">
        <v>347.2</v>
      </c>
      <c r="C90" s="66" t="s">
        <v>98</v>
      </c>
      <c r="D90" s="67">
        <v>785862</v>
      </c>
      <c r="E90" s="67">
        <v>621486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1407348</v>
      </c>
      <c r="Q90" s="68">
        <f>(P90/Q$143)</f>
        <v>2.8860388811418258</v>
      </c>
      <c r="R90" s="69"/>
    </row>
    <row r="91" spans="1:18">
      <c r="A91" s="64"/>
      <c r="B91" s="65">
        <v>347.4</v>
      </c>
      <c r="C91" s="66" t="s">
        <v>99</v>
      </c>
      <c r="D91" s="67">
        <v>204386</v>
      </c>
      <c r="E91" s="67">
        <v>51792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4"/>
        <v>256178</v>
      </c>
      <c r="Q91" s="68">
        <f>(P91/Q$143)</f>
        <v>0.52534246575342469</v>
      </c>
      <c r="R91" s="69"/>
    </row>
    <row r="92" spans="1:18">
      <c r="A92" s="64"/>
      <c r="B92" s="65">
        <v>347.5</v>
      </c>
      <c r="C92" s="66" t="s">
        <v>100</v>
      </c>
      <c r="D92" s="67">
        <v>873847</v>
      </c>
      <c r="E92" s="67">
        <v>56289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4"/>
        <v>930136</v>
      </c>
      <c r="Q92" s="68">
        <f>(P92/Q$143)</f>
        <v>1.9074235091460914</v>
      </c>
      <c r="R92" s="69"/>
    </row>
    <row r="93" spans="1:18">
      <c r="A93" s="64"/>
      <c r="B93" s="65">
        <v>348.11</v>
      </c>
      <c r="C93" s="66" t="s">
        <v>224</v>
      </c>
      <c r="D93" s="67">
        <v>0</v>
      </c>
      <c r="E93" s="67">
        <v>238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>SUM(D93:O93)</f>
        <v>238</v>
      </c>
      <c r="Q93" s="68">
        <f>(P93/Q$143)</f>
        <v>4.8806496595849399E-4</v>
      </c>
      <c r="R93" s="69"/>
    </row>
    <row r="94" spans="1:18">
      <c r="A94" s="64"/>
      <c r="B94" s="65">
        <v>348.12</v>
      </c>
      <c r="C94" s="66" t="s">
        <v>225</v>
      </c>
      <c r="D94" s="67">
        <v>0</v>
      </c>
      <c r="E94" s="67">
        <v>26070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ref="P94:P111" si="5">SUM(D94:O94)</f>
        <v>26070</v>
      </c>
      <c r="Q94" s="68">
        <f>(P94/Q$143)</f>
        <v>5.3461570010663602E-2</v>
      </c>
      <c r="R94" s="69"/>
    </row>
    <row r="95" spans="1:18">
      <c r="A95" s="64"/>
      <c r="B95" s="65">
        <v>348.13</v>
      </c>
      <c r="C95" s="66" t="s">
        <v>226</v>
      </c>
      <c r="D95" s="67">
        <v>0</v>
      </c>
      <c r="E95" s="67">
        <v>10569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10569</v>
      </c>
      <c r="Q95" s="68">
        <f>(P95/Q$143)</f>
        <v>2.1673775736198834E-2</v>
      </c>
      <c r="R95" s="69"/>
    </row>
    <row r="96" spans="1:18">
      <c r="A96" s="64"/>
      <c r="B96" s="65">
        <v>348.14</v>
      </c>
      <c r="C96" s="66" t="s">
        <v>227</v>
      </c>
      <c r="D96" s="67">
        <v>0</v>
      </c>
      <c r="E96" s="67">
        <v>46783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46783</v>
      </c>
      <c r="Q96" s="68">
        <f>(P96/Q$143)</f>
        <v>9.5937576900992541E-2</v>
      </c>
      <c r="R96" s="69"/>
    </row>
    <row r="97" spans="1:18">
      <c r="A97" s="64"/>
      <c r="B97" s="65">
        <v>348.21</v>
      </c>
      <c r="C97" s="66" t="s">
        <v>228</v>
      </c>
      <c r="D97" s="67">
        <v>0</v>
      </c>
      <c r="E97" s="67">
        <v>25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25</v>
      </c>
      <c r="Q97" s="68">
        <f>(P97/Q$143)</f>
        <v>5.1267328356984658E-5</v>
      </c>
      <c r="R97" s="69"/>
    </row>
    <row r="98" spans="1:18">
      <c r="A98" s="64"/>
      <c r="B98" s="65">
        <v>348.22</v>
      </c>
      <c r="C98" s="66" t="s">
        <v>229</v>
      </c>
      <c r="D98" s="67">
        <v>0</v>
      </c>
      <c r="E98" s="67">
        <v>17480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17480</v>
      </c>
      <c r="Q98" s="68">
        <f>(P98/Q$143)</f>
        <v>3.5846115987203678E-2</v>
      </c>
      <c r="R98" s="69"/>
    </row>
    <row r="99" spans="1:18">
      <c r="A99" s="64"/>
      <c r="B99" s="65">
        <v>348.24</v>
      </c>
      <c r="C99" s="66" t="s">
        <v>230</v>
      </c>
      <c r="D99" s="67">
        <v>0</v>
      </c>
      <c r="E99" s="67">
        <v>246533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246533</v>
      </c>
      <c r="Q99" s="68">
        <f>(P99/Q$143)</f>
        <v>0.50556353047329994</v>
      </c>
      <c r="R99" s="69"/>
    </row>
    <row r="100" spans="1:18">
      <c r="A100" s="64"/>
      <c r="B100" s="65">
        <v>348.31</v>
      </c>
      <c r="C100" s="66" t="s">
        <v>231</v>
      </c>
      <c r="D100" s="67">
        <v>0</v>
      </c>
      <c r="E100" s="67">
        <v>270864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270864</v>
      </c>
      <c r="Q100" s="68">
        <f>(P100/Q$143)</f>
        <v>0.55545894512345173</v>
      </c>
      <c r="R100" s="69"/>
    </row>
    <row r="101" spans="1:18">
      <c r="A101" s="64"/>
      <c r="B101" s="65">
        <v>348.32</v>
      </c>
      <c r="C101" s="66" t="s">
        <v>232</v>
      </c>
      <c r="D101" s="67">
        <v>0</v>
      </c>
      <c r="E101" s="67">
        <v>141706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141706</v>
      </c>
      <c r="Q101" s="68">
        <f>(P101/Q$143)</f>
        <v>0.29059552128619476</v>
      </c>
      <c r="R101" s="69"/>
    </row>
    <row r="102" spans="1:18">
      <c r="A102" s="64"/>
      <c r="B102" s="65">
        <v>348.41</v>
      </c>
      <c r="C102" s="66" t="s">
        <v>233</v>
      </c>
      <c r="D102" s="67">
        <v>0</v>
      </c>
      <c r="E102" s="67">
        <v>1242203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1242203</v>
      </c>
      <c r="Q102" s="68">
        <f>(P102/Q$143)</f>
        <v>2.5473771634812565</v>
      </c>
      <c r="R102" s="69"/>
    </row>
    <row r="103" spans="1:18">
      <c r="A103" s="64"/>
      <c r="B103" s="65">
        <v>348.42</v>
      </c>
      <c r="C103" s="66" t="s">
        <v>234</v>
      </c>
      <c r="D103" s="67">
        <v>0</v>
      </c>
      <c r="E103" s="67">
        <v>492534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492534</v>
      </c>
      <c r="Q103" s="68">
        <f>(P103/Q$143)</f>
        <v>1.0100360921991633</v>
      </c>
      <c r="R103" s="69"/>
    </row>
    <row r="104" spans="1:18">
      <c r="A104" s="64"/>
      <c r="B104" s="65">
        <v>348.48</v>
      </c>
      <c r="C104" s="66" t="s">
        <v>235</v>
      </c>
      <c r="D104" s="67">
        <v>0</v>
      </c>
      <c r="E104" s="67">
        <v>15051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5"/>
        <v>15051</v>
      </c>
      <c r="Q104" s="68">
        <f>(P104/Q$143)</f>
        <v>3.0864982364039045E-2</v>
      </c>
      <c r="R104" s="69"/>
    </row>
    <row r="105" spans="1:18">
      <c r="A105" s="64"/>
      <c r="B105" s="65">
        <v>348.51</v>
      </c>
      <c r="C105" s="66" t="s">
        <v>303</v>
      </c>
      <c r="D105" s="67">
        <v>0</v>
      </c>
      <c r="E105" s="67">
        <v>506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5"/>
        <v>506</v>
      </c>
      <c r="Q105" s="68">
        <f>(P105/Q$143)</f>
        <v>1.0376507259453696E-3</v>
      </c>
      <c r="R105" s="69"/>
    </row>
    <row r="106" spans="1:18">
      <c r="A106" s="64"/>
      <c r="B106" s="65">
        <v>348.52</v>
      </c>
      <c r="C106" s="66" t="s">
        <v>304</v>
      </c>
      <c r="D106" s="67">
        <v>0</v>
      </c>
      <c r="E106" s="67">
        <v>660480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5"/>
        <v>660480</v>
      </c>
      <c r="Q106" s="68">
        <f>(P106/Q$143)</f>
        <v>1.3544418013288491</v>
      </c>
      <c r="R106" s="69"/>
    </row>
    <row r="107" spans="1:18">
      <c r="A107" s="64"/>
      <c r="B107" s="65">
        <v>348.53</v>
      </c>
      <c r="C107" s="66" t="s">
        <v>305</v>
      </c>
      <c r="D107" s="67">
        <v>0</v>
      </c>
      <c r="E107" s="67">
        <v>198569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5"/>
        <v>198569</v>
      </c>
      <c r="Q107" s="68">
        <f>(P107/Q$143)</f>
        <v>0.40720408498072347</v>
      </c>
      <c r="R107" s="69"/>
    </row>
    <row r="108" spans="1:18">
      <c r="A108" s="64"/>
      <c r="B108" s="65">
        <v>348.54</v>
      </c>
      <c r="C108" s="66" t="s">
        <v>306</v>
      </c>
      <c r="D108" s="67">
        <v>0</v>
      </c>
      <c r="E108" s="67">
        <v>1208745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5"/>
        <v>1208745</v>
      </c>
      <c r="Q108" s="68">
        <f>(P108/Q$143)</f>
        <v>2.4787650725945372</v>
      </c>
      <c r="R108" s="69"/>
    </row>
    <row r="109" spans="1:18">
      <c r="A109" s="64"/>
      <c r="B109" s="65">
        <v>348.62</v>
      </c>
      <c r="C109" s="66" t="s">
        <v>240</v>
      </c>
      <c r="D109" s="67">
        <v>0</v>
      </c>
      <c r="E109" s="67">
        <v>152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5"/>
        <v>152</v>
      </c>
      <c r="Q109" s="68">
        <f>(P109/Q$143)</f>
        <v>3.1170535641046674E-4</v>
      </c>
      <c r="R109" s="69"/>
    </row>
    <row r="110" spans="1:18">
      <c r="A110" s="64"/>
      <c r="B110" s="65">
        <v>348.71</v>
      </c>
      <c r="C110" s="66" t="s">
        <v>241</v>
      </c>
      <c r="D110" s="67">
        <v>0</v>
      </c>
      <c r="E110" s="67">
        <v>609325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5"/>
        <v>609325</v>
      </c>
      <c r="Q110" s="68">
        <f>(P110/Q$143)</f>
        <v>1.2495385940447872</v>
      </c>
      <c r="R110" s="69"/>
    </row>
    <row r="111" spans="1:18">
      <c r="A111" s="64"/>
      <c r="B111" s="65">
        <v>348.72</v>
      </c>
      <c r="C111" s="66" t="s">
        <v>242</v>
      </c>
      <c r="D111" s="67">
        <v>0</v>
      </c>
      <c r="E111" s="67">
        <v>47099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5"/>
        <v>47099</v>
      </c>
      <c r="Q111" s="68">
        <f>(P111/Q$143)</f>
        <v>9.6585595931424822E-2</v>
      </c>
      <c r="R111" s="69"/>
    </row>
    <row r="112" spans="1:18">
      <c r="A112" s="64"/>
      <c r="B112" s="65">
        <v>348.92099999999999</v>
      </c>
      <c r="C112" s="66" t="s">
        <v>207</v>
      </c>
      <c r="D112" s="67">
        <v>0</v>
      </c>
      <c r="E112" s="67">
        <v>63559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4"/>
        <v>63559</v>
      </c>
      <c r="Q112" s="68">
        <f>(P112/Q$143)</f>
        <v>0.13034000492166353</v>
      </c>
      <c r="R112" s="69"/>
    </row>
    <row r="113" spans="1:18">
      <c r="A113" s="64"/>
      <c r="B113" s="65">
        <v>348.92200000000003</v>
      </c>
      <c r="C113" s="66" t="s">
        <v>208</v>
      </c>
      <c r="D113" s="67">
        <v>0</v>
      </c>
      <c r="E113" s="67">
        <v>63559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4"/>
        <v>63559</v>
      </c>
      <c r="Q113" s="68">
        <f>(P113/Q$143)</f>
        <v>0.13034000492166353</v>
      </c>
      <c r="R113" s="69"/>
    </row>
    <row r="114" spans="1:18">
      <c r="A114" s="64"/>
      <c r="B114" s="65">
        <v>348.923</v>
      </c>
      <c r="C114" s="66" t="s">
        <v>209</v>
      </c>
      <c r="D114" s="67">
        <v>0</v>
      </c>
      <c r="E114" s="67">
        <v>63559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4"/>
        <v>63559</v>
      </c>
      <c r="Q114" s="68">
        <f>(P114/Q$143)</f>
        <v>0.13034000492166353</v>
      </c>
      <c r="R114" s="69"/>
    </row>
    <row r="115" spans="1:18">
      <c r="A115" s="64"/>
      <c r="B115" s="65">
        <v>348.92399999999998</v>
      </c>
      <c r="C115" s="66" t="s">
        <v>210</v>
      </c>
      <c r="D115" s="67">
        <v>0</v>
      </c>
      <c r="E115" s="67">
        <v>63559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4"/>
        <v>63559</v>
      </c>
      <c r="Q115" s="68">
        <f>(P115/Q$143)</f>
        <v>0.13034000492166353</v>
      </c>
      <c r="R115" s="69"/>
    </row>
    <row r="116" spans="1:18">
      <c r="A116" s="64"/>
      <c r="B116" s="65">
        <v>348.93</v>
      </c>
      <c r="C116" s="66" t="s">
        <v>211</v>
      </c>
      <c r="D116" s="67">
        <v>0</v>
      </c>
      <c r="E116" s="67">
        <v>1364263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4"/>
        <v>1364263</v>
      </c>
      <c r="Q116" s="68">
        <f>(P116/Q$143)</f>
        <v>2.7976847674513987</v>
      </c>
      <c r="R116" s="69"/>
    </row>
    <row r="117" spans="1:18">
      <c r="A117" s="64"/>
      <c r="B117" s="65">
        <v>348.93099999999998</v>
      </c>
      <c r="C117" s="66" t="s">
        <v>212</v>
      </c>
      <c r="D117" s="67">
        <v>0</v>
      </c>
      <c r="E117" s="67">
        <v>222422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4"/>
        <v>222422</v>
      </c>
      <c r="Q117" s="68">
        <f>(P117/Q$143)</f>
        <v>0.45611926831268967</v>
      </c>
      <c r="R117" s="69"/>
    </row>
    <row r="118" spans="1:18">
      <c r="A118" s="64"/>
      <c r="B118" s="65">
        <v>348.93200000000002</v>
      </c>
      <c r="C118" s="66" t="s">
        <v>213</v>
      </c>
      <c r="D118" s="67">
        <v>33099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4"/>
        <v>33099</v>
      </c>
      <c r="Q118" s="68">
        <f>(P118/Q$143)</f>
        <v>6.7875892051513412E-2</v>
      </c>
      <c r="R118" s="69"/>
    </row>
    <row r="119" spans="1:18">
      <c r="A119" s="64"/>
      <c r="B119" s="65">
        <v>349</v>
      </c>
      <c r="C119" s="66" t="s">
        <v>307</v>
      </c>
      <c r="D119" s="67">
        <v>359693</v>
      </c>
      <c r="E119" s="67">
        <v>173783</v>
      </c>
      <c r="F119" s="67">
        <v>0</v>
      </c>
      <c r="G119" s="67">
        <v>0</v>
      </c>
      <c r="H119" s="67">
        <v>0</v>
      </c>
      <c r="I119" s="67">
        <v>318793</v>
      </c>
      <c r="J119" s="67">
        <v>1156404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4"/>
        <v>2008673</v>
      </c>
      <c r="Q119" s="68">
        <f>(P119/Q$143)</f>
        <v>4.1191719301123779</v>
      </c>
      <c r="R119" s="69"/>
    </row>
    <row r="120" spans="1:18" ht="15.75">
      <c r="A120" s="70" t="s">
        <v>70</v>
      </c>
      <c r="B120" s="71"/>
      <c r="C120" s="72"/>
      <c r="D120" s="73">
        <f>SUM(D121:D127)</f>
        <v>436466</v>
      </c>
      <c r="E120" s="73">
        <f>SUM(E121:E127)</f>
        <v>3875534</v>
      </c>
      <c r="F120" s="73">
        <f>SUM(F121:F127)</f>
        <v>0</v>
      </c>
      <c r="G120" s="73">
        <f>SUM(G121:G127)</f>
        <v>0</v>
      </c>
      <c r="H120" s="73">
        <f>SUM(H121:H127)</f>
        <v>0</v>
      </c>
      <c r="I120" s="73">
        <f>SUM(I121:I127)</f>
        <v>1200</v>
      </c>
      <c r="J120" s="73">
        <f>SUM(J121:J127)</f>
        <v>0</v>
      </c>
      <c r="K120" s="73">
        <f>SUM(K121:K127)</f>
        <v>2927386</v>
      </c>
      <c r="L120" s="73">
        <f>SUM(L121:L127)</f>
        <v>0</v>
      </c>
      <c r="M120" s="73">
        <f>SUM(M121:M127)</f>
        <v>0</v>
      </c>
      <c r="N120" s="73">
        <f>SUM(N121:N127)</f>
        <v>0</v>
      </c>
      <c r="O120" s="73">
        <f>SUM(O121:O127)</f>
        <v>0</v>
      </c>
      <c r="P120" s="73">
        <f>SUM(D120:O120)</f>
        <v>7240586</v>
      </c>
      <c r="Q120" s="75">
        <f>(P120/Q$143)</f>
        <v>14.848219998359445</v>
      </c>
      <c r="R120" s="76"/>
    </row>
    <row r="121" spans="1:18">
      <c r="A121" s="77"/>
      <c r="B121" s="78">
        <v>351.1</v>
      </c>
      <c r="C121" s="79" t="s">
        <v>126</v>
      </c>
      <c r="D121" s="67">
        <v>96888</v>
      </c>
      <c r="E121" s="67">
        <v>755671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>SUM(D121:O121)</f>
        <v>852559</v>
      </c>
      <c r="Q121" s="68">
        <f>(P121/Q$143)</f>
        <v>1.7483368878680994</v>
      </c>
      <c r="R121" s="69"/>
    </row>
    <row r="122" spans="1:18">
      <c r="A122" s="77"/>
      <c r="B122" s="78">
        <v>351.2</v>
      </c>
      <c r="C122" s="79" t="s">
        <v>128</v>
      </c>
      <c r="D122" s="67">
        <v>30806</v>
      </c>
      <c r="E122" s="67">
        <v>1039904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27" si="6">SUM(D122:O122)</f>
        <v>1070710</v>
      </c>
      <c r="Q122" s="68">
        <f>(P122/Q$143)</f>
        <v>2.1956976458042821</v>
      </c>
      <c r="R122" s="69"/>
    </row>
    <row r="123" spans="1:18">
      <c r="A123" s="77"/>
      <c r="B123" s="78">
        <v>351.5</v>
      </c>
      <c r="C123" s="79" t="s">
        <v>129</v>
      </c>
      <c r="D123" s="67">
        <v>0</v>
      </c>
      <c r="E123" s="67">
        <v>1501367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6"/>
        <v>1501367</v>
      </c>
      <c r="Q123" s="68">
        <f>(P123/Q$143)</f>
        <v>3.0788429989336397</v>
      </c>
      <c r="R123" s="69"/>
    </row>
    <row r="124" spans="1:18">
      <c r="A124" s="77"/>
      <c r="B124" s="78">
        <v>351.6</v>
      </c>
      <c r="C124" s="79" t="s">
        <v>130</v>
      </c>
      <c r="D124" s="67">
        <v>0</v>
      </c>
      <c r="E124" s="67">
        <v>779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6"/>
        <v>779</v>
      </c>
      <c r="Q124" s="68">
        <f>(P124/Q$143)</f>
        <v>1.5974899516036421E-3</v>
      </c>
      <c r="R124" s="69"/>
    </row>
    <row r="125" spans="1:18">
      <c r="A125" s="77"/>
      <c r="B125" s="78">
        <v>351.9</v>
      </c>
      <c r="C125" s="79" t="s">
        <v>308</v>
      </c>
      <c r="D125" s="67">
        <v>825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6"/>
        <v>825</v>
      </c>
      <c r="Q125" s="68">
        <f>(P125/Q$143)</f>
        <v>1.6918218357804939E-3</v>
      </c>
      <c r="R125" s="69"/>
    </row>
    <row r="126" spans="1:18">
      <c r="A126" s="77"/>
      <c r="B126" s="78">
        <v>354</v>
      </c>
      <c r="C126" s="79" t="s">
        <v>133</v>
      </c>
      <c r="D126" s="67">
        <v>261066</v>
      </c>
      <c r="E126" s="67">
        <v>577813</v>
      </c>
      <c r="F126" s="67">
        <v>0</v>
      </c>
      <c r="G126" s="67">
        <v>0</v>
      </c>
      <c r="H126" s="67">
        <v>0</v>
      </c>
      <c r="I126" s="67">
        <v>1200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6"/>
        <v>840079</v>
      </c>
      <c r="Q126" s="68">
        <f>(P126/Q$143)</f>
        <v>1.7227442375522928</v>
      </c>
      <c r="R126" s="69"/>
    </row>
    <row r="127" spans="1:18">
      <c r="A127" s="77"/>
      <c r="B127" s="78">
        <v>359</v>
      </c>
      <c r="C127" s="79" t="s">
        <v>134</v>
      </c>
      <c r="D127" s="67">
        <v>46881</v>
      </c>
      <c r="E127" s="67">
        <v>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2927386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6"/>
        <v>2974267</v>
      </c>
      <c r="Q127" s="68">
        <f>(P127/Q$143)</f>
        <v>6.0993089164137482</v>
      </c>
      <c r="R127" s="69"/>
    </row>
    <row r="128" spans="1:18" ht="15.75">
      <c r="A128" s="70" t="s">
        <v>3</v>
      </c>
      <c r="B128" s="71"/>
      <c r="C128" s="72"/>
      <c r="D128" s="73">
        <f>SUM(D129:D136)</f>
        <v>15646753</v>
      </c>
      <c r="E128" s="73">
        <f>SUM(E129:E136)</f>
        <v>38779268</v>
      </c>
      <c r="F128" s="73">
        <f>SUM(F129:F136)</f>
        <v>1023888</v>
      </c>
      <c r="G128" s="73">
        <f>SUM(G129:G136)</f>
        <v>22225430</v>
      </c>
      <c r="H128" s="73">
        <f>SUM(H129:H136)</f>
        <v>60377</v>
      </c>
      <c r="I128" s="73">
        <f>SUM(I129:I136)</f>
        <v>26021969</v>
      </c>
      <c r="J128" s="73">
        <f>SUM(J129:J136)</f>
        <v>7058796</v>
      </c>
      <c r="K128" s="73">
        <f>SUM(K129:K136)</f>
        <v>1898427334</v>
      </c>
      <c r="L128" s="73">
        <f>SUM(L129:L136)</f>
        <v>0</v>
      </c>
      <c r="M128" s="73">
        <f>SUM(M129:M136)</f>
        <v>2272441</v>
      </c>
      <c r="N128" s="73">
        <f>SUM(N129:N136)</f>
        <v>0</v>
      </c>
      <c r="O128" s="73">
        <f>SUM(O129:O136)</f>
        <v>0</v>
      </c>
      <c r="P128" s="73">
        <f>SUM(D128:O128)</f>
        <v>2011516256</v>
      </c>
      <c r="Q128" s="75">
        <f>(P128/Q$143)</f>
        <v>4125.0025756705763</v>
      </c>
      <c r="R128" s="76"/>
    </row>
    <row r="129" spans="1:121">
      <c r="A129" s="64"/>
      <c r="B129" s="65">
        <v>361.1</v>
      </c>
      <c r="C129" s="66" t="s">
        <v>136</v>
      </c>
      <c r="D129" s="67">
        <v>11543125</v>
      </c>
      <c r="E129" s="67">
        <v>17477892</v>
      </c>
      <c r="F129" s="67">
        <v>1023888</v>
      </c>
      <c r="G129" s="67">
        <v>19864974</v>
      </c>
      <c r="H129" s="67">
        <v>60377</v>
      </c>
      <c r="I129" s="67">
        <v>19666230</v>
      </c>
      <c r="J129" s="67">
        <v>4456578</v>
      </c>
      <c r="K129" s="67">
        <v>0</v>
      </c>
      <c r="L129" s="67">
        <v>0</v>
      </c>
      <c r="M129" s="67">
        <v>638410</v>
      </c>
      <c r="N129" s="67">
        <v>0</v>
      </c>
      <c r="O129" s="67">
        <v>0</v>
      </c>
      <c r="P129" s="67">
        <f>SUM(D129:O129)</f>
        <v>74731474</v>
      </c>
      <c r="Q129" s="68">
        <f>(P129/Q$143)</f>
        <v>153.25132064637847</v>
      </c>
      <c r="R129" s="69"/>
    </row>
    <row r="130" spans="1:121">
      <c r="A130" s="64"/>
      <c r="B130" s="65">
        <v>361.3</v>
      </c>
      <c r="C130" s="66" t="s">
        <v>137</v>
      </c>
      <c r="D130" s="67">
        <v>2068074</v>
      </c>
      <c r="E130" s="67">
        <v>3383393</v>
      </c>
      <c r="F130" s="67">
        <v>0</v>
      </c>
      <c r="G130" s="67">
        <v>2210386</v>
      </c>
      <c r="H130" s="67">
        <v>0</v>
      </c>
      <c r="I130" s="67">
        <v>4129631</v>
      </c>
      <c r="J130" s="67">
        <v>952023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ref="P130:P136" si="7">SUM(D130:O130)</f>
        <v>12743507</v>
      </c>
      <c r="Q130" s="68">
        <f>(P130/Q$143)</f>
        <v>26.1330223115413</v>
      </c>
      <c r="R130" s="69"/>
    </row>
    <row r="131" spans="1:121">
      <c r="A131" s="64"/>
      <c r="B131" s="65">
        <v>362</v>
      </c>
      <c r="C131" s="66" t="s">
        <v>138</v>
      </c>
      <c r="D131" s="67">
        <v>864488</v>
      </c>
      <c r="E131" s="67">
        <v>365802</v>
      </c>
      <c r="F131" s="67">
        <v>0</v>
      </c>
      <c r="G131" s="67">
        <v>0</v>
      </c>
      <c r="H131" s="67">
        <v>0</v>
      </c>
      <c r="I131" s="67">
        <v>70523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si="7"/>
        <v>1300813</v>
      </c>
      <c r="Q131" s="68">
        <f>(P131/Q$143)</f>
        <v>2.6675682880813714</v>
      </c>
      <c r="R131" s="69"/>
    </row>
    <row r="132" spans="1:121">
      <c r="A132" s="64"/>
      <c r="B132" s="65">
        <v>364</v>
      </c>
      <c r="C132" s="66" t="s">
        <v>217</v>
      </c>
      <c r="D132" s="67">
        <v>97633</v>
      </c>
      <c r="E132" s="67">
        <v>1128552</v>
      </c>
      <c r="F132" s="67">
        <v>0</v>
      </c>
      <c r="G132" s="67">
        <v>0</v>
      </c>
      <c r="H132" s="67">
        <v>0</v>
      </c>
      <c r="I132" s="67">
        <v>80071</v>
      </c>
      <c r="J132" s="67">
        <v>1576118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7"/>
        <v>2882374</v>
      </c>
      <c r="Q132" s="68">
        <f>(P132/Q$143)</f>
        <v>5.9108645722254121</v>
      </c>
      <c r="R132" s="69"/>
    </row>
    <row r="133" spans="1:121">
      <c r="A133" s="64"/>
      <c r="B133" s="65">
        <v>366</v>
      </c>
      <c r="C133" s="66" t="s">
        <v>141</v>
      </c>
      <c r="D133" s="67">
        <v>0</v>
      </c>
      <c r="E133" s="67">
        <v>1090092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7"/>
        <v>1090092</v>
      </c>
      <c r="Q133" s="68">
        <f>(P133/Q$143)</f>
        <v>2.2354441801328848</v>
      </c>
      <c r="R133" s="69"/>
    </row>
    <row r="134" spans="1:121">
      <c r="A134" s="64"/>
      <c r="B134" s="65">
        <v>367</v>
      </c>
      <c r="C134" s="66" t="s">
        <v>142</v>
      </c>
      <c r="D134" s="67">
        <v>29055</v>
      </c>
      <c r="E134" s="67">
        <v>17846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7"/>
        <v>46901</v>
      </c>
      <c r="Q134" s="68">
        <f>(P134/Q$143)</f>
        <v>9.6179558690837497E-2</v>
      </c>
      <c r="R134" s="69"/>
    </row>
    <row r="135" spans="1:121">
      <c r="A135" s="64"/>
      <c r="B135" s="65">
        <v>369.3</v>
      </c>
      <c r="C135" s="66" t="s">
        <v>167</v>
      </c>
      <c r="D135" s="67">
        <v>0</v>
      </c>
      <c r="E135" s="67">
        <v>7859007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7"/>
        <v>7859007</v>
      </c>
      <c r="Q135" s="68">
        <f>(P135/Q$143)</f>
        <v>16.116411697153637</v>
      </c>
      <c r="R135" s="69"/>
    </row>
    <row r="136" spans="1:121">
      <c r="A136" s="64"/>
      <c r="B136" s="65">
        <v>369.9</v>
      </c>
      <c r="C136" s="66" t="s">
        <v>143</v>
      </c>
      <c r="D136" s="67">
        <v>1044378</v>
      </c>
      <c r="E136" s="67">
        <v>7456684</v>
      </c>
      <c r="F136" s="67">
        <v>0</v>
      </c>
      <c r="G136" s="67">
        <v>150070</v>
      </c>
      <c r="H136" s="67">
        <v>0</v>
      </c>
      <c r="I136" s="67">
        <v>2075514</v>
      </c>
      <c r="J136" s="67">
        <v>74077</v>
      </c>
      <c r="K136" s="67">
        <v>1898427334</v>
      </c>
      <c r="L136" s="67">
        <v>0</v>
      </c>
      <c r="M136" s="67">
        <v>1634031</v>
      </c>
      <c r="N136" s="67">
        <v>0</v>
      </c>
      <c r="O136" s="67">
        <v>0</v>
      </c>
      <c r="P136" s="67">
        <f t="shared" si="7"/>
        <v>1910862088</v>
      </c>
      <c r="Q136" s="68">
        <f>(P136/Q$143)</f>
        <v>3918.5917644163728</v>
      </c>
      <c r="R136" s="69"/>
    </row>
    <row r="137" spans="1:121" ht="15.75">
      <c r="A137" s="70" t="s">
        <v>71</v>
      </c>
      <c r="B137" s="71"/>
      <c r="C137" s="72"/>
      <c r="D137" s="73">
        <f>SUM(D138:D140)</f>
        <v>9002496</v>
      </c>
      <c r="E137" s="73">
        <f>SUM(E138:E140)</f>
        <v>10423656</v>
      </c>
      <c r="F137" s="73">
        <f>SUM(F138:F140)</f>
        <v>38982589</v>
      </c>
      <c r="G137" s="73">
        <f>SUM(G138:G140)</f>
        <v>149416049</v>
      </c>
      <c r="H137" s="73">
        <f>SUM(H138:H140)</f>
        <v>0</v>
      </c>
      <c r="I137" s="73">
        <f>SUM(I138:I140)</f>
        <v>28180953</v>
      </c>
      <c r="J137" s="73">
        <f>SUM(J138:J140)</f>
        <v>1291553</v>
      </c>
      <c r="K137" s="73">
        <f>SUM(K138:K140)</f>
        <v>0</v>
      </c>
      <c r="L137" s="73">
        <f>SUM(L138:L140)</f>
        <v>0</v>
      </c>
      <c r="M137" s="73">
        <f>SUM(M138:M140)</f>
        <v>0</v>
      </c>
      <c r="N137" s="73">
        <f>SUM(N138:N140)</f>
        <v>0</v>
      </c>
      <c r="O137" s="73">
        <f>SUM(O138:O140)</f>
        <v>0</v>
      </c>
      <c r="P137" s="73">
        <f>SUM(D137:O137)</f>
        <v>237297296</v>
      </c>
      <c r="Q137" s="75">
        <f>(P137/Q$143)</f>
        <v>486.62393569026329</v>
      </c>
      <c r="R137" s="69"/>
    </row>
    <row r="138" spans="1:121">
      <c r="A138" s="64"/>
      <c r="B138" s="65">
        <v>381</v>
      </c>
      <c r="C138" s="66" t="s">
        <v>144</v>
      </c>
      <c r="D138" s="67">
        <v>9002496</v>
      </c>
      <c r="E138" s="67">
        <v>10423656</v>
      </c>
      <c r="F138" s="67">
        <v>38982589</v>
      </c>
      <c r="G138" s="67">
        <v>80193635</v>
      </c>
      <c r="H138" s="67">
        <v>0</v>
      </c>
      <c r="I138" s="67">
        <v>26027623</v>
      </c>
      <c r="J138" s="67">
        <v>1291553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>SUM(D138:O138)</f>
        <v>165921552</v>
      </c>
      <c r="Q138" s="68">
        <f>(P138/Q$143)</f>
        <v>340.25418751538018</v>
      </c>
      <c r="R138" s="69"/>
    </row>
    <row r="139" spans="1:121">
      <c r="A139" s="64"/>
      <c r="B139" s="65">
        <v>384</v>
      </c>
      <c r="C139" s="66" t="s">
        <v>145</v>
      </c>
      <c r="D139" s="67">
        <v>0</v>
      </c>
      <c r="E139" s="67">
        <v>0</v>
      </c>
      <c r="F139" s="67">
        <v>0</v>
      </c>
      <c r="G139" s="67">
        <v>69222414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ref="P139:P140" si="8">SUM(D139:O139)</f>
        <v>69222414</v>
      </c>
      <c r="Q139" s="68">
        <f>(P139/Q$143)</f>
        <v>141.95392912804527</v>
      </c>
      <c r="R139" s="69"/>
    </row>
    <row r="140" spans="1:121" ht="15.75" thickBot="1">
      <c r="A140" s="64"/>
      <c r="B140" s="65">
        <v>389.8</v>
      </c>
      <c r="C140" s="66" t="s">
        <v>309</v>
      </c>
      <c r="D140" s="67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2153330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8"/>
        <v>2153330</v>
      </c>
      <c r="Q140" s="68">
        <f>(P140/Q$143)</f>
        <v>4.4158190468378313</v>
      </c>
      <c r="R140" s="69"/>
    </row>
    <row r="141" spans="1:121" ht="16.5" thickBot="1">
      <c r="A141" s="80" t="s">
        <v>108</v>
      </c>
      <c r="B141" s="81"/>
      <c r="C141" s="82"/>
      <c r="D141" s="83">
        <f>SUM(D5,D14,D29,D61,D120,D128,D137)</f>
        <v>462070293</v>
      </c>
      <c r="E141" s="83">
        <f>SUM(E5,E14,E29,E61,E120,E128,E137)</f>
        <v>514636758</v>
      </c>
      <c r="F141" s="83">
        <f>SUM(F5,F14,F29,F61,F120,F128,F137)</f>
        <v>51122898</v>
      </c>
      <c r="G141" s="83">
        <f>SUM(G5,G14,G29,G61,G120,G128,G137)</f>
        <v>200322400</v>
      </c>
      <c r="H141" s="83">
        <f>SUM(H5,H14,H29,H61,H120,H128,H137)</f>
        <v>60377</v>
      </c>
      <c r="I141" s="83">
        <f>SUM(I5,I14,I29,I61,I120,I128,I137)</f>
        <v>382229093</v>
      </c>
      <c r="J141" s="83">
        <f>SUM(J5,J14,J29,J61,J120,J128,J137)</f>
        <v>191444877</v>
      </c>
      <c r="K141" s="83">
        <f>SUM(K5,K14,K29,K61,K120,K128,K137)</f>
        <v>1901427057</v>
      </c>
      <c r="L141" s="83">
        <f>SUM(L5,L14,L29,L61,L120,L128,L137)</f>
        <v>0</v>
      </c>
      <c r="M141" s="83">
        <f>SUM(M5,M14,M29,M61,M120,M128,M137)</f>
        <v>2357516</v>
      </c>
      <c r="N141" s="83">
        <f>SUM(N5,N14,N29,N61,N120,N128,N137)</f>
        <v>0</v>
      </c>
      <c r="O141" s="83">
        <f>SUM(O5,O14,O29,O61,O120,O128,O137)</f>
        <v>0</v>
      </c>
      <c r="P141" s="83">
        <f>SUM(D141:O141)</f>
        <v>3705671269</v>
      </c>
      <c r="Q141" s="84">
        <f>(P141/Q$143)</f>
        <v>7599.1946292346811</v>
      </c>
      <c r="R141" s="62"/>
      <c r="S141" s="85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</row>
    <row r="142" spans="1:121">
      <c r="A142" s="86"/>
      <c r="B142" s="87"/>
      <c r="C142" s="87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9"/>
    </row>
    <row r="143" spans="1:121">
      <c r="A143" s="90"/>
      <c r="B143" s="91"/>
      <c r="C143" s="91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5" t="s">
        <v>329</v>
      </c>
      <c r="O143" s="95"/>
      <c r="P143" s="95"/>
      <c r="Q143" s="93">
        <v>487640</v>
      </c>
    </row>
    <row r="144" spans="1:121">
      <c r="A144" s="96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8"/>
    </row>
    <row r="145" spans="1:17" ht="15.75" customHeight="1" thickBot="1">
      <c r="A145" s="99" t="s">
        <v>164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1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  <ignoredErrors>
    <ignoredError sqref="L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DD2B-742E-4F5E-84DC-D3A9BD97ED3E}">
  <sheetPr>
    <pageSetUpPr fitToPage="1"/>
  </sheetPr>
  <dimension ref="A1:EE147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154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147</v>
      </c>
      <c r="B3" s="109"/>
      <c r="C3" s="110"/>
      <c r="D3" s="114" t="s">
        <v>65</v>
      </c>
      <c r="E3" s="115"/>
      <c r="F3" s="115"/>
      <c r="G3" s="115"/>
      <c r="H3" s="116"/>
      <c r="I3" s="114" t="s">
        <v>66</v>
      </c>
      <c r="J3" s="116"/>
      <c r="K3" s="114" t="s">
        <v>68</v>
      </c>
      <c r="L3" s="115"/>
      <c r="M3" s="115"/>
      <c r="N3" s="116"/>
      <c r="O3" s="50"/>
      <c r="P3" s="51"/>
      <c r="Q3" s="117" t="s">
        <v>286</v>
      </c>
      <c r="R3" s="52"/>
      <c r="S3"/>
    </row>
    <row r="4" spans="1:135" ht="32.25" customHeight="1" thickBot="1">
      <c r="A4" s="111"/>
      <c r="B4" s="112"/>
      <c r="C4" s="113"/>
      <c r="D4" s="53" t="s">
        <v>4</v>
      </c>
      <c r="E4" s="53" t="s">
        <v>148</v>
      </c>
      <c r="F4" s="53" t="s">
        <v>149</v>
      </c>
      <c r="G4" s="53" t="s">
        <v>150</v>
      </c>
      <c r="H4" s="53" t="s">
        <v>5</v>
      </c>
      <c r="I4" s="53" t="s">
        <v>6</v>
      </c>
      <c r="J4" s="54" t="s">
        <v>151</v>
      </c>
      <c r="K4" s="54" t="s">
        <v>287</v>
      </c>
      <c r="L4" s="54" t="s">
        <v>7</v>
      </c>
      <c r="M4" s="54" t="s">
        <v>8</v>
      </c>
      <c r="N4" s="54" t="s">
        <v>325</v>
      </c>
      <c r="O4" s="54" t="s">
        <v>9</v>
      </c>
      <c r="P4" s="54" t="s">
        <v>288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289</v>
      </c>
      <c r="B5" s="58"/>
      <c r="C5" s="58"/>
      <c r="D5" s="59">
        <f t="shared" ref="D5:O5" si="0">SUM(D6:D13)</f>
        <v>272172573</v>
      </c>
      <c r="E5" s="59">
        <f t="shared" si="0"/>
        <v>200850039</v>
      </c>
      <c r="F5" s="59">
        <f t="shared" si="0"/>
        <v>11522243</v>
      </c>
      <c r="G5" s="59">
        <f t="shared" si="0"/>
        <v>9781182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0</v>
      </c>
      <c r="L5" s="59">
        <f t="shared" ref="L5:N5" si="2">SUM(L6:L13)</f>
        <v>0</v>
      </c>
      <c r="M5" s="59">
        <f t="shared" si="0"/>
        <v>17506</v>
      </c>
      <c r="N5" s="59">
        <f t="shared" si="2"/>
        <v>0</v>
      </c>
      <c r="O5" s="59">
        <f t="shared" si="0"/>
        <v>0</v>
      </c>
      <c r="P5" s="60">
        <f>SUM(D5:O5)</f>
        <v>494343543</v>
      </c>
      <c r="Q5" s="61">
        <f t="shared" ref="Q5:Q36" si="3">(P5/Q$145)</f>
        <v>1031.9742791116159</v>
      </c>
      <c r="R5" s="62"/>
    </row>
    <row r="6" spans="1:135">
      <c r="A6" s="64"/>
      <c r="B6" s="65">
        <v>311</v>
      </c>
      <c r="C6" s="66" t="s">
        <v>2</v>
      </c>
      <c r="D6" s="67">
        <v>263514472</v>
      </c>
      <c r="E6" s="67">
        <v>76203156</v>
      </c>
      <c r="F6" s="67">
        <v>11522243</v>
      </c>
      <c r="G6" s="67">
        <v>9781182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361021053</v>
      </c>
      <c r="Q6" s="68">
        <f t="shared" si="3"/>
        <v>753.65491506741796</v>
      </c>
      <c r="R6" s="69"/>
    </row>
    <row r="7" spans="1:135">
      <c r="A7" s="64"/>
      <c r="B7" s="65">
        <v>312.13</v>
      </c>
      <c r="C7" s="66" t="s">
        <v>290</v>
      </c>
      <c r="D7" s="67">
        <v>0</v>
      </c>
      <c r="E7" s="67">
        <v>48658695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4">SUM(D7:O7)</f>
        <v>48658695</v>
      </c>
      <c r="Q7" s="68">
        <f t="shared" si="3"/>
        <v>101.57818870335075</v>
      </c>
      <c r="R7" s="69"/>
    </row>
    <row r="8" spans="1:135">
      <c r="A8" s="64"/>
      <c r="B8" s="65">
        <v>312.3</v>
      </c>
      <c r="C8" s="66" t="s">
        <v>11</v>
      </c>
      <c r="D8" s="67">
        <v>0</v>
      </c>
      <c r="E8" s="67">
        <v>2043384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4"/>
        <v>2043384</v>
      </c>
      <c r="Q8" s="68">
        <f t="shared" si="3"/>
        <v>4.265696923137944</v>
      </c>
      <c r="R8" s="69"/>
    </row>
    <row r="9" spans="1:135">
      <c r="A9" s="64"/>
      <c r="B9" s="65">
        <v>312.41000000000003</v>
      </c>
      <c r="C9" s="66" t="s">
        <v>291</v>
      </c>
      <c r="D9" s="67">
        <v>0</v>
      </c>
      <c r="E9" s="67">
        <v>7093200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4"/>
        <v>7093200</v>
      </c>
      <c r="Q9" s="68">
        <f t="shared" si="3"/>
        <v>14.8075160690316</v>
      </c>
      <c r="R9" s="69"/>
    </row>
    <row r="10" spans="1:135">
      <c r="A10" s="64"/>
      <c r="B10" s="65">
        <v>312.42</v>
      </c>
      <c r="C10" s="66" t="s">
        <v>292</v>
      </c>
      <c r="D10" s="67">
        <v>0</v>
      </c>
      <c r="E10" s="67">
        <v>5228625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4"/>
        <v>5228625</v>
      </c>
      <c r="Q10" s="68">
        <f t="shared" si="3"/>
        <v>10.915094556256745</v>
      </c>
      <c r="R10" s="69"/>
    </row>
    <row r="11" spans="1:135">
      <c r="A11" s="64"/>
      <c r="B11" s="65">
        <v>312.63</v>
      </c>
      <c r="C11" s="66" t="s">
        <v>293</v>
      </c>
      <c r="D11" s="67">
        <v>0</v>
      </c>
      <c r="E11" s="67">
        <v>61460980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4"/>
        <v>61460980</v>
      </c>
      <c r="Q11" s="68">
        <f t="shared" si="3"/>
        <v>128.30379080928631</v>
      </c>
      <c r="R11" s="69"/>
    </row>
    <row r="12" spans="1:135">
      <c r="A12" s="64"/>
      <c r="B12" s="65">
        <v>315.10000000000002</v>
      </c>
      <c r="C12" s="66" t="s">
        <v>311</v>
      </c>
      <c r="D12" s="67">
        <v>8658101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4"/>
        <v>8658101</v>
      </c>
      <c r="Q12" s="68">
        <f t="shared" si="3"/>
        <v>18.074348627530391</v>
      </c>
      <c r="R12" s="69"/>
    </row>
    <row r="13" spans="1:135">
      <c r="A13" s="64"/>
      <c r="B13" s="65">
        <v>316</v>
      </c>
      <c r="C13" s="66" t="s">
        <v>186</v>
      </c>
      <c r="D13" s="67">
        <v>0</v>
      </c>
      <c r="E13" s="67">
        <v>161999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17506</v>
      </c>
      <c r="N13" s="67">
        <v>0</v>
      </c>
      <c r="O13" s="67">
        <v>0</v>
      </c>
      <c r="P13" s="67">
        <f t="shared" si="4"/>
        <v>179505</v>
      </c>
      <c r="Q13" s="68">
        <f t="shared" si="3"/>
        <v>0.37472835560417261</v>
      </c>
      <c r="R13" s="69"/>
    </row>
    <row r="14" spans="1:135" ht="15.75">
      <c r="A14" s="70" t="s">
        <v>17</v>
      </c>
      <c r="B14" s="71"/>
      <c r="C14" s="72"/>
      <c r="D14" s="73">
        <f t="shared" ref="D14:O14" si="5">SUM(D15:D29)</f>
        <v>26035168</v>
      </c>
      <c r="E14" s="73">
        <f t="shared" si="5"/>
        <v>125797568</v>
      </c>
      <c r="F14" s="73">
        <f t="shared" si="5"/>
        <v>0</v>
      </c>
      <c r="G14" s="73">
        <f t="shared" si="5"/>
        <v>0</v>
      </c>
      <c r="H14" s="73">
        <f t="shared" si="5"/>
        <v>0</v>
      </c>
      <c r="I14" s="73">
        <f t="shared" si="5"/>
        <v>84305947</v>
      </c>
      <c r="J14" s="73">
        <f t="shared" si="5"/>
        <v>0</v>
      </c>
      <c r="K14" s="73">
        <f t="shared" ref="K14" si="6">SUM(K15:K29)</f>
        <v>0</v>
      </c>
      <c r="L14" s="73">
        <f t="shared" ref="L14:N14" si="7">SUM(L15:L29)</f>
        <v>0</v>
      </c>
      <c r="M14" s="73">
        <f t="shared" si="5"/>
        <v>0</v>
      </c>
      <c r="N14" s="73">
        <f t="shared" si="7"/>
        <v>0</v>
      </c>
      <c r="O14" s="73">
        <f t="shared" si="5"/>
        <v>0</v>
      </c>
      <c r="P14" s="74">
        <f>SUM(D14:O14)</f>
        <v>236138683</v>
      </c>
      <c r="Q14" s="75">
        <f t="shared" si="3"/>
        <v>492.95485014414635</v>
      </c>
      <c r="R14" s="76"/>
    </row>
    <row r="15" spans="1:135">
      <c r="A15" s="64"/>
      <c r="B15" s="65">
        <v>322</v>
      </c>
      <c r="C15" s="66" t="s">
        <v>295</v>
      </c>
      <c r="D15" s="67">
        <v>1226275</v>
      </c>
      <c r="E15" s="67">
        <v>13985772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15212047</v>
      </c>
      <c r="Q15" s="68">
        <f t="shared" si="3"/>
        <v>31.756136919213322</v>
      </c>
      <c r="R15" s="69"/>
    </row>
    <row r="16" spans="1:135">
      <c r="A16" s="64"/>
      <c r="B16" s="65">
        <v>323.10000000000002</v>
      </c>
      <c r="C16" s="66" t="s">
        <v>18</v>
      </c>
      <c r="D16" s="67">
        <v>24160240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9" si="8">SUM(D16:O16)</f>
        <v>24160240</v>
      </c>
      <c r="Q16" s="68">
        <f t="shared" si="3"/>
        <v>50.436071453174876</v>
      </c>
      <c r="R16" s="69"/>
    </row>
    <row r="17" spans="1:18">
      <c r="A17" s="64"/>
      <c r="B17" s="65">
        <v>324.11</v>
      </c>
      <c r="C17" s="66" t="s">
        <v>19</v>
      </c>
      <c r="D17" s="67">
        <v>0</v>
      </c>
      <c r="E17" s="67">
        <v>7026344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8"/>
        <v>7026344</v>
      </c>
      <c r="Q17" s="68">
        <f t="shared" si="3"/>
        <v>14.667949823287623</v>
      </c>
      <c r="R17" s="69"/>
    </row>
    <row r="18" spans="1:18">
      <c r="A18" s="64"/>
      <c r="B18" s="65">
        <v>324.12</v>
      </c>
      <c r="C18" s="66" t="s">
        <v>20</v>
      </c>
      <c r="D18" s="67">
        <v>0</v>
      </c>
      <c r="E18" s="67">
        <v>4773119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8"/>
        <v>4773119</v>
      </c>
      <c r="Q18" s="68">
        <f t="shared" si="3"/>
        <v>9.9641961726583261</v>
      </c>
      <c r="R18" s="69"/>
    </row>
    <row r="19" spans="1:18">
      <c r="A19" s="64"/>
      <c r="B19" s="65">
        <v>324.20999999999998</v>
      </c>
      <c r="C19" s="66" t="s">
        <v>21</v>
      </c>
      <c r="D19" s="67">
        <v>0</v>
      </c>
      <c r="E19" s="67">
        <v>0</v>
      </c>
      <c r="F19" s="67">
        <v>0</v>
      </c>
      <c r="G19" s="67">
        <v>0</v>
      </c>
      <c r="H19" s="67">
        <v>0</v>
      </c>
      <c r="I19" s="67">
        <v>14017433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8"/>
        <v>14017433</v>
      </c>
      <c r="Q19" s="68">
        <f t="shared" si="3"/>
        <v>29.262302542445415</v>
      </c>
      <c r="R19" s="69"/>
    </row>
    <row r="20" spans="1:18">
      <c r="A20" s="64"/>
      <c r="B20" s="65">
        <v>324.22000000000003</v>
      </c>
      <c r="C20" s="66" t="s">
        <v>22</v>
      </c>
      <c r="D20" s="67">
        <v>0</v>
      </c>
      <c r="E20" s="67">
        <v>0</v>
      </c>
      <c r="F20" s="67">
        <v>0</v>
      </c>
      <c r="G20" s="67">
        <v>0</v>
      </c>
      <c r="H20" s="67">
        <v>0</v>
      </c>
      <c r="I20" s="67">
        <v>5759883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8"/>
        <v>5759883</v>
      </c>
      <c r="Q20" s="68">
        <f t="shared" si="3"/>
        <v>12.024130163852977</v>
      </c>
      <c r="R20" s="69"/>
    </row>
    <row r="21" spans="1:18">
      <c r="A21" s="64"/>
      <c r="B21" s="65">
        <v>324.31</v>
      </c>
      <c r="C21" s="66" t="s">
        <v>23</v>
      </c>
      <c r="D21" s="67">
        <v>0</v>
      </c>
      <c r="E21" s="67">
        <v>18795041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8"/>
        <v>18795041</v>
      </c>
      <c r="Q21" s="68">
        <f t="shared" si="3"/>
        <v>39.235869794395725</v>
      </c>
      <c r="R21" s="69"/>
    </row>
    <row r="22" spans="1:18">
      <c r="A22" s="64"/>
      <c r="B22" s="65">
        <v>324.32</v>
      </c>
      <c r="C22" s="66" t="s">
        <v>24</v>
      </c>
      <c r="D22" s="67">
        <v>0</v>
      </c>
      <c r="E22" s="67">
        <v>4182434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8"/>
        <v>4182434</v>
      </c>
      <c r="Q22" s="68">
        <f t="shared" si="3"/>
        <v>8.731102839714671</v>
      </c>
      <c r="R22" s="69"/>
    </row>
    <row r="23" spans="1:18">
      <c r="A23" s="64"/>
      <c r="B23" s="65">
        <v>324.61</v>
      </c>
      <c r="C23" s="66" t="s">
        <v>25</v>
      </c>
      <c r="D23" s="67">
        <v>0</v>
      </c>
      <c r="E23" s="67">
        <v>19263225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8"/>
        <v>19263225</v>
      </c>
      <c r="Q23" s="68">
        <f t="shared" si="3"/>
        <v>40.21323432708386</v>
      </c>
      <c r="R23" s="69"/>
    </row>
    <row r="24" spans="1:18">
      <c r="A24" s="64"/>
      <c r="B24" s="65">
        <v>324.91000000000003</v>
      </c>
      <c r="C24" s="66" t="s">
        <v>26</v>
      </c>
      <c r="D24" s="67">
        <v>0</v>
      </c>
      <c r="E24" s="67">
        <v>1828086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8"/>
        <v>1828086</v>
      </c>
      <c r="Q24" s="68">
        <f t="shared" si="3"/>
        <v>3.8162483534331049</v>
      </c>
      <c r="R24" s="69"/>
    </row>
    <row r="25" spans="1:18">
      <c r="A25" s="64"/>
      <c r="B25" s="65">
        <v>324.92</v>
      </c>
      <c r="C25" s="66" t="s">
        <v>27</v>
      </c>
      <c r="D25" s="67">
        <v>0</v>
      </c>
      <c r="E25" s="67">
        <v>1640166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8"/>
        <v>1640166</v>
      </c>
      <c r="Q25" s="68">
        <f t="shared" si="3"/>
        <v>3.423953138340845</v>
      </c>
      <c r="R25" s="69"/>
    </row>
    <row r="26" spans="1:18">
      <c r="A26" s="64"/>
      <c r="B26" s="65">
        <v>325.10000000000002</v>
      </c>
      <c r="C26" s="66" t="s">
        <v>28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18032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8"/>
        <v>18032</v>
      </c>
      <c r="Q26" s="68">
        <f t="shared" si="3"/>
        <v>3.7642972108044015E-2</v>
      </c>
      <c r="R26" s="69"/>
    </row>
    <row r="27" spans="1:18">
      <c r="A27" s="64"/>
      <c r="B27" s="65">
        <v>325.2</v>
      </c>
      <c r="C27" s="66" t="s">
        <v>29</v>
      </c>
      <c r="D27" s="67">
        <v>0</v>
      </c>
      <c r="E27" s="67">
        <v>54123318</v>
      </c>
      <c r="F27" s="67">
        <v>0</v>
      </c>
      <c r="G27" s="67">
        <v>0</v>
      </c>
      <c r="H27" s="67">
        <v>0</v>
      </c>
      <c r="I27" s="67">
        <v>64462635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8"/>
        <v>118585953</v>
      </c>
      <c r="Q27" s="68">
        <f t="shared" si="3"/>
        <v>247.55588515887413</v>
      </c>
      <c r="R27" s="69"/>
    </row>
    <row r="28" spans="1:18">
      <c r="A28" s="64"/>
      <c r="B28" s="65">
        <v>329.1</v>
      </c>
      <c r="C28" s="66" t="s">
        <v>297</v>
      </c>
      <c r="D28" s="67">
        <v>648653</v>
      </c>
      <c r="E28" s="67">
        <v>180063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8"/>
        <v>828716</v>
      </c>
      <c r="Q28" s="68">
        <f t="shared" si="3"/>
        <v>1.7299985178288488</v>
      </c>
      <c r="R28" s="69"/>
    </row>
    <row r="29" spans="1:18">
      <c r="A29" s="64"/>
      <c r="B29" s="65">
        <v>329.5</v>
      </c>
      <c r="C29" s="66" t="s">
        <v>299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47964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8"/>
        <v>47964</v>
      </c>
      <c r="Q29" s="68">
        <f t="shared" si="3"/>
        <v>0.10012796773459534</v>
      </c>
      <c r="R29" s="69"/>
    </row>
    <row r="30" spans="1:18" ht="15.75">
      <c r="A30" s="70" t="s">
        <v>300</v>
      </c>
      <c r="B30" s="71"/>
      <c r="C30" s="72"/>
      <c r="D30" s="73">
        <f t="shared" ref="D30:O30" si="9">SUM(D31:D59)</f>
        <v>66994553</v>
      </c>
      <c r="E30" s="73">
        <f t="shared" si="9"/>
        <v>28614869</v>
      </c>
      <c r="F30" s="73">
        <f t="shared" si="9"/>
        <v>0</v>
      </c>
      <c r="G30" s="73">
        <f t="shared" si="9"/>
        <v>10268479</v>
      </c>
      <c r="H30" s="73">
        <f t="shared" si="9"/>
        <v>0</v>
      </c>
      <c r="I30" s="73">
        <f t="shared" si="9"/>
        <v>42072042</v>
      </c>
      <c r="J30" s="73">
        <f t="shared" si="9"/>
        <v>0</v>
      </c>
      <c r="K30" s="73">
        <f t="shared" ref="K30" si="10">SUM(K31:K59)</f>
        <v>64740</v>
      </c>
      <c r="L30" s="73">
        <f t="shared" ref="L30:N30" si="11">SUM(L31:L59)</f>
        <v>0</v>
      </c>
      <c r="M30" s="73">
        <f t="shared" si="9"/>
        <v>65428</v>
      </c>
      <c r="N30" s="73">
        <f t="shared" si="11"/>
        <v>0</v>
      </c>
      <c r="O30" s="73">
        <f t="shared" si="9"/>
        <v>0</v>
      </c>
      <c r="P30" s="74">
        <f>SUM(D30:O30)</f>
        <v>148080111</v>
      </c>
      <c r="Q30" s="75">
        <f t="shared" si="3"/>
        <v>309.12685715001453</v>
      </c>
      <c r="R30" s="76"/>
    </row>
    <row r="31" spans="1:18">
      <c r="A31" s="64"/>
      <c r="B31" s="65">
        <v>331.2</v>
      </c>
      <c r="C31" s="66" t="s">
        <v>32</v>
      </c>
      <c r="D31" s="67">
        <v>88101</v>
      </c>
      <c r="E31" s="67">
        <v>3664859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3752960</v>
      </c>
      <c r="Q31" s="68">
        <f t="shared" si="3"/>
        <v>7.8345479482367386</v>
      </c>
      <c r="R31" s="69"/>
    </row>
    <row r="32" spans="1:18">
      <c r="A32" s="64"/>
      <c r="B32" s="65">
        <v>331.39</v>
      </c>
      <c r="C32" s="66" t="s">
        <v>37</v>
      </c>
      <c r="D32" s="67">
        <v>0</v>
      </c>
      <c r="E32" s="67">
        <v>440973</v>
      </c>
      <c r="F32" s="67">
        <v>0</v>
      </c>
      <c r="G32" s="67">
        <v>22230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1" si="12">SUM(D32:O32)</f>
        <v>463203</v>
      </c>
      <c r="Q32" s="68">
        <f t="shared" si="3"/>
        <v>0.96696637141538999</v>
      </c>
      <c r="R32" s="69"/>
    </row>
    <row r="33" spans="1:18">
      <c r="A33" s="64"/>
      <c r="B33" s="65">
        <v>331.42</v>
      </c>
      <c r="C33" s="66" t="s">
        <v>38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12805662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2"/>
        <v>12805662</v>
      </c>
      <c r="Q33" s="68">
        <f t="shared" si="3"/>
        <v>26.732651812945825</v>
      </c>
      <c r="R33" s="69"/>
    </row>
    <row r="34" spans="1:18">
      <c r="A34" s="64"/>
      <c r="B34" s="65">
        <v>331.5</v>
      </c>
      <c r="C34" s="66" t="s">
        <v>34</v>
      </c>
      <c r="D34" s="67">
        <v>0</v>
      </c>
      <c r="E34" s="67">
        <v>727257</v>
      </c>
      <c r="F34" s="67">
        <v>0</v>
      </c>
      <c r="G34" s="67">
        <v>2810507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2"/>
        <v>3537764</v>
      </c>
      <c r="Q34" s="68">
        <f t="shared" si="3"/>
        <v>7.3853123101620577</v>
      </c>
      <c r="R34" s="69"/>
    </row>
    <row r="35" spans="1:18">
      <c r="A35" s="64"/>
      <c r="B35" s="65">
        <v>331.69</v>
      </c>
      <c r="C35" s="66" t="s">
        <v>40</v>
      </c>
      <c r="D35" s="67">
        <v>0</v>
      </c>
      <c r="E35" s="67">
        <v>159290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2"/>
        <v>159290</v>
      </c>
      <c r="Q35" s="68">
        <f t="shared" si="3"/>
        <v>0.33252822909773355</v>
      </c>
      <c r="R35" s="69"/>
    </row>
    <row r="36" spans="1:18">
      <c r="A36" s="64"/>
      <c r="B36" s="65">
        <v>331.9</v>
      </c>
      <c r="C36" s="66" t="s">
        <v>35</v>
      </c>
      <c r="D36" s="67">
        <v>262920</v>
      </c>
      <c r="E36" s="67">
        <v>0</v>
      </c>
      <c r="F36" s="67">
        <v>0</v>
      </c>
      <c r="G36" s="67">
        <v>0</v>
      </c>
      <c r="H36" s="67">
        <v>0</v>
      </c>
      <c r="I36" s="67">
        <v>25054461</v>
      </c>
      <c r="J36" s="67">
        <v>0</v>
      </c>
      <c r="K36" s="67">
        <v>64740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2"/>
        <v>25382121</v>
      </c>
      <c r="Q36" s="68">
        <f t="shared" si="3"/>
        <v>52.986827464840189</v>
      </c>
      <c r="R36" s="69"/>
    </row>
    <row r="37" spans="1:18">
      <c r="A37" s="64"/>
      <c r="B37" s="65">
        <v>334.1</v>
      </c>
      <c r="C37" s="66" t="s">
        <v>157</v>
      </c>
      <c r="D37" s="67">
        <v>0</v>
      </c>
      <c r="E37" s="67">
        <v>0</v>
      </c>
      <c r="F37" s="67">
        <v>0</v>
      </c>
      <c r="G37" s="67">
        <v>6181791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2"/>
        <v>6181791</v>
      </c>
      <c r="Q37" s="68">
        <f t="shared" ref="Q37:Q68" si="13">(P37/Q$145)</f>
        <v>12.904890538529143</v>
      </c>
      <c r="R37" s="69"/>
    </row>
    <row r="38" spans="1:18">
      <c r="A38" s="64"/>
      <c r="B38" s="65">
        <v>334.2</v>
      </c>
      <c r="C38" s="66" t="s">
        <v>36</v>
      </c>
      <c r="D38" s="67">
        <v>0</v>
      </c>
      <c r="E38" s="67">
        <v>149632</v>
      </c>
      <c r="F38" s="67">
        <v>0</v>
      </c>
      <c r="G38" s="67">
        <v>1000000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2"/>
        <v>1149632</v>
      </c>
      <c r="Q38" s="68">
        <f t="shared" si="13"/>
        <v>2.3999315278679489</v>
      </c>
      <c r="R38" s="69"/>
    </row>
    <row r="39" spans="1:18">
      <c r="A39" s="64"/>
      <c r="B39" s="65">
        <v>334.39</v>
      </c>
      <c r="C39" s="66" t="s">
        <v>42</v>
      </c>
      <c r="D39" s="67">
        <v>0</v>
      </c>
      <c r="E39" s="67">
        <v>978573</v>
      </c>
      <c r="F39" s="67">
        <v>0</v>
      </c>
      <c r="G39" s="67">
        <v>0</v>
      </c>
      <c r="H39" s="67">
        <v>0</v>
      </c>
      <c r="I39" s="67">
        <v>8481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2"/>
        <v>987054</v>
      </c>
      <c r="Q39" s="68">
        <f t="shared" si="13"/>
        <v>2.0605393850451019</v>
      </c>
      <c r="R39" s="69"/>
    </row>
    <row r="40" spans="1:18">
      <c r="A40" s="64"/>
      <c r="B40" s="65">
        <v>334.42</v>
      </c>
      <c r="C40" s="66" t="s">
        <v>43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2110790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2"/>
        <v>2110790</v>
      </c>
      <c r="Q40" s="68">
        <f t="shared" si="13"/>
        <v>4.4064113296327765</v>
      </c>
      <c r="R40" s="69"/>
    </row>
    <row r="41" spans="1:18">
      <c r="A41" s="64"/>
      <c r="B41" s="65">
        <v>334.49</v>
      </c>
      <c r="C41" s="66" t="s">
        <v>44</v>
      </c>
      <c r="D41" s="67">
        <v>0</v>
      </c>
      <c r="E41" s="67">
        <v>0</v>
      </c>
      <c r="F41" s="67">
        <v>0</v>
      </c>
      <c r="G41" s="67">
        <v>117953</v>
      </c>
      <c r="H41" s="67">
        <v>0</v>
      </c>
      <c r="I41" s="67">
        <v>1080474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2"/>
        <v>1198427</v>
      </c>
      <c r="Q41" s="68">
        <f t="shared" si="13"/>
        <v>2.5017942621188367</v>
      </c>
      <c r="R41" s="69"/>
    </row>
    <row r="42" spans="1:18">
      <c r="A42" s="64"/>
      <c r="B42" s="65">
        <v>334.5</v>
      </c>
      <c r="C42" s="66" t="s">
        <v>45</v>
      </c>
      <c r="D42" s="67">
        <v>0</v>
      </c>
      <c r="E42" s="67">
        <v>469063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2"/>
        <v>469063</v>
      </c>
      <c r="Q42" s="68">
        <f t="shared" si="13"/>
        <v>0.97919950232450359</v>
      </c>
      <c r="R42" s="69"/>
    </row>
    <row r="43" spans="1:18">
      <c r="A43" s="64"/>
      <c r="B43" s="65">
        <v>334.7</v>
      </c>
      <c r="C43" s="66" t="s">
        <v>47</v>
      </c>
      <c r="D43" s="67">
        <v>0</v>
      </c>
      <c r="E43" s="67">
        <v>210398</v>
      </c>
      <c r="F43" s="67">
        <v>0</v>
      </c>
      <c r="G43" s="67">
        <v>85998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2"/>
        <v>296396</v>
      </c>
      <c r="Q43" s="68">
        <f t="shared" si="13"/>
        <v>0.61874591620096575</v>
      </c>
      <c r="R43" s="69"/>
    </row>
    <row r="44" spans="1:18">
      <c r="A44" s="64"/>
      <c r="B44" s="65">
        <v>334.82</v>
      </c>
      <c r="C44" s="66" t="s">
        <v>301</v>
      </c>
      <c r="D44" s="67">
        <v>0</v>
      </c>
      <c r="E44" s="67">
        <v>2016400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2"/>
        <v>2016400</v>
      </c>
      <c r="Q44" s="68">
        <f t="shared" si="13"/>
        <v>4.209366069135978</v>
      </c>
      <c r="R44" s="69"/>
    </row>
    <row r="45" spans="1:18">
      <c r="A45" s="64"/>
      <c r="B45" s="65">
        <v>335.12099999999998</v>
      </c>
      <c r="C45" s="66" t="s">
        <v>313</v>
      </c>
      <c r="D45" s="67">
        <v>16804498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2"/>
        <v>16804498</v>
      </c>
      <c r="Q45" s="68">
        <f t="shared" si="13"/>
        <v>35.08048189350496</v>
      </c>
      <c r="R45" s="69"/>
    </row>
    <row r="46" spans="1:18">
      <c r="A46" s="64"/>
      <c r="B46" s="65">
        <v>335.13</v>
      </c>
      <c r="C46" s="66" t="s">
        <v>190</v>
      </c>
      <c r="D46" s="67">
        <v>0</v>
      </c>
      <c r="E46" s="67">
        <v>142190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2"/>
        <v>142190</v>
      </c>
      <c r="Q46" s="68">
        <f t="shared" si="13"/>
        <v>0.29683086757113902</v>
      </c>
      <c r="R46" s="69"/>
    </row>
    <row r="47" spans="1:18">
      <c r="A47" s="64"/>
      <c r="B47" s="65">
        <v>335.14</v>
      </c>
      <c r="C47" s="66" t="s">
        <v>191</v>
      </c>
      <c r="D47" s="67">
        <v>157816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2"/>
        <v>157816</v>
      </c>
      <c r="Q47" s="68">
        <f t="shared" si="13"/>
        <v>0.32945115828544114</v>
      </c>
      <c r="R47" s="69"/>
    </row>
    <row r="48" spans="1:18">
      <c r="A48" s="64"/>
      <c r="B48" s="65">
        <v>335.15</v>
      </c>
      <c r="C48" s="66" t="s">
        <v>192</v>
      </c>
      <c r="D48" s="67">
        <v>252279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2"/>
        <v>252279</v>
      </c>
      <c r="Q48" s="68">
        <f t="shared" si="13"/>
        <v>0.52664881102735339</v>
      </c>
      <c r="R48" s="69"/>
    </row>
    <row r="49" spans="1:18">
      <c r="A49" s="64"/>
      <c r="B49" s="65">
        <v>335.17</v>
      </c>
      <c r="C49" s="66" t="s">
        <v>193</v>
      </c>
      <c r="D49" s="67">
        <v>95931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2"/>
        <v>95931</v>
      </c>
      <c r="Q49" s="68">
        <f t="shared" si="13"/>
        <v>0.20026219816419533</v>
      </c>
      <c r="R49" s="69"/>
    </row>
    <row r="50" spans="1:18">
      <c r="A50" s="64"/>
      <c r="B50" s="65">
        <v>335.18</v>
      </c>
      <c r="C50" s="66" t="s">
        <v>302</v>
      </c>
      <c r="D50" s="67">
        <v>47140547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2"/>
        <v>47140547</v>
      </c>
      <c r="Q50" s="68">
        <f t="shared" si="13"/>
        <v>98.408956071369673</v>
      </c>
      <c r="R50" s="69"/>
    </row>
    <row r="51" spans="1:18">
      <c r="A51" s="64"/>
      <c r="B51" s="65">
        <v>335.22</v>
      </c>
      <c r="C51" s="66" t="s">
        <v>54</v>
      </c>
      <c r="D51" s="67">
        <v>0</v>
      </c>
      <c r="E51" s="67">
        <v>2578081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2"/>
        <v>2578081</v>
      </c>
      <c r="Q51" s="68">
        <f t="shared" si="13"/>
        <v>5.3819116667745242</v>
      </c>
      <c r="R51" s="69"/>
    </row>
    <row r="52" spans="1:18">
      <c r="A52" s="64"/>
      <c r="B52" s="65">
        <v>335.48</v>
      </c>
      <c r="C52" s="66" t="s">
        <v>55</v>
      </c>
      <c r="D52" s="67">
        <v>0</v>
      </c>
      <c r="E52" s="67">
        <v>5814533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9" si="14">SUM(D52:O52)</f>
        <v>5814533</v>
      </c>
      <c r="Q52" s="68">
        <f t="shared" si="13"/>
        <v>12.13821559118797</v>
      </c>
      <c r="R52" s="69"/>
    </row>
    <row r="53" spans="1:18">
      <c r="A53" s="64"/>
      <c r="B53" s="65">
        <v>335.7</v>
      </c>
      <c r="C53" s="66" t="s">
        <v>57</v>
      </c>
      <c r="D53" s="67">
        <v>0</v>
      </c>
      <c r="E53" s="67">
        <v>151625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4"/>
        <v>151625</v>
      </c>
      <c r="Q53" s="68">
        <f t="shared" si="13"/>
        <v>0.31652704336081267</v>
      </c>
      <c r="R53" s="69"/>
    </row>
    <row r="54" spans="1:18">
      <c r="A54" s="64"/>
      <c r="B54" s="65">
        <v>337.1</v>
      </c>
      <c r="C54" s="66" t="s">
        <v>59</v>
      </c>
      <c r="D54" s="67">
        <v>0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65428</v>
      </c>
      <c r="N54" s="67">
        <v>0</v>
      </c>
      <c r="O54" s="67">
        <v>0</v>
      </c>
      <c r="P54" s="67">
        <f t="shared" si="14"/>
        <v>65428</v>
      </c>
      <c r="Q54" s="68">
        <f t="shared" si="13"/>
        <v>0.13658520292175597</v>
      </c>
      <c r="R54" s="69"/>
    </row>
    <row r="55" spans="1:18">
      <c r="A55" s="64"/>
      <c r="B55" s="65">
        <v>337.2</v>
      </c>
      <c r="C55" s="66" t="s">
        <v>60</v>
      </c>
      <c r="D55" s="67">
        <v>2192461</v>
      </c>
      <c r="E55" s="67">
        <v>9144434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4"/>
        <v>11336895</v>
      </c>
      <c r="Q55" s="68">
        <f t="shared" si="13"/>
        <v>23.666505228306548</v>
      </c>
      <c r="R55" s="69"/>
    </row>
    <row r="56" spans="1:18">
      <c r="A56" s="64"/>
      <c r="B56" s="65">
        <v>337.3</v>
      </c>
      <c r="C56" s="66" t="s">
        <v>61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887408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4"/>
        <v>887408</v>
      </c>
      <c r="Q56" s="68">
        <f t="shared" si="13"/>
        <v>1.8525218829001289</v>
      </c>
      <c r="R56" s="69"/>
    </row>
    <row r="57" spans="1:18">
      <c r="A57" s="64"/>
      <c r="B57" s="65">
        <v>337.4</v>
      </c>
      <c r="C57" s="66" t="s">
        <v>62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124766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4"/>
        <v>124766</v>
      </c>
      <c r="Q57" s="68">
        <f t="shared" si="13"/>
        <v>0.26045713498404055</v>
      </c>
      <c r="R57" s="69"/>
    </row>
    <row r="58" spans="1:18">
      <c r="A58" s="64"/>
      <c r="B58" s="65">
        <v>337.7</v>
      </c>
      <c r="C58" s="66" t="s">
        <v>64</v>
      </c>
      <c r="D58" s="67">
        <v>0</v>
      </c>
      <c r="E58" s="67">
        <v>1927748</v>
      </c>
      <c r="F58" s="67">
        <v>0</v>
      </c>
      <c r="G58" s="67">
        <v>50000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4"/>
        <v>1977748</v>
      </c>
      <c r="Q58" s="68">
        <f t="shared" si="13"/>
        <v>4.1286775066958645</v>
      </c>
      <c r="R58" s="69"/>
    </row>
    <row r="59" spans="1:18">
      <c r="A59" s="64"/>
      <c r="B59" s="65">
        <v>337.9</v>
      </c>
      <c r="C59" s="66" t="s">
        <v>166</v>
      </c>
      <c r="D59" s="67">
        <v>0</v>
      </c>
      <c r="E59" s="67">
        <v>39813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4"/>
        <v>39813</v>
      </c>
      <c r="Q59" s="68">
        <f t="shared" si="13"/>
        <v>8.3112225406918608E-2</v>
      </c>
      <c r="R59" s="69"/>
    </row>
    <row r="60" spans="1:18" ht="15.75">
      <c r="A60" s="70" t="s">
        <v>69</v>
      </c>
      <c r="B60" s="71"/>
      <c r="C60" s="72"/>
      <c r="D60" s="73">
        <f t="shared" ref="D60:O60" si="15">SUM(D61:D119)</f>
        <v>44645046</v>
      </c>
      <c r="E60" s="73">
        <f t="shared" si="15"/>
        <v>43334064</v>
      </c>
      <c r="F60" s="73">
        <f t="shared" si="15"/>
        <v>0</v>
      </c>
      <c r="G60" s="73">
        <f t="shared" si="15"/>
        <v>0</v>
      </c>
      <c r="H60" s="73">
        <f t="shared" si="15"/>
        <v>0</v>
      </c>
      <c r="I60" s="73">
        <f t="shared" si="15"/>
        <v>195019576</v>
      </c>
      <c r="J60" s="73">
        <f t="shared" si="15"/>
        <v>166008421</v>
      </c>
      <c r="K60" s="73">
        <f t="shared" ref="K60" si="16">SUM(K61:K119)</f>
        <v>0</v>
      </c>
      <c r="L60" s="73">
        <f t="shared" ref="L60:N60" si="17">SUM(L61:L119)</f>
        <v>0</v>
      </c>
      <c r="M60" s="73">
        <f t="shared" si="15"/>
        <v>0</v>
      </c>
      <c r="N60" s="73">
        <f t="shared" si="17"/>
        <v>0</v>
      </c>
      <c r="O60" s="73">
        <f t="shared" si="15"/>
        <v>0</v>
      </c>
      <c r="P60" s="73">
        <f>SUM(D60:O60)</f>
        <v>449007107</v>
      </c>
      <c r="Q60" s="75">
        <f t="shared" si="13"/>
        <v>937.33152202276699</v>
      </c>
      <c r="R60" s="76"/>
    </row>
    <row r="61" spans="1:18">
      <c r="A61" s="64"/>
      <c r="B61" s="65">
        <v>341.1</v>
      </c>
      <c r="C61" s="66" t="s">
        <v>196</v>
      </c>
      <c r="D61" s="67">
        <v>3610860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3610860</v>
      </c>
      <c r="Q61" s="68">
        <f t="shared" si="13"/>
        <v>7.5379049615157392</v>
      </c>
      <c r="R61" s="69"/>
    </row>
    <row r="62" spans="1:18">
      <c r="A62" s="64"/>
      <c r="B62" s="65">
        <v>341.15</v>
      </c>
      <c r="C62" s="66" t="s">
        <v>197</v>
      </c>
      <c r="D62" s="67">
        <v>0</v>
      </c>
      <c r="E62" s="67">
        <v>1347925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119" si="18">SUM(D62:O62)</f>
        <v>1347925</v>
      </c>
      <c r="Q62" s="68">
        <f t="shared" si="13"/>
        <v>2.8138810547213415</v>
      </c>
      <c r="R62" s="69"/>
    </row>
    <row r="63" spans="1:18">
      <c r="A63" s="64"/>
      <c r="B63" s="65">
        <v>341.16</v>
      </c>
      <c r="C63" s="66" t="s">
        <v>198</v>
      </c>
      <c r="D63" s="67">
        <v>0</v>
      </c>
      <c r="E63" s="67">
        <v>959202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8"/>
        <v>959202</v>
      </c>
      <c r="Q63" s="68">
        <f t="shared" si="13"/>
        <v>2.0023965246217852</v>
      </c>
      <c r="R63" s="69"/>
    </row>
    <row r="64" spans="1:18">
      <c r="A64" s="64"/>
      <c r="B64" s="65">
        <v>341.2</v>
      </c>
      <c r="C64" s="66" t="s">
        <v>199</v>
      </c>
      <c r="D64" s="67">
        <v>22319010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134121570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8"/>
        <v>156440580</v>
      </c>
      <c r="Q64" s="68">
        <f t="shared" si="13"/>
        <v>326.57987963100203</v>
      </c>
      <c r="R64" s="69"/>
    </row>
    <row r="65" spans="1:18">
      <c r="A65" s="64"/>
      <c r="B65" s="65">
        <v>341.3</v>
      </c>
      <c r="C65" s="66" t="s">
        <v>200</v>
      </c>
      <c r="D65" s="67">
        <v>32323</v>
      </c>
      <c r="E65" s="67">
        <v>0</v>
      </c>
      <c r="F65" s="67">
        <v>0</v>
      </c>
      <c r="G65" s="67">
        <v>0</v>
      </c>
      <c r="H65" s="67">
        <v>0</v>
      </c>
      <c r="I65" s="67">
        <v>130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8"/>
        <v>32453</v>
      </c>
      <c r="Q65" s="68">
        <f t="shared" si="13"/>
        <v>6.7747746995472077E-2</v>
      </c>
      <c r="R65" s="69"/>
    </row>
    <row r="66" spans="1:18">
      <c r="A66" s="64"/>
      <c r="B66" s="65">
        <v>341.51</v>
      </c>
      <c r="C66" s="66" t="s">
        <v>201</v>
      </c>
      <c r="D66" s="67">
        <v>10376959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8"/>
        <v>10376959</v>
      </c>
      <c r="Q66" s="68">
        <f t="shared" si="13"/>
        <v>21.662576430973619</v>
      </c>
      <c r="R66" s="69"/>
    </row>
    <row r="67" spans="1:18">
      <c r="A67" s="64"/>
      <c r="B67" s="65">
        <v>341.52</v>
      </c>
      <c r="C67" s="66" t="s">
        <v>202</v>
      </c>
      <c r="D67" s="67">
        <v>347383</v>
      </c>
      <c r="E67" s="67">
        <v>4390989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18"/>
        <v>4738372</v>
      </c>
      <c r="Q67" s="68">
        <f t="shared" si="13"/>
        <v>9.8916595515492869</v>
      </c>
      <c r="R67" s="69"/>
    </row>
    <row r="68" spans="1:18">
      <c r="A68" s="64"/>
      <c r="B68" s="65">
        <v>341.56</v>
      </c>
      <c r="C68" s="66" t="s">
        <v>203</v>
      </c>
      <c r="D68" s="67">
        <v>1165311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8"/>
        <v>1165311</v>
      </c>
      <c r="Q68" s="68">
        <f t="shared" si="13"/>
        <v>2.4326624595273336</v>
      </c>
      <c r="R68" s="69"/>
    </row>
    <row r="69" spans="1:18">
      <c r="A69" s="64"/>
      <c r="B69" s="65">
        <v>341.9</v>
      </c>
      <c r="C69" s="66" t="s">
        <v>204</v>
      </c>
      <c r="D69" s="67">
        <v>179144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30654772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8"/>
        <v>30833916</v>
      </c>
      <c r="Q69" s="68">
        <f t="shared" ref="Q69:Q100" si="19">(P69/Q$145)</f>
        <v>64.367803902494018</v>
      </c>
      <c r="R69" s="69"/>
    </row>
    <row r="70" spans="1:18">
      <c r="A70" s="64"/>
      <c r="B70" s="65">
        <v>342.1</v>
      </c>
      <c r="C70" s="66" t="s">
        <v>80</v>
      </c>
      <c r="D70" s="67">
        <v>657216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18"/>
        <v>657216</v>
      </c>
      <c r="Q70" s="68">
        <f t="shared" si="19"/>
        <v>1.3719811200621259</v>
      </c>
      <c r="R70" s="69"/>
    </row>
    <row r="71" spans="1:18">
      <c r="A71" s="64"/>
      <c r="B71" s="65">
        <v>342.2</v>
      </c>
      <c r="C71" s="66" t="s">
        <v>81</v>
      </c>
      <c r="D71" s="67">
        <v>0</v>
      </c>
      <c r="E71" s="67">
        <v>272550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18"/>
        <v>272550</v>
      </c>
      <c r="Q71" s="68">
        <f t="shared" si="19"/>
        <v>0.56896584117387961</v>
      </c>
      <c r="R71" s="69"/>
    </row>
    <row r="72" spans="1:18">
      <c r="A72" s="64"/>
      <c r="B72" s="65">
        <v>342.4</v>
      </c>
      <c r="C72" s="66" t="s">
        <v>82</v>
      </c>
      <c r="D72" s="67">
        <v>0</v>
      </c>
      <c r="E72" s="67">
        <v>194031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18"/>
        <v>194031</v>
      </c>
      <c r="Q72" s="68">
        <f t="shared" si="19"/>
        <v>0.40505232481676401</v>
      </c>
      <c r="R72" s="69"/>
    </row>
    <row r="73" spans="1:18">
      <c r="A73" s="64"/>
      <c r="B73" s="65">
        <v>342.5</v>
      </c>
      <c r="C73" s="66" t="s">
        <v>83</v>
      </c>
      <c r="D73" s="67">
        <v>325790</v>
      </c>
      <c r="E73" s="67">
        <v>4444678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18"/>
        <v>4770468</v>
      </c>
      <c r="Q73" s="68">
        <f t="shared" si="19"/>
        <v>9.9586620378392023</v>
      </c>
      <c r="R73" s="69"/>
    </row>
    <row r="74" spans="1:18">
      <c r="A74" s="64"/>
      <c r="B74" s="65">
        <v>342.6</v>
      </c>
      <c r="C74" s="66" t="s">
        <v>84</v>
      </c>
      <c r="D74" s="67">
        <v>0</v>
      </c>
      <c r="E74" s="67">
        <v>21894600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18"/>
        <v>21894600</v>
      </c>
      <c r="Q74" s="68">
        <f t="shared" si="19"/>
        <v>45.706400683051271</v>
      </c>
      <c r="R74" s="69"/>
    </row>
    <row r="75" spans="1:18">
      <c r="A75" s="64"/>
      <c r="B75" s="65">
        <v>342.9</v>
      </c>
      <c r="C75" s="66" t="s">
        <v>85</v>
      </c>
      <c r="D75" s="67">
        <v>27634</v>
      </c>
      <c r="E75" s="67">
        <v>205446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18"/>
        <v>233080</v>
      </c>
      <c r="Q75" s="68">
        <f t="shared" si="19"/>
        <v>0.4865696505624944</v>
      </c>
      <c r="R75" s="69"/>
    </row>
    <row r="76" spans="1:18">
      <c r="A76" s="64"/>
      <c r="B76" s="65">
        <v>343.3</v>
      </c>
      <c r="C76" s="66" t="s">
        <v>86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61442872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18"/>
        <v>61442872</v>
      </c>
      <c r="Q76" s="68">
        <f t="shared" si="19"/>
        <v>128.26598918223817</v>
      </c>
      <c r="R76" s="69"/>
    </row>
    <row r="77" spans="1:18">
      <c r="A77" s="64"/>
      <c r="B77" s="65">
        <v>343.4</v>
      </c>
      <c r="C77" s="66" t="s">
        <v>87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28444415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18"/>
        <v>28444415</v>
      </c>
      <c r="Q77" s="68">
        <f t="shared" si="19"/>
        <v>59.379565243712776</v>
      </c>
      <c r="R77" s="69"/>
    </row>
    <row r="78" spans="1:18">
      <c r="A78" s="64"/>
      <c r="B78" s="65">
        <v>343.5</v>
      </c>
      <c r="C78" s="66" t="s">
        <v>88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100173091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18"/>
        <v>100173091</v>
      </c>
      <c r="Q78" s="68">
        <f t="shared" si="19"/>
        <v>209.11783886920779</v>
      </c>
      <c r="R78" s="69"/>
    </row>
    <row r="79" spans="1:18">
      <c r="A79" s="64"/>
      <c r="B79" s="65">
        <v>343.6</v>
      </c>
      <c r="C79" s="66" t="s">
        <v>89</v>
      </c>
      <c r="D79" s="67">
        <v>0</v>
      </c>
      <c r="E79" s="67">
        <v>41296</v>
      </c>
      <c r="F79" s="67">
        <v>0</v>
      </c>
      <c r="G79" s="67">
        <v>0</v>
      </c>
      <c r="H79" s="67">
        <v>0</v>
      </c>
      <c r="I79" s="67">
        <v>2024614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18"/>
        <v>2065910</v>
      </c>
      <c r="Q79" s="68">
        <f t="shared" si="19"/>
        <v>4.3127214123629773</v>
      </c>
      <c r="R79" s="69"/>
    </row>
    <row r="80" spans="1:18">
      <c r="A80" s="64"/>
      <c r="B80" s="65">
        <v>343.7</v>
      </c>
      <c r="C80" s="66" t="s">
        <v>90</v>
      </c>
      <c r="D80" s="67">
        <v>81755</v>
      </c>
      <c r="E80" s="67">
        <v>227352</v>
      </c>
      <c r="F80" s="67">
        <v>0</v>
      </c>
      <c r="G80" s="67">
        <v>0</v>
      </c>
      <c r="H80" s="67">
        <v>0</v>
      </c>
      <c r="I80" s="67">
        <v>2123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18"/>
        <v>311230</v>
      </c>
      <c r="Q80" s="68">
        <f t="shared" si="19"/>
        <v>0.64971285543403612</v>
      </c>
      <c r="R80" s="69"/>
    </row>
    <row r="81" spans="1:18">
      <c r="A81" s="64"/>
      <c r="B81" s="65">
        <v>343.9</v>
      </c>
      <c r="C81" s="66" t="s">
        <v>91</v>
      </c>
      <c r="D81" s="67">
        <v>40965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18"/>
        <v>40965</v>
      </c>
      <c r="Q81" s="68">
        <f t="shared" si="19"/>
        <v>8.5517100288710235E-2</v>
      </c>
      <c r="R81" s="69"/>
    </row>
    <row r="82" spans="1:18">
      <c r="A82" s="64"/>
      <c r="B82" s="65">
        <v>344.3</v>
      </c>
      <c r="C82" s="66" t="s">
        <v>205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2652857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18"/>
        <v>2652857</v>
      </c>
      <c r="Q82" s="68">
        <f t="shared" si="19"/>
        <v>5.5380114273308187</v>
      </c>
      <c r="R82" s="69"/>
    </row>
    <row r="83" spans="1:18">
      <c r="A83" s="64"/>
      <c r="B83" s="65">
        <v>344.5</v>
      </c>
      <c r="C83" s="66" t="s">
        <v>318</v>
      </c>
      <c r="D83" s="67">
        <v>7880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18"/>
        <v>7880</v>
      </c>
      <c r="Q83" s="68">
        <f t="shared" si="19"/>
        <v>1.6450012212255258E-2</v>
      </c>
      <c r="R83" s="69"/>
    </row>
    <row r="84" spans="1:18">
      <c r="A84" s="64"/>
      <c r="B84" s="65">
        <v>344.9</v>
      </c>
      <c r="C84" s="66" t="s">
        <v>206</v>
      </c>
      <c r="D84" s="67">
        <v>0</v>
      </c>
      <c r="E84" s="67">
        <v>1502235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18"/>
        <v>1502235</v>
      </c>
      <c r="Q84" s="68">
        <f t="shared" si="19"/>
        <v>3.1360132101113298</v>
      </c>
      <c r="R84" s="69"/>
    </row>
    <row r="85" spans="1:18">
      <c r="A85" s="64"/>
      <c r="B85" s="65">
        <v>345.1</v>
      </c>
      <c r="C85" s="66" t="s">
        <v>94</v>
      </c>
      <c r="D85" s="67">
        <v>0</v>
      </c>
      <c r="E85" s="67">
        <v>55000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18"/>
        <v>55000</v>
      </c>
      <c r="Q85" s="68">
        <f t="shared" si="19"/>
        <v>0.11481607508553797</v>
      </c>
      <c r="R85" s="69"/>
    </row>
    <row r="86" spans="1:18">
      <c r="A86" s="64"/>
      <c r="B86" s="65">
        <v>345.9</v>
      </c>
      <c r="C86" s="66" t="s">
        <v>223</v>
      </c>
      <c r="D86" s="67">
        <v>7000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18"/>
        <v>7000</v>
      </c>
      <c r="Q86" s="68">
        <f t="shared" si="19"/>
        <v>1.4612955010886651E-2</v>
      </c>
      <c r="R86" s="69"/>
    </row>
    <row r="87" spans="1:18">
      <c r="A87" s="64"/>
      <c r="B87" s="65">
        <v>346.4</v>
      </c>
      <c r="C87" s="66" t="s">
        <v>95</v>
      </c>
      <c r="D87" s="67">
        <v>785423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18"/>
        <v>785423</v>
      </c>
      <c r="Q87" s="68">
        <f t="shared" si="19"/>
        <v>1.6396215662165181</v>
      </c>
      <c r="R87" s="69"/>
    </row>
    <row r="88" spans="1:18">
      <c r="A88" s="64"/>
      <c r="B88" s="65">
        <v>346.9</v>
      </c>
      <c r="C88" s="66" t="s">
        <v>96</v>
      </c>
      <c r="D88" s="67">
        <v>2179809</v>
      </c>
      <c r="E88" s="67">
        <v>47876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18"/>
        <v>2227685</v>
      </c>
      <c r="Q88" s="68">
        <f t="shared" si="19"/>
        <v>4.650437240489576</v>
      </c>
      <c r="R88" s="69"/>
    </row>
    <row r="89" spans="1:18">
      <c r="A89" s="64"/>
      <c r="B89" s="65">
        <v>347.1</v>
      </c>
      <c r="C89" s="66" t="s">
        <v>97</v>
      </c>
      <c r="D89" s="67">
        <v>56014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18"/>
        <v>56014</v>
      </c>
      <c r="Q89" s="68">
        <f t="shared" si="19"/>
        <v>0.11693286599711498</v>
      </c>
      <c r="R89" s="69"/>
    </row>
    <row r="90" spans="1:18">
      <c r="A90" s="64"/>
      <c r="B90" s="65">
        <v>347.2</v>
      </c>
      <c r="C90" s="66" t="s">
        <v>98</v>
      </c>
      <c r="D90" s="67">
        <v>791027</v>
      </c>
      <c r="E90" s="67">
        <v>764509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18"/>
        <v>1555536</v>
      </c>
      <c r="Q90" s="68">
        <f t="shared" si="19"/>
        <v>3.2472825122592255</v>
      </c>
      <c r="R90" s="69"/>
    </row>
    <row r="91" spans="1:18">
      <c r="A91" s="64"/>
      <c r="B91" s="65">
        <v>347.4</v>
      </c>
      <c r="C91" s="66" t="s">
        <v>99</v>
      </c>
      <c r="D91" s="67">
        <v>196448</v>
      </c>
      <c r="E91" s="67">
        <v>62288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18"/>
        <v>258736</v>
      </c>
      <c r="Q91" s="68">
        <f t="shared" si="19"/>
        <v>0.54012821824239554</v>
      </c>
      <c r="R91" s="69"/>
    </row>
    <row r="92" spans="1:18">
      <c r="A92" s="64"/>
      <c r="B92" s="65">
        <v>347.5</v>
      </c>
      <c r="C92" s="66" t="s">
        <v>100</v>
      </c>
      <c r="D92" s="67">
        <v>1024040</v>
      </c>
      <c r="E92" s="67">
        <v>81002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18"/>
        <v>1105042</v>
      </c>
      <c r="Q92" s="68">
        <f t="shared" si="19"/>
        <v>2.3068470044486009</v>
      </c>
      <c r="R92" s="69"/>
    </row>
    <row r="93" spans="1:18">
      <c r="A93" s="64"/>
      <c r="B93" s="65">
        <v>348.11</v>
      </c>
      <c r="C93" s="66" t="s">
        <v>224</v>
      </c>
      <c r="D93" s="67">
        <v>0</v>
      </c>
      <c r="E93" s="67">
        <v>245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>SUM(D93:O93)</f>
        <v>245</v>
      </c>
      <c r="Q93" s="68">
        <f t="shared" si="19"/>
        <v>5.1145342538103284E-4</v>
      </c>
      <c r="R93" s="69"/>
    </row>
    <row r="94" spans="1:18">
      <c r="A94" s="64"/>
      <c r="B94" s="65">
        <v>348.12</v>
      </c>
      <c r="C94" s="66" t="s">
        <v>225</v>
      </c>
      <c r="D94" s="67">
        <v>0</v>
      </c>
      <c r="E94" s="67">
        <v>30130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ref="P94:P111" si="20">SUM(D94:O94)</f>
        <v>30130</v>
      </c>
      <c r="Q94" s="68">
        <f t="shared" si="19"/>
        <v>6.2898333496859263E-2</v>
      </c>
      <c r="R94" s="69"/>
    </row>
    <row r="95" spans="1:18">
      <c r="A95" s="64"/>
      <c r="B95" s="65">
        <v>348.13</v>
      </c>
      <c r="C95" s="66" t="s">
        <v>226</v>
      </c>
      <c r="D95" s="67">
        <v>0</v>
      </c>
      <c r="E95" s="67">
        <v>11219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0"/>
        <v>11219</v>
      </c>
      <c r="Q95" s="68">
        <f t="shared" si="19"/>
        <v>2.3420391752448193E-2</v>
      </c>
      <c r="R95" s="69"/>
    </row>
    <row r="96" spans="1:18">
      <c r="A96" s="64"/>
      <c r="B96" s="65">
        <v>348.14</v>
      </c>
      <c r="C96" s="66" t="s">
        <v>227</v>
      </c>
      <c r="D96" s="67">
        <v>0</v>
      </c>
      <c r="E96" s="67">
        <v>46308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0"/>
        <v>46308</v>
      </c>
      <c r="Q96" s="68">
        <f t="shared" si="19"/>
        <v>9.6670960092019864E-2</v>
      </c>
      <c r="R96" s="69"/>
    </row>
    <row r="97" spans="1:18">
      <c r="A97" s="64"/>
      <c r="B97" s="65">
        <v>348.21</v>
      </c>
      <c r="C97" s="66" t="s">
        <v>228</v>
      </c>
      <c r="D97" s="67">
        <v>0</v>
      </c>
      <c r="E97" s="67">
        <v>131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0"/>
        <v>131</v>
      </c>
      <c r="Q97" s="68">
        <f t="shared" si="19"/>
        <v>2.7347101520373591E-4</v>
      </c>
      <c r="R97" s="69"/>
    </row>
    <row r="98" spans="1:18">
      <c r="A98" s="64"/>
      <c r="B98" s="65">
        <v>348.22</v>
      </c>
      <c r="C98" s="66" t="s">
        <v>229</v>
      </c>
      <c r="D98" s="67">
        <v>0</v>
      </c>
      <c r="E98" s="67">
        <v>17515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0"/>
        <v>17515</v>
      </c>
      <c r="Q98" s="68">
        <f t="shared" si="19"/>
        <v>3.6563701002239955E-2</v>
      </c>
      <c r="R98" s="69"/>
    </row>
    <row r="99" spans="1:18">
      <c r="A99" s="64"/>
      <c r="B99" s="65">
        <v>348.24</v>
      </c>
      <c r="C99" s="66" t="s">
        <v>230</v>
      </c>
      <c r="D99" s="67">
        <v>0</v>
      </c>
      <c r="E99" s="67">
        <v>223571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0"/>
        <v>223571</v>
      </c>
      <c r="Q99" s="68">
        <f t="shared" si="19"/>
        <v>0.46671899496270564</v>
      </c>
      <c r="R99" s="69"/>
    </row>
    <row r="100" spans="1:18">
      <c r="A100" s="64"/>
      <c r="B100" s="65">
        <v>348.31</v>
      </c>
      <c r="C100" s="66" t="s">
        <v>231</v>
      </c>
      <c r="D100" s="67">
        <v>0</v>
      </c>
      <c r="E100" s="67">
        <v>157399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0"/>
        <v>157399</v>
      </c>
      <c r="Q100" s="68">
        <f t="shared" si="19"/>
        <v>0.32858064367979256</v>
      </c>
      <c r="R100" s="69"/>
    </row>
    <row r="101" spans="1:18">
      <c r="A101" s="64"/>
      <c r="B101" s="65">
        <v>348.32</v>
      </c>
      <c r="C101" s="66" t="s">
        <v>232</v>
      </c>
      <c r="D101" s="67">
        <v>0</v>
      </c>
      <c r="E101" s="67">
        <v>51745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0"/>
        <v>51745</v>
      </c>
      <c r="Q101" s="68">
        <f t="shared" ref="Q101:Q132" si="21">(P101/Q$145)</f>
        <v>0.10802105100547568</v>
      </c>
      <c r="R101" s="69"/>
    </row>
    <row r="102" spans="1:18">
      <c r="A102" s="64"/>
      <c r="B102" s="65">
        <v>348.41</v>
      </c>
      <c r="C102" s="66" t="s">
        <v>233</v>
      </c>
      <c r="D102" s="67">
        <v>0</v>
      </c>
      <c r="E102" s="67">
        <v>1225261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0"/>
        <v>1225261</v>
      </c>
      <c r="Q102" s="68">
        <f t="shared" si="21"/>
        <v>2.5578119813705698</v>
      </c>
      <c r="R102" s="69"/>
    </row>
    <row r="103" spans="1:18">
      <c r="A103" s="64"/>
      <c r="B103" s="65">
        <v>348.42</v>
      </c>
      <c r="C103" s="66" t="s">
        <v>234</v>
      </c>
      <c r="D103" s="67">
        <v>0</v>
      </c>
      <c r="E103" s="67">
        <v>524542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0"/>
        <v>524542</v>
      </c>
      <c r="Q103" s="68">
        <f t="shared" si="21"/>
        <v>1.0950155210457866</v>
      </c>
      <c r="R103" s="69"/>
    </row>
    <row r="104" spans="1:18">
      <c r="A104" s="64"/>
      <c r="B104" s="65">
        <v>348.48</v>
      </c>
      <c r="C104" s="66" t="s">
        <v>235</v>
      </c>
      <c r="D104" s="67">
        <v>0</v>
      </c>
      <c r="E104" s="67">
        <v>15590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0"/>
        <v>15590</v>
      </c>
      <c r="Q104" s="68">
        <f t="shared" si="21"/>
        <v>3.2545138374246128E-2</v>
      </c>
      <c r="R104" s="69"/>
    </row>
    <row r="105" spans="1:18">
      <c r="A105" s="64"/>
      <c r="B105" s="65">
        <v>348.51</v>
      </c>
      <c r="C105" s="66" t="s">
        <v>303</v>
      </c>
      <c r="D105" s="67">
        <v>0</v>
      </c>
      <c r="E105" s="67">
        <v>215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0"/>
        <v>215</v>
      </c>
      <c r="Q105" s="68">
        <f t="shared" si="21"/>
        <v>4.4882647533437574E-4</v>
      </c>
      <c r="R105" s="69"/>
    </row>
    <row r="106" spans="1:18">
      <c r="A106" s="64"/>
      <c r="B106" s="65">
        <v>348.52</v>
      </c>
      <c r="C106" s="66" t="s">
        <v>304</v>
      </c>
      <c r="D106" s="67">
        <v>0</v>
      </c>
      <c r="E106" s="67">
        <v>461747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0"/>
        <v>461747</v>
      </c>
      <c r="Q106" s="68">
        <f t="shared" si="21"/>
        <v>0.9639268767731255</v>
      </c>
      <c r="R106" s="69"/>
    </row>
    <row r="107" spans="1:18">
      <c r="A107" s="64"/>
      <c r="B107" s="65">
        <v>348.53</v>
      </c>
      <c r="C107" s="66" t="s">
        <v>305</v>
      </c>
      <c r="D107" s="67">
        <v>0</v>
      </c>
      <c r="E107" s="67">
        <v>154179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0"/>
        <v>154179</v>
      </c>
      <c r="Q107" s="68">
        <f t="shared" si="21"/>
        <v>0.32185868437478471</v>
      </c>
      <c r="R107" s="69"/>
    </row>
    <row r="108" spans="1:18">
      <c r="A108" s="64"/>
      <c r="B108" s="65">
        <v>348.54</v>
      </c>
      <c r="C108" s="66" t="s">
        <v>306</v>
      </c>
      <c r="D108" s="67">
        <v>0</v>
      </c>
      <c r="E108" s="67">
        <v>1143697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0"/>
        <v>1143697</v>
      </c>
      <c r="Q108" s="68">
        <f t="shared" si="21"/>
        <v>2.3875418295837187</v>
      </c>
      <c r="R108" s="69"/>
    </row>
    <row r="109" spans="1:18">
      <c r="A109" s="64"/>
      <c r="B109" s="65">
        <v>348.62</v>
      </c>
      <c r="C109" s="66" t="s">
        <v>240</v>
      </c>
      <c r="D109" s="67">
        <v>0</v>
      </c>
      <c r="E109" s="67">
        <v>105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0"/>
        <v>105</v>
      </c>
      <c r="Q109" s="68">
        <f t="shared" si="21"/>
        <v>2.1919432516329977E-4</v>
      </c>
      <c r="R109" s="69"/>
    </row>
    <row r="110" spans="1:18">
      <c r="A110" s="64"/>
      <c r="B110" s="65">
        <v>348.71</v>
      </c>
      <c r="C110" s="66" t="s">
        <v>241</v>
      </c>
      <c r="D110" s="67">
        <v>0</v>
      </c>
      <c r="E110" s="67">
        <v>637038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0"/>
        <v>637038</v>
      </c>
      <c r="Q110" s="68">
        <f t="shared" si="21"/>
        <v>1.3298582334607443</v>
      </c>
      <c r="R110" s="69"/>
    </row>
    <row r="111" spans="1:18">
      <c r="A111" s="64"/>
      <c r="B111" s="65">
        <v>348.72</v>
      </c>
      <c r="C111" s="66" t="s">
        <v>242</v>
      </c>
      <c r="D111" s="67">
        <v>0</v>
      </c>
      <c r="E111" s="67">
        <v>35362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0"/>
        <v>35362</v>
      </c>
      <c r="Q111" s="68">
        <f t="shared" si="21"/>
        <v>7.3820473584996257E-2</v>
      </c>
      <c r="R111" s="69"/>
    </row>
    <row r="112" spans="1:18">
      <c r="A112" s="64"/>
      <c r="B112" s="65">
        <v>348.92099999999999</v>
      </c>
      <c r="C112" s="66" t="s">
        <v>207</v>
      </c>
      <c r="D112" s="67">
        <v>0</v>
      </c>
      <c r="E112" s="67">
        <v>65429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18"/>
        <v>65429</v>
      </c>
      <c r="Q112" s="68">
        <f t="shared" si="21"/>
        <v>0.13658729048675752</v>
      </c>
      <c r="R112" s="69"/>
    </row>
    <row r="113" spans="1:18">
      <c r="A113" s="64"/>
      <c r="B113" s="65">
        <v>348.92200000000003</v>
      </c>
      <c r="C113" s="66" t="s">
        <v>208</v>
      </c>
      <c r="D113" s="67">
        <v>0</v>
      </c>
      <c r="E113" s="67">
        <v>65428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18"/>
        <v>65428</v>
      </c>
      <c r="Q113" s="68">
        <f t="shared" si="21"/>
        <v>0.13658520292175597</v>
      </c>
      <c r="R113" s="69"/>
    </row>
    <row r="114" spans="1:18">
      <c r="A114" s="64"/>
      <c r="B114" s="65">
        <v>348.923</v>
      </c>
      <c r="C114" s="66" t="s">
        <v>209</v>
      </c>
      <c r="D114" s="67">
        <v>0</v>
      </c>
      <c r="E114" s="67">
        <v>67172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18"/>
        <v>67172</v>
      </c>
      <c r="Q114" s="68">
        <f t="shared" si="21"/>
        <v>0.14022591628446832</v>
      </c>
      <c r="R114" s="69"/>
    </row>
    <row r="115" spans="1:18">
      <c r="A115" s="64"/>
      <c r="B115" s="65">
        <v>348.92399999999998</v>
      </c>
      <c r="C115" s="66" t="s">
        <v>210</v>
      </c>
      <c r="D115" s="67">
        <v>0</v>
      </c>
      <c r="E115" s="67">
        <v>65428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18"/>
        <v>65428</v>
      </c>
      <c r="Q115" s="68">
        <f t="shared" si="21"/>
        <v>0.13658520292175597</v>
      </c>
      <c r="R115" s="69"/>
    </row>
    <row r="116" spans="1:18">
      <c r="A116" s="64"/>
      <c r="B116" s="65">
        <v>348.93</v>
      </c>
      <c r="C116" s="66" t="s">
        <v>211</v>
      </c>
      <c r="D116" s="67">
        <v>0</v>
      </c>
      <c r="E116" s="67">
        <v>1230396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18"/>
        <v>1230396</v>
      </c>
      <c r="Q116" s="68">
        <f t="shared" si="21"/>
        <v>2.5685316276535559</v>
      </c>
      <c r="R116" s="69"/>
    </row>
    <row r="117" spans="1:18">
      <c r="A117" s="64"/>
      <c r="B117" s="65">
        <v>348.93099999999998</v>
      </c>
      <c r="C117" s="66" t="s">
        <v>212</v>
      </c>
      <c r="D117" s="67">
        <v>0</v>
      </c>
      <c r="E117" s="67">
        <v>199725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18"/>
        <v>199725</v>
      </c>
      <c r="Q117" s="68">
        <f t="shared" si="21"/>
        <v>0.41693891993561949</v>
      </c>
      <c r="R117" s="69"/>
    </row>
    <row r="118" spans="1:18">
      <c r="A118" s="64"/>
      <c r="B118" s="65">
        <v>348.93200000000002</v>
      </c>
      <c r="C118" s="66" t="s">
        <v>213</v>
      </c>
      <c r="D118" s="67">
        <v>26552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18"/>
        <v>26552</v>
      </c>
      <c r="Q118" s="68">
        <f t="shared" si="21"/>
        <v>5.5429025921294624E-2</v>
      </c>
      <c r="R118" s="69"/>
    </row>
    <row r="119" spans="1:18">
      <c r="A119" s="64"/>
      <c r="B119" s="65">
        <v>349</v>
      </c>
      <c r="C119" s="66" t="s">
        <v>307</v>
      </c>
      <c r="D119" s="67">
        <v>406503</v>
      </c>
      <c r="E119" s="67">
        <v>413508</v>
      </c>
      <c r="F119" s="67">
        <v>0</v>
      </c>
      <c r="G119" s="67">
        <v>0</v>
      </c>
      <c r="H119" s="67">
        <v>0</v>
      </c>
      <c r="I119" s="67">
        <v>279474</v>
      </c>
      <c r="J119" s="67">
        <v>1232079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18"/>
        <v>2331564</v>
      </c>
      <c r="Q119" s="68">
        <f t="shared" si="21"/>
        <v>4.8672914052861325</v>
      </c>
      <c r="R119" s="69"/>
    </row>
    <row r="120" spans="1:18" ht="15.75">
      <c r="A120" s="70" t="s">
        <v>70</v>
      </c>
      <c r="B120" s="71"/>
      <c r="C120" s="72"/>
      <c r="D120" s="73">
        <f t="shared" ref="D120:O120" si="22">SUM(D121:D128)</f>
        <v>527324</v>
      </c>
      <c r="E120" s="73">
        <f t="shared" si="22"/>
        <v>3271644</v>
      </c>
      <c r="F120" s="73">
        <f t="shared" si="22"/>
        <v>0</v>
      </c>
      <c r="G120" s="73">
        <f t="shared" si="22"/>
        <v>0</v>
      </c>
      <c r="H120" s="73">
        <f t="shared" si="22"/>
        <v>0</v>
      </c>
      <c r="I120" s="73">
        <f t="shared" si="22"/>
        <v>480</v>
      </c>
      <c r="J120" s="73">
        <f t="shared" si="22"/>
        <v>0</v>
      </c>
      <c r="K120" s="73">
        <f t="shared" ref="K120" si="23">SUM(K121:K128)</f>
        <v>2396151</v>
      </c>
      <c r="L120" s="73">
        <f t="shared" ref="L120:N120" si="24">SUM(L121:L128)</f>
        <v>0</v>
      </c>
      <c r="M120" s="73">
        <f t="shared" si="22"/>
        <v>0</v>
      </c>
      <c r="N120" s="73">
        <f t="shared" si="24"/>
        <v>0</v>
      </c>
      <c r="O120" s="73">
        <f t="shared" si="22"/>
        <v>0</v>
      </c>
      <c r="P120" s="73">
        <f>SUM(D120:O120)</f>
        <v>6195599</v>
      </c>
      <c r="Q120" s="75">
        <f t="shared" si="21"/>
        <v>12.933715636070618</v>
      </c>
      <c r="R120" s="76"/>
    </row>
    <row r="121" spans="1:18">
      <c r="A121" s="77"/>
      <c r="B121" s="78">
        <v>351.1</v>
      </c>
      <c r="C121" s="79" t="s">
        <v>126</v>
      </c>
      <c r="D121" s="67">
        <v>106653</v>
      </c>
      <c r="E121" s="67">
        <v>722715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>SUM(D121:O121)</f>
        <v>829368</v>
      </c>
      <c r="Q121" s="68">
        <f t="shared" si="21"/>
        <v>1.731359610209863</v>
      </c>
      <c r="R121" s="69"/>
    </row>
    <row r="122" spans="1:18">
      <c r="A122" s="77"/>
      <c r="B122" s="78">
        <v>351.2</v>
      </c>
      <c r="C122" s="79" t="s">
        <v>128</v>
      </c>
      <c r="D122" s="67">
        <v>39568</v>
      </c>
      <c r="E122" s="67">
        <v>259600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28" si="25">SUM(D122:O122)</f>
        <v>299168</v>
      </c>
      <c r="Q122" s="68">
        <f t="shared" si="21"/>
        <v>0.62453264638527684</v>
      </c>
      <c r="R122" s="69"/>
    </row>
    <row r="123" spans="1:18">
      <c r="A123" s="77"/>
      <c r="B123" s="78">
        <v>351.5</v>
      </c>
      <c r="C123" s="79" t="s">
        <v>129</v>
      </c>
      <c r="D123" s="67">
        <v>0</v>
      </c>
      <c r="E123" s="67">
        <v>1447333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25"/>
        <v>1447333</v>
      </c>
      <c r="Q123" s="68">
        <f t="shared" si="21"/>
        <v>3.0214017163959443</v>
      </c>
      <c r="R123" s="69"/>
    </row>
    <row r="124" spans="1:18">
      <c r="A124" s="77"/>
      <c r="B124" s="78">
        <v>351.6</v>
      </c>
      <c r="C124" s="79" t="s">
        <v>130</v>
      </c>
      <c r="D124" s="67">
        <v>0</v>
      </c>
      <c r="E124" s="67">
        <v>70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25"/>
        <v>70</v>
      </c>
      <c r="Q124" s="68">
        <f t="shared" si="21"/>
        <v>1.4612955010886652E-4</v>
      </c>
      <c r="R124" s="69"/>
    </row>
    <row r="125" spans="1:18">
      <c r="A125" s="77"/>
      <c r="B125" s="78">
        <v>351.9</v>
      </c>
      <c r="C125" s="79" t="s">
        <v>308</v>
      </c>
      <c r="D125" s="67">
        <v>2538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25"/>
        <v>2538</v>
      </c>
      <c r="Q125" s="68">
        <f t="shared" si="21"/>
        <v>5.2982399739471891E-3</v>
      </c>
      <c r="R125" s="69"/>
    </row>
    <row r="126" spans="1:18">
      <c r="A126" s="77"/>
      <c r="B126" s="78">
        <v>353</v>
      </c>
      <c r="C126" s="79" t="s">
        <v>132</v>
      </c>
      <c r="D126" s="67">
        <v>0</v>
      </c>
      <c r="E126" s="67">
        <v>25010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25"/>
        <v>25010</v>
      </c>
      <c r="Q126" s="68">
        <f t="shared" si="21"/>
        <v>5.2210000688896453E-2</v>
      </c>
      <c r="R126" s="69"/>
    </row>
    <row r="127" spans="1:18">
      <c r="A127" s="77"/>
      <c r="B127" s="78">
        <v>354</v>
      </c>
      <c r="C127" s="79" t="s">
        <v>133</v>
      </c>
      <c r="D127" s="67">
        <v>341345</v>
      </c>
      <c r="E127" s="67">
        <v>816559</v>
      </c>
      <c r="F127" s="67">
        <v>0</v>
      </c>
      <c r="G127" s="67">
        <v>0</v>
      </c>
      <c r="H127" s="67">
        <v>0</v>
      </c>
      <c r="I127" s="67">
        <v>480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25"/>
        <v>1158384</v>
      </c>
      <c r="Q127" s="68">
        <f t="shared" si="21"/>
        <v>2.4182018967615604</v>
      </c>
      <c r="R127" s="69"/>
    </row>
    <row r="128" spans="1:18">
      <c r="A128" s="77"/>
      <c r="B128" s="78">
        <v>359</v>
      </c>
      <c r="C128" s="79" t="s">
        <v>134</v>
      </c>
      <c r="D128" s="67">
        <v>37220</v>
      </c>
      <c r="E128" s="67">
        <v>357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2396151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25"/>
        <v>2433728</v>
      </c>
      <c r="Q128" s="68">
        <f t="shared" si="21"/>
        <v>5.0805653961050208</v>
      </c>
      <c r="R128" s="69"/>
    </row>
    <row r="129" spans="1:121" ht="15.75">
      <c r="A129" s="70" t="s">
        <v>3</v>
      </c>
      <c r="B129" s="71"/>
      <c r="C129" s="72"/>
      <c r="D129" s="73">
        <f t="shared" ref="D129:O129" si="26">SUM(D130:D137)</f>
        <v>23120895</v>
      </c>
      <c r="E129" s="73">
        <f t="shared" si="26"/>
        <v>31938650</v>
      </c>
      <c r="F129" s="73">
        <f t="shared" si="26"/>
        <v>1360103</v>
      </c>
      <c r="G129" s="73">
        <f t="shared" si="26"/>
        <v>28316722</v>
      </c>
      <c r="H129" s="73">
        <f t="shared" si="26"/>
        <v>56525</v>
      </c>
      <c r="I129" s="73">
        <f t="shared" si="26"/>
        <v>39911449</v>
      </c>
      <c r="J129" s="73">
        <f t="shared" si="26"/>
        <v>9425739</v>
      </c>
      <c r="K129" s="73">
        <f t="shared" ref="K129" si="27">SUM(K130:K137)</f>
        <v>1796520965</v>
      </c>
      <c r="L129" s="73">
        <f t="shared" ref="L129:N129" si="28">SUM(L130:L137)</f>
        <v>0</v>
      </c>
      <c r="M129" s="73">
        <f t="shared" si="26"/>
        <v>1218268</v>
      </c>
      <c r="N129" s="73">
        <f t="shared" si="28"/>
        <v>0</v>
      </c>
      <c r="O129" s="73">
        <f t="shared" si="26"/>
        <v>0</v>
      </c>
      <c r="P129" s="73">
        <f>SUM(D129:O129)</f>
        <v>1931869316</v>
      </c>
      <c r="Q129" s="75">
        <f t="shared" si="21"/>
        <v>4032.9027716600526</v>
      </c>
      <c r="R129" s="76"/>
    </row>
    <row r="130" spans="1:121">
      <c r="A130" s="64"/>
      <c r="B130" s="65">
        <v>361.1</v>
      </c>
      <c r="C130" s="66" t="s">
        <v>136</v>
      </c>
      <c r="D130" s="67">
        <v>10074677</v>
      </c>
      <c r="E130" s="67">
        <v>16450973</v>
      </c>
      <c r="F130" s="67">
        <v>1360103</v>
      </c>
      <c r="G130" s="67">
        <v>18069647</v>
      </c>
      <c r="H130" s="67">
        <v>56525</v>
      </c>
      <c r="I130" s="67">
        <v>19833857</v>
      </c>
      <c r="J130" s="67">
        <v>3636526</v>
      </c>
      <c r="K130" s="67">
        <v>0</v>
      </c>
      <c r="L130" s="67">
        <v>0</v>
      </c>
      <c r="M130" s="67">
        <v>1218268</v>
      </c>
      <c r="N130" s="67">
        <v>0</v>
      </c>
      <c r="O130" s="67">
        <v>0</v>
      </c>
      <c r="P130" s="67">
        <f>SUM(D130:O130)</f>
        <v>70700576</v>
      </c>
      <c r="Q130" s="68">
        <f t="shared" si="21"/>
        <v>147.59204804739608</v>
      </c>
      <c r="R130" s="69"/>
    </row>
    <row r="131" spans="1:121">
      <c r="A131" s="64"/>
      <c r="B131" s="65">
        <v>361.3</v>
      </c>
      <c r="C131" s="66" t="s">
        <v>137</v>
      </c>
      <c r="D131" s="67">
        <v>5229234</v>
      </c>
      <c r="E131" s="67">
        <v>8060293</v>
      </c>
      <c r="F131" s="67">
        <v>0</v>
      </c>
      <c r="G131" s="67">
        <v>10182075</v>
      </c>
      <c r="H131" s="67">
        <v>0</v>
      </c>
      <c r="I131" s="67">
        <v>13163654</v>
      </c>
      <c r="J131" s="67">
        <v>3441487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 t="shared" ref="P131:P137" si="29">SUM(D131:O131)</f>
        <v>40076743</v>
      </c>
      <c r="Q131" s="68">
        <f t="shared" si="21"/>
        <v>83.662806063123796</v>
      </c>
      <c r="R131" s="69"/>
    </row>
    <row r="132" spans="1:121">
      <c r="A132" s="64"/>
      <c r="B132" s="65">
        <v>362</v>
      </c>
      <c r="C132" s="66" t="s">
        <v>138</v>
      </c>
      <c r="D132" s="67">
        <v>1056573</v>
      </c>
      <c r="E132" s="67">
        <v>784216</v>
      </c>
      <c r="F132" s="67">
        <v>0</v>
      </c>
      <c r="G132" s="67">
        <v>0</v>
      </c>
      <c r="H132" s="67">
        <v>0</v>
      </c>
      <c r="I132" s="67">
        <v>74330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si="29"/>
        <v>1915119</v>
      </c>
      <c r="Q132" s="68">
        <f t="shared" si="21"/>
        <v>3.9979353982134618</v>
      </c>
      <c r="R132" s="69"/>
    </row>
    <row r="133" spans="1:121">
      <c r="A133" s="64"/>
      <c r="B133" s="65">
        <v>364</v>
      </c>
      <c r="C133" s="66" t="s">
        <v>217</v>
      </c>
      <c r="D133" s="67">
        <v>5272308</v>
      </c>
      <c r="E133" s="67">
        <v>2125501</v>
      </c>
      <c r="F133" s="67">
        <v>0</v>
      </c>
      <c r="G133" s="67">
        <v>0</v>
      </c>
      <c r="H133" s="67">
        <v>0</v>
      </c>
      <c r="I133" s="67">
        <v>239140</v>
      </c>
      <c r="J133" s="67">
        <v>2296981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29"/>
        <v>9933930</v>
      </c>
      <c r="Q133" s="68">
        <f t="shared" ref="Q133:Q143" si="30">(P133/Q$145)</f>
        <v>20.737724595899603</v>
      </c>
      <c r="R133" s="69"/>
    </row>
    <row r="134" spans="1:121">
      <c r="A134" s="64"/>
      <c r="B134" s="65">
        <v>366</v>
      </c>
      <c r="C134" s="66" t="s">
        <v>141</v>
      </c>
      <c r="D134" s="67">
        <v>0</v>
      </c>
      <c r="E134" s="67">
        <v>1904799</v>
      </c>
      <c r="F134" s="67">
        <v>0</v>
      </c>
      <c r="G134" s="67">
        <v>65000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29"/>
        <v>1969799</v>
      </c>
      <c r="Q134" s="68">
        <f t="shared" si="30"/>
        <v>4.1120834524985019</v>
      </c>
      <c r="R134" s="69"/>
    </row>
    <row r="135" spans="1:121">
      <c r="A135" s="64"/>
      <c r="B135" s="65">
        <v>367</v>
      </c>
      <c r="C135" s="66" t="s">
        <v>142</v>
      </c>
      <c r="D135" s="67">
        <v>32783</v>
      </c>
      <c r="E135" s="67">
        <v>33357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29"/>
        <v>66140</v>
      </c>
      <c r="Q135" s="68">
        <f t="shared" si="30"/>
        <v>0.1380715492028633</v>
      </c>
      <c r="R135" s="69"/>
    </row>
    <row r="136" spans="1:121">
      <c r="A136" s="64"/>
      <c r="B136" s="65">
        <v>369.3</v>
      </c>
      <c r="C136" s="66" t="s">
        <v>167</v>
      </c>
      <c r="D136" s="67">
        <v>100000</v>
      </c>
      <c r="E136" s="67">
        <v>920269</v>
      </c>
      <c r="F136" s="67">
        <v>0</v>
      </c>
      <c r="G136" s="67">
        <v>0</v>
      </c>
      <c r="H136" s="67">
        <v>0</v>
      </c>
      <c r="I136" s="67">
        <v>4926240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29"/>
        <v>5946509</v>
      </c>
      <c r="Q136" s="68">
        <f t="shared" si="30"/>
        <v>12.413724069833224</v>
      </c>
      <c r="R136" s="69"/>
    </row>
    <row r="137" spans="1:121">
      <c r="A137" s="64"/>
      <c r="B137" s="65">
        <v>369.9</v>
      </c>
      <c r="C137" s="66" t="s">
        <v>143</v>
      </c>
      <c r="D137" s="67">
        <v>1355320</v>
      </c>
      <c r="E137" s="67">
        <v>1659242</v>
      </c>
      <c r="F137" s="67">
        <v>0</v>
      </c>
      <c r="G137" s="67">
        <v>0</v>
      </c>
      <c r="H137" s="67">
        <v>0</v>
      </c>
      <c r="I137" s="67">
        <v>1674228</v>
      </c>
      <c r="J137" s="67">
        <v>50745</v>
      </c>
      <c r="K137" s="67">
        <v>1796520965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29"/>
        <v>1801260500</v>
      </c>
      <c r="Q137" s="68">
        <f t="shared" si="30"/>
        <v>3760.2483784838851</v>
      </c>
      <c r="R137" s="69"/>
    </row>
    <row r="138" spans="1:121" ht="15.75">
      <c r="A138" s="70" t="s">
        <v>71</v>
      </c>
      <c r="B138" s="71"/>
      <c r="C138" s="72"/>
      <c r="D138" s="73">
        <f t="shared" ref="D138:O138" si="31">SUM(D139:D142)</f>
        <v>17275049</v>
      </c>
      <c r="E138" s="73">
        <f t="shared" si="31"/>
        <v>13241543</v>
      </c>
      <c r="F138" s="73">
        <f t="shared" si="31"/>
        <v>55011408</v>
      </c>
      <c r="G138" s="73">
        <f t="shared" si="31"/>
        <v>352498979</v>
      </c>
      <c r="H138" s="73">
        <f t="shared" si="31"/>
        <v>0</v>
      </c>
      <c r="I138" s="73">
        <f t="shared" si="31"/>
        <v>59345845</v>
      </c>
      <c r="J138" s="73">
        <f t="shared" si="31"/>
        <v>4482115</v>
      </c>
      <c r="K138" s="73">
        <f t="shared" ref="K138" si="32">SUM(K139:K142)</f>
        <v>0</v>
      </c>
      <c r="L138" s="73">
        <f t="shared" ref="L138:N138" si="33">SUM(L139:L142)</f>
        <v>0</v>
      </c>
      <c r="M138" s="73">
        <f t="shared" si="31"/>
        <v>0</v>
      </c>
      <c r="N138" s="73">
        <f t="shared" si="33"/>
        <v>0</v>
      </c>
      <c r="O138" s="73">
        <f t="shared" si="31"/>
        <v>0</v>
      </c>
      <c r="P138" s="73">
        <f>SUM(D138:O138)</f>
        <v>501854939</v>
      </c>
      <c r="Q138" s="75">
        <f t="shared" si="30"/>
        <v>1047.6548065140378</v>
      </c>
      <c r="R138" s="69"/>
    </row>
    <row r="139" spans="1:121">
      <c r="A139" s="64"/>
      <c r="B139" s="65">
        <v>381</v>
      </c>
      <c r="C139" s="66" t="s">
        <v>144</v>
      </c>
      <c r="D139" s="67">
        <v>16330127</v>
      </c>
      <c r="E139" s="67">
        <v>11267240</v>
      </c>
      <c r="F139" s="67">
        <v>53900408</v>
      </c>
      <c r="G139" s="67">
        <v>131893562</v>
      </c>
      <c r="H139" s="67">
        <v>0</v>
      </c>
      <c r="I139" s="67">
        <v>22990066</v>
      </c>
      <c r="J139" s="67">
        <v>4082115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>SUM(D139:O139)</f>
        <v>240463518</v>
      </c>
      <c r="Q139" s="68">
        <f t="shared" si="30"/>
        <v>501.98322432764752</v>
      </c>
      <c r="R139" s="69"/>
    </row>
    <row r="140" spans="1:121">
      <c r="A140" s="64"/>
      <c r="B140" s="65">
        <v>383.1</v>
      </c>
      <c r="C140" s="66" t="s">
        <v>322</v>
      </c>
      <c r="D140" s="67">
        <v>944922</v>
      </c>
      <c r="E140" s="67">
        <v>1974303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ref="P140:P142" si="34">SUM(D140:O140)</f>
        <v>2919225</v>
      </c>
      <c r="Q140" s="68">
        <f t="shared" si="30"/>
        <v>6.0940719416650833</v>
      </c>
      <c r="R140" s="69"/>
    </row>
    <row r="141" spans="1:121">
      <c r="A141" s="64"/>
      <c r="B141" s="65">
        <v>384</v>
      </c>
      <c r="C141" s="66" t="s">
        <v>145</v>
      </c>
      <c r="D141" s="67">
        <v>0</v>
      </c>
      <c r="E141" s="67">
        <v>0</v>
      </c>
      <c r="F141" s="67">
        <v>1111000</v>
      </c>
      <c r="G141" s="67">
        <v>220605417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34"/>
        <v>221716417</v>
      </c>
      <c r="Q141" s="68">
        <f t="shared" si="30"/>
        <v>462.84743239942634</v>
      </c>
      <c r="R141" s="69"/>
    </row>
    <row r="142" spans="1:121" ht="15.75" thickBot="1">
      <c r="A142" s="64"/>
      <c r="B142" s="65">
        <v>389.9</v>
      </c>
      <c r="C142" s="66" t="s">
        <v>323</v>
      </c>
      <c r="D142" s="67">
        <v>0</v>
      </c>
      <c r="E142" s="67">
        <v>0</v>
      </c>
      <c r="F142" s="67">
        <v>0</v>
      </c>
      <c r="G142" s="67">
        <v>0</v>
      </c>
      <c r="H142" s="67">
        <v>0</v>
      </c>
      <c r="I142" s="67">
        <v>36355779</v>
      </c>
      <c r="J142" s="67">
        <v>400000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 t="shared" si="34"/>
        <v>36755779</v>
      </c>
      <c r="Q142" s="68">
        <f t="shared" si="30"/>
        <v>76.730077845298908</v>
      </c>
      <c r="R142" s="69"/>
    </row>
    <row r="143" spans="1:121" ht="16.5" thickBot="1">
      <c r="A143" s="80" t="s">
        <v>108</v>
      </c>
      <c r="B143" s="81"/>
      <c r="C143" s="82"/>
      <c r="D143" s="83">
        <f t="shared" ref="D143:O143" si="35">SUM(D5,D14,D30,D60,D120,D129,D138)</f>
        <v>450770608</v>
      </c>
      <c r="E143" s="83">
        <f t="shared" si="35"/>
        <v>447048377</v>
      </c>
      <c r="F143" s="83">
        <f t="shared" si="35"/>
        <v>67893754</v>
      </c>
      <c r="G143" s="83">
        <f t="shared" si="35"/>
        <v>400865362</v>
      </c>
      <c r="H143" s="83">
        <f t="shared" si="35"/>
        <v>56525</v>
      </c>
      <c r="I143" s="83">
        <f t="shared" si="35"/>
        <v>420655339</v>
      </c>
      <c r="J143" s="83">
        <f t="shared" si="35"/>
        <v>179916275</v>
      </c>
      <c r="K143" s="83">
        <f t="shared" ref="K143" si="36">SUM(K5,K14,K30,K60,K120,K129,K138)</f>
        <v>1798981856</v>
      </c>
      <c r="L143" s="83">
        <f t="shared" ref="L143:N143" si="37">SUM(L5,L14,L30,L60,L120,L129,L138)</f>
        <v>0</v>
      </c>
      <c r="M143" s="83">
        <f t="shared" si="35"/>
        <v>1301202</v>
      </c>
      <c r="N143" s="83">
        <f t="shared" si="37"/>
        <v>0</v>
      </c>
      <c r="O143" s="83">
        <f t="shared" si="35"/>
        <v>0</v>
      </c>
      <c r="P143" s="83">
        <f>SUM(D143:O143)</f>
        <v>3767489298</v>
      </c>
      <c r="Q143" s="84">
        <f t="shared" si="30"/>
        <v>7864.8788022387043</v>
      </c>
      <c r="R143" s="62"/>
      <c r="S143" s="85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</row>
    <row r="144" spans="1:121">
      <c r="A144" s="86"/>
      <c r="B144" s="87"/>
      <c r="C144" s="87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9"/>
    </row>
    <row r="145" spans="1:17">
      <c r="A145" s="90"/>
      <c r="B145" s="91"/>
      <c r="C145" s="91"/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5" t="s">
        <v>324</v>
      </c>
      <c r="O145" s="95"/>
      <c r="P145" s="95"/>
      <c r="Q145" s="93">
        <v>479027</v>
      </c>
    </row>
    <row r="146" spans="1:17">
      <c r="A146" s="96"/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8"/>
    </row>
    <row r="147" spans="1:17" ht="15.75" customHeight="1" thickBot="1">
      <c r="A147" s="99" t="s">
        <v>164</v>
      </c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1"/>
    </row>
  </sheetData>
  <mergeCells count="10">
    <mergeCell ref="N145:P145"/>
    <mergeCell ref="A146:Q146"/>
    <mergeCell ref="A147:Q14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4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6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6" ht="24" thickBot="1">
      <c r="A2" s="125" t="s">
        <v>317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6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286</v>
      </c>
    </row>
    <row r="4" spans="1:126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287</v>
      </c>
      <c r="L4" s="35" t="s">
        <v>7</v>
      </c>
      <c r="M4" s="35" t="s">
        <v>8</v>
      </c>
      <c r="N4" s="35" t="s">
        <v>325</v>
      </c>
      <c r="O4" s="35" t="s">
        <v>9</v>
      </c>
      <c r="P4" s="35" t="s">
        <v>288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289</v>
      </c>
      <c r="B5" s="26"/>
      <c r="C5" s="26"/>
      <c r="D5" s="27">
        <f t="shared" ref="D5:O5" si="0">SUM(D6:D13)</f>
        <v>238722996</v>
      </c>
      <c r="E5" s="27">
        <f t="shared" si="0"/>
        <v>192241532</v>
      </c>
      <c r="F5" s="27">
        <f t="shared" si="0"/>
        <v>11681070</v>
      </c>
      <c r="G5" s="27">
        <f t="shared" si="0"/>
        <v>9628089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21511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452295198</v>
      </c>
      <c r="Q5" s="33">
        <f t="shared" ref="Q5:Q36" si="4">(P5/Q$143)</f>
        <v>974.30587885563614</v>
      </c>
    </row>
    <row r="6" spans="1:126">
      <c r="A6" s="12"/>
      <c r="B6" s="25">
        <v>311</v>
      </c>
      <c r="C6" s="20" t="s">
        <v>2</v>
      </c>
      <c r="D6" s="47">
        <v>229844506</v>
      </c>
      <c r="E6" s="47">
        <v>65928362</v>
      </c>
      <c r="F6" s="47">
        <v>11681070</v>
      </c>
      <c r="G6" s="47">
        <v>9628089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317082027</v>
      </c>
      <c r="Q6" s="48">
        <f t="shared" si="4"/>
        <v>683.03816700163497</v>
      </c>
    </row>
    <row r="7" spans="1:126">
      <c r="A7" s="12"/>
      <c r="B7" s="25">
        <v>312.13</v>
      </c>
      <c r="C7" s="20" t="s">
        <v>290</v>
      </c>
      <c r="D7" s="47">
        <v>0</v>
      </c>
      <c r="E7" s="47">
        <v>50014010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50014010</v>
      </c>
      <c r="Q7" s="48">
        <f t="shared" si="4"/>
        <v>107.73703586422904</v>
      </c>
    </row>
    <row r="8" spans="1:126">
      <c r="A8" s="12"/>
      <c r="B8" s="25">
        <v>312.3</v>
      </c>
      <c r="C8" s="20" t="s">
        <v>11</v>
      </c>
      <c r="D8" s="47">
        <v>0</v>
      </c>
      <c r="E8" s="47">
        <v>2041208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2041208</v>
      </c>
      <c r="Q8" s="48">
        <f t="shared" si="4"/>
        <v>4.3970419388957458</v>
      </c>
    </row>
    <row r="9" spans="1:126">
      <c r="A9" s="12"/>
      <c r="B9" s="25">
        <v>312.41000000000003</v>
      </c>
      <c r="C9" s="20" t="s">
        <v>291</v>
      </c>
      <c r="D9" s="47">
        <v>0</v>
      </c>
      <c r="E9" s="47">
        <v>7169022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7169022</v>
      </c>
      <c r="Q9" s="48">
        <f t="shared" si="4"/>
        <v>15.443056462088263</v>
      </c>
    </row>
    <row r="10" spans="1:126">
      <c r="A10" s="12"/>
      <c r="B10" s="25">
        <v>312.42</v>
      </c>
      <c r="C10" s="20" t="s">
        <v>292</v>
      </c>
      <c r="D10" s="47">
        <v>0</v>
      </c>
      <c r="E10" s="47">
        <v>5163364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5163364</v>
      </c>
      <c r="Q10" s="48">
        <f t="shared" si="4"/>
        <v>11.122594098095096</v>
      </c>
    </row>
    <row r="11" spans="1:126">
      <c r="A11" s="12"/>
      <c r="B11" s="25">
        <v>315.10000000000002</v>
      </c>
      <c r="C11" s="20" t="s">
        <v>311</v>
      </c>
      <c r="D11" s="47">
        <v>8878490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8878490</v>
      </c>
      <c r="Q11" s="48">
        <f t="shared" si="4"/>
        <v>19.125484950120956</v>
      </c>
    </row>
    <row r="12" spans="1:126">
      <c r="A12" s="12"/>
      <c r="B12" s="25">
        <v>316</v>
      </c>
      <c r="C12" s="20" t="s">
        <v>186</v>
      </c>
      <c r="D12" s="47">
        <v>0</v>
      </c>
      <c r="E12" s="47">
        <v>628073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21511</v>
      </c>
      <c r="M12" s="47">
        <v>0</v>
      </c>
      <c r="N12" s="47">
        <v>0</v>
      </c>
      <c r="O12" s="47">
        <v>0</v>
      </c>
      <c r="P12" s="47">
        <f t="shared" si="5"/>
        <v>649584</v>
      </c>
      <c r="Q12" s="48">
        <f t="shared" si="4"/>
        <v>1.3992930121945704</v>
      </c>
    </row>
    <row r="13" spans="1:126">
      <c r="A13" s="12"/>
      <c r="B13" s="25">
        <v>319.89999999999998</v>
      </c>
      <c r="C13" s="20" t="s">
        <v>312</v>
      </c>
      <c r="D13" s="47">
        <v>0</v>
      </c>
      <c r="E13" s="47">
        <v>61297493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61297493</v>
      </c>
      <c r="Q13" s="48">
        <f t="shared" si="4"/>
        <v>132.04320552837751</v>
      </c>
    </row>
    <row r="14" spans="1:126" ht="15.75">
      <c r="A14" s="29" t="s">
        <v>17</v>
      </c>
      <c r="B14" s="30"/>
      <c r="C14" s="31"/>
      <c r="D14" s="32">
        <f t="shared" ref="D14:O14" si="6">SUM(D15:D28)</f>
        <v>26480512</v>
      </c>
      <c r="E14" s="32">
        <f t="shared" si="6"/>
        <v>103242714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81277883</v>
      </c>
      <c r="J14" s="32">
        <f t="shared" si="6"/>
        <v>0</v>
      </c>
      <c r="K14" s="32">
        <f t="shared" ref="K14" si="7">SUM(K15:K28)</f>
        <v>0</v>
      </c>
      <c r="L14" s="32">
        <f t="shared" ref="L14" si="8">SUM(L15:L28)</f>
        <v>0</v>
      </c>
      <c r="M14" s="32">
        <f t="shared" si="6"/>
        <v>0</v>
      </c>
      <c r="N14" s="32">
        <f t="shared" ref="N14" si="9">SUM(N15:N28)</f>
        <v>0</v>
      </c>
      <c r="O14" s="32">
        <f t="shared" si="6"/>
        <v>0</v>
      </c>
      <c r="P14" s="45">
        <f>SUM(D14:O14)</f>
        <v>211001109</v>
      </c>
      <c r="Q14" s="46">
        <f t="shared" si="4"/>
        <v>454.52532295900892</v>
      </c>
    </row>
    <row r="15" spans="1:126">
      <c r="A15" s="12"/>
      <c r="B15" s="25">
        <v>322</v>
      </c>
      <c r="C15" s="20" t="s">
        <v>295</v>
      </c>
      <c r="D15" s="47">
        <v>477815</v>
      </c>
      <c r="E15" s="47">
        <v>14054563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14532378</v>
      </c>
      <c r="Q15" s="48">
        <f t="shared" si="4"/>
        <v>31.30473500882119</v>
      </c>
    </row>
    <row r="16" spans="1:126">
      <c r="A16" s="12"/>
      <c r="B16" s="25">
        <v>323.10000000000002</v>
      </c>
      <c r="C16" s="20" t="s">
        <v>18</v>
      </c>
      <c r="D16" s="47">
        <v>25004343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8" si="10">SUM(D16:O16)</f>
        <v>25004343</v>
      </c>
      <c r="Q16" s="48">
        <f t="shared" si="4"/>
        <v>53.862783619079622</v>
      </c>
    </row>
    <row r="17" spans="1:17">
      <c r="A17" s="12"/>
      <c r="B17" s="25">
        <v>324.11</v>
      </c>
      <c r="C17" s="20" t="s">
        <v>19</v>
      </c>
      <c r="D17" s="47">
        <v>0</v>
      </c>
      <c r="E17" s="47">
        <v>7447854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7447854</v>
      </c>
      <c r="Q17" s="48">
        <f t="shared" si="4"/>
        <v>16.043698825779853</v>
      </c>
    </row>
    <row r="18" spans="1:17">
      <c r="A18" s="12"/>
      <c r="B18" s="25">
        <v>324.12</v>
      </c>
      <c r="C18" s="20" t="s">
        <v>20</v>
      </c>
      <c r="D18" s="47">
        <v>0</v>
      </c>
      <c r="E18" s="47">
        <v>1845200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1845200</v>
      </c>
      <c r="Q18" s="48">
        <f t="shared" si="4"/>
        <v>3.9748138286987071</v>
      </c>
    </row>
    <row r="19" spans="1:17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15488273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15488273</v>
      </c>
      <c r="Q19" s="48">
        <f t="shared" si="4"/>
        <v>33.363863918849347</v>
      </c>
    </row>
    <row r="20" spans="1:17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3636917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3636917</v>
      </c>
      <c r="Q20" s="48">
        <f t="shared" si="4"/>
        <v>7.8344179413773123</v>
      </c>
    </row>
    <row r="21" spans="1:17">
      <c r="A21" s="12"/>
      <c r="B21" s="25">
        <v>324.31</v>
      </c>
      <c r="C21" s="20" t="s">
        <v>23</v>
      </c>
      <c r="D21" s="47">
        <v>0</v>
      </c>
      <c r="E21" s="47">
        <v>14587934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14587934</v>
      </c>
      <c r="Q21" s="48">
        <f t="shared" si="4"/>
        <v>31.424410251107766</v>
      </c>
    </row>
    <row r="22" spans="1:17">
      <c r="A22" s="12"/>
      <c r="B22" s="25">
        <v>324.32</v>
      </c>
      <c r="C22" s="20" t="s">
        <v>24</v>
      </c>
      <c r="D22" s="47">
        <v>0</v>
      </c>
      <c r="E22" s="47">
        <v>2562830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2562830</v>
      </c>
      <c r="Q22" s="48">
        <f t="shared" si="4"/>
        <v>5.520687255909337</v>
      </c>
    </row>
    <row r="23" spans="1:17">
      <c r="A23" s="12"/>
      <c r="B23" s="25">
        <v>324.61</v>
      </c>
      <c r="C23" s="20" t="s">
        <v>25</v>
      </c>
      <c r="D23" s="47">
        <v>0</v>
      </c>
      <c r="E23" s="47">
        <v>13679107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13679107</v>
      </c>
      <c r="Q23" s="48">
        <f t="shared" si="4"/>
        <v>29.466672267423199</v>
      </c>
    </row>
    <row r="24" spans="1:17">
      <c r="A24" s="12"/>
      <c r="B24" s="25">
        <v>324.91000000000003</v>
      </c>
      <c r="C24" s="20" t="s">
        <v>26</v>
      </c>
      <c r="D24" s="47">
        <v>0</v>
      </c>
      <c r="E24" s="47">
        <v>2213249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2213249</v>
      </c>
      <c r="Q24" s="48">
        <f t="shared" si="4"/>
        <v>4.7676418445445403</v>
      </c>
    </row>
    <row r="25" spans="1:17">
      <c r="A25" s="12"/>
      <c r="B25" s="25">
        <v>324.92</v>
      </c>
      <c r="C25" s="20" t="s">
        <v>27</v>
      </c>
      <c r="D25" s="47">
        <v>0</v>
      </c>
      <c r="E25" s="47">
        <v>527524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527524</v>
      </c>
      <c r="Q25" s="48">
        <f t="shared" si="4"/>
        <v>1.1363590343434082</v>
      </c>
    </row>
    <row r="26" spans="1:17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18010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18010</v>
      </c>
      <c r="Q26" s="48">
        <f t="shared" si="4"/>
        <v>3.8796009676383976E-2</v>
      </c>
    </row>
    <row r="27" spans="1:17">
      <c r="A27" s="12"/>
      <c r="B27" s="25">
        <v>325.2</v>
      </c>
      <c r="C27" s="20" t="s">
        <v>29</v>
      </c>
      <c r="D27" s="47">
        <v>0</v>
      </c>
      <c r="E27" s="47">
        <v>46121964</v>
      </c>
      <c r="F27" s="47">
        <v>0</v>
      </c>
      <c r="G27" s="47">
        <v>0</v>
      </c>
      <c r="H27" s="47">
        <v>0</v>
      </c>
      <c r="I27" s="47">
        <v>62086719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108208683</v>
      </c>
      <c r="Q27" s="48">
        <f t="shared" si="4"/>
        <v>233.09634162891541</v>
      </c>
    </row>
    <row r="28" spans="1:17">
      <c r="A28" s="12"/>
      <c r="B28" s="25">
        <v>329.5</v>
      </c>
      <c r="C28" s="20" t="s">
        <v>299</v>
      </c>
      <c r="D28" s="47">
        <v>998354</v>
      </c>
      <c r="E28" s="47">
        <v>202489</v>
      </c>
      <c r="F28" s="47">
        <v>0</v>
      </c>
      <c r="G28" s="47">
        <v>0</v>
      </c>
      <c r="H28" s="47">
        <v>0</v>
      </c>
      <c r="I28" s="47">
        <v>47964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1248807</v>
      </c>
      <c r="Q28" s="48">
        <f t="shared" si="4"/>
        <v>2.6901015244828455</v>
      </c>
    </row>
    <row r="29" spans="1:17" ht="15.75">
      <c r="A29" s="29" t="s">
        <v>300</v>
      </c>
      <c r="B29" s="30"/>
      <c r="C29" s="31"/>
      <c r="D29" s="32">
        <f t="shared" ref="D29:O29" si="11">SUM(D30:D58)</f>
        <v>68666655</v>
      </c>
      <c r="E29" s="32">
        <f t="shared" si="11"/>
        <v>54080943</v>
      </c>
      <c r="F29" s="32">
        <f t="shared" si="11"/>
        <v>0</v>
      </c>
      <c r="G29" s="32">
        <f t="shared" si="11"/>
        <v>8778667</v>
      </c>
      <c r="H29" s="32">
        <f t="shared" si="11"/>
        <v>0</v>
      </c>
      <c r="I29" s="32">
        <f t="shared" si="11"/>
        <v>16823507</v>
      </c>
      <c r="J29" s="32">
        <f t="shared" si="11"/>
        <v>0</v>
      </c>
      <c r="K29" s="32">
        <f t="shared" ref="K29" si="12">SUM(K30:K58)</f>
        <v>84129</v>
      </c>
      <c r="L29" s="32">
        <f t="shared" ref="L29" si="13">SUM(L30:L58)</f>
        <v>69811</v>
      </c>
      <c r="M29" s="32">
        <f t="shared" si="11"/>
        <v>0</v>
      </c>
      <c r="N29" s="32">
        <f t="shared" ref="N29" si="14">SUM(N30:N58)</f>
        <v>0</v>
      </c>
      <c r="O29" s="32">
        <f t="shared" si="11"/>
        <v>0</v>
      </c>
      <c r="P29" s="45">
        <f>SUM(D29:O29)</f>
        <v>148503712</v>
      </c>
      <c r="Q29" s="46">
        <f t="shared" si="4"/>
        <v>319.89735967412213</v>
      </c>
    </row>
    <row r="30" spans="1:17">
      <c r="A30" s="12"/>
      <c r="B30" s="25">
        <v>331.2</v>
      </c>
      <c r="C30" s="20" t="s">
        <v>32</v>
      </c>
      <c r="D30" s="47">
        <v>24192</v>
      </c>
      <c r="E30" s="47">
        <v>8659775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8683967</v>
      </c>
      <c r="Q30" s="48">
        <f t="shared" si="4"/>
        <v>18.706455733559086</v>
      </c>
    </row>
    <row r="31" spans="1:17">
      <c r="A31" s="12"/>
      <c r="B31" s="25">
        <v>331.39</v>
      </c>
      <c r="C31" s="20" t="s">
        <v>37</v>
      </c>
      <c r="D31" s="47">
        <v>0</v>
      </c>
      <c r="E31" s="47">
        <v>51549</v>
      </c>
      <c r="F31" s="47">
        <v>0</v>
      </c>
      <c r="G31" s="47">
        <v>64853</v>
      </c>
      <c r="H31" s="47">
        <v>0</v>
      </c>
      <c r="I31" s="47">
        <v>112046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0" si="15">SUM(D31:O31)</f>
        <v>228448</v>
      </c>
      <c r="Q31" s="48">
        <f t="shared" si="4"/>
        <v>0.49210831863134741</v>
      </c>
    </row>
    <row r="32" spans="1:17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8884648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8884648</v>
      </c>
      <c r="Q32" s="48">
        <f t="shared" si="4"/>
        <v>19.138750126555557</v>
      </c>
    </row>
    <row r="33" spans="1:17">
      <c r="A33" s="12"/>
      <c r="B33" s="25">
        <v>331.5</v>
      </c>
      <c r="C33" s="20" t="s">
        <v>34</v>
      </c>
      <c r="D33" s="47">
        <v>0</v>
      </c>
      <c r="E33" s="47">
        <v>29848198</v>
      </c>
      <c r="F33" s="47">
        <v>0</v>
      </c>
      <c r="G33" s="47">
        <v>2004430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31852628</v>
      </c>
      <c r="Q33" s="48">
        <f t="shared" si="4"/>
        <v>68.614928601124888</v>
      </c>
    </row>
    <row r="34" spans="1:17">
      <c r="A34" s="12"/>
      <c r="B34" s="25">
        <v>331.69</v>
      </c>
      <c r="C34" s="20" t="s">
        <v>40</v>
      </c>
      <c r="D34" s="47">
        <v>0</v>
      </c>
      <c r="E34" s="47">
        <v>193103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193103</v>
      </c>
      <c r="Q34" s="48">
        <f t="shared" si="4"/>
        <v>0.41597034184002085</v>
      </c>
    </row>
    <row r="35" spans="1:17">
      <c r="A35" s="12"/>
      <c r="B35" s="25">
        <v>331.7</v>
      </c>
      <c r="C35" s="20" t="s">
        <v>156</v>
      </c>
      <c r="D35" s="47">
        <v>0</v>
      </c>
      <c r="E35" s="47">
        <v>0</v>
      </c>
      <c r="F35" s="47">
        <v>0</v>
      </c>
      <c r="G35" s="47">
        <v>3064399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3064399</v>
      </c>
      <c r="Q35" s="48">
        <f t="shared" si="4"/>
        <v>6.601135661093914</v>
      </c>
    </row>
    <row r="36" spans="1:17">
      <c r="A36" s="12"/>
      <c r="B36" s="25">
        <v>331.9</v>
      </c>
      <c r="C36" s="20" t="s">
        <v>35</v>
      </c>
      <c r="D36" s="47">
        <v>265307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84129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349436</v>
      </c>
      <c r="Q36" s="48">
        <f t="shared" si="4"/>
        <v>0.75273306148122776</v>
      </c>
    </row>
    <row r="37" spans="1:17">
      <c r="A37" s="12"/>
      <c r="B37" s="25">
        <v>334.2</v>
      </c>
      <c r="C37" s="20" t="s">
        <v>36</v>
      </c>
      <c r="D37" s="47">
        <v>0</v>
      </c>
      <c r="E37" s="47">
        <v>367630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367630</v>
      </c>
      <c r="Q37" s="48">
        <f t="shared" ref="Q37:Q68" si="16">(P37/Q$143)</f>
        <v>0.79192543238917501</v>
      </c>
    </row>
    <row r="38" spans="1:17">
      <c r="A38" s="12"/>
      <c r="B38" s="25">
        <v>334.39</v>
      </c>
      <c r="C38" s="20" t="s">
        <v>42</v>
      </c>
      <c r="D38" s="47">
        <v>0</v>
      </c>
      <c r="E38" s="47">
        <v>708796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708796</v>
      </c>
      <c r="Q38" s="48">
        <f t="shared" si="16"/>
        <v>1.5268437798213359</v>
      </c>
    </row>
    <row r="39" spans="1:17">
      <c r="A39" s="12"/>
      <c r="B39" s="25">
        <v>334.42</v>
      </c>
      <c r="C39" s="20" t="s">
        <v>43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1610609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1610609</v>
      </c>
      <c r="Q39" s="48">
        <f t="shared" si="16"/>
        <v>3.4694726456896792</v>
      </c>
    </row>
    <row r="40" spans="1:17">
      <c r="A40" s="12"/>
      <c r="B40" s="25">
        <v>334.49</v>
      </c>
      <c r="C40" s="20" t="s">
        <v>44</v>
      </c>
      <c r="D40" s="47">
        <v>0</v>
      </c>
      <c r="E40" s="47">
        <v>0</v>
      </c>
      <c r="F40" s="47">
        <v>0</v>
      </c>
      <c r="G40" s="47">
        <v>1857611</v>
      </c>
      <c r="H40" s="47">
        <v>0</v>
      </c>
      <c r="I40" s="47">
        <v>1197778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3055389</v>
      </c>
      <c r="Q40" s="48">
        <f t="shared" si="16"/>
        <v>6.5817268855700819</v>
      </c>
    </row>
    <row r="41" spans="1:17">
      <c r="A41" s="12"/>
      <c r="B41" s="25">
        <v>334.5</v>
      </c>
      <c r="C41" s="20" t="s">
        <v>45</v>
      </c>
      <c r="D41" s="47">
        <v>0</v>
      </c>
      <c r="E41" s="47">
        <v>178602</v>
      </c>
      <c r="F41" s="47">
        <v>0</v>
      </c>
      <c r="G41" s="47">
        <v>982592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1161194</v>
      </c>
      <c r="Q41" s="48">
        <f t="shared" si="16"/>
        <v>2.5013711082820111</v>
      </c>
    </row>
    <row r="42" spans="1:17">
      <c r="A42" s="12"/>
      <c r="B42" s="25">
        <v>334.7</v>
      </c>
      <c r="C42" s="20" t="s">
        <v>47</v>
      </c>
      <c r="D42" s="47">
        <v>0</v>
      </c>
      <c r="E42" s="47">
        <v>246456</v>
      </c>
      <c r="F42" s="47">
        <v>0</v>
      </c>
      <c r="G42" s="47">
        <v>19049</v>
      </c>
      <c r="H42" s="47">
        <v>0</v>
      </c>
      <c r="I42" s="47">
        <v>663812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929317</v>
      </c>
      <c r="Q42" s="48">
        <f t="shared" si="16"/>
        <v>2.0018762534385415</v>
      </c>
    </row>
    <row r="43" spans="1:17">
      <c r="A43" s="12"/>
      <c r="B43" s="25">
        <v>334.82</v>
      </c>
      <c r="C43" s="20" t="s">
        <v>301</v>
      </c>
      <c r="D43" s="47">
        <v>0</v>
      </c>
      <c r="E43" s="47">
        <v>2115340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2115340</v>
      </c>
      <c r="Q43" s="48">
        <f t="shared" si="16"/>
        <v>4.5567324324731864</v>
      </c>
    </row>
    <row r="44" spans="1:17">
      <c r="A44" s="12"/>
      <c r="B44" s="25">
        <v>335.12099999999998</v>
      </c>
      <c r="C44" s="20" t="s">
        <v>313</v>
      </c>
      <c r="D44" s="47">
        <v>17305843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17305843</v>
      </c>
      <c r="Q44" s="48">
        <f t="shared" si="16"/>
        <v>37.279158938699723</v>
      </c>
    </row>
    <row r="45" spans="1:17">
      <c r="A45" s="12"/>
      <c r="B45" s="25">
        <v>335.13</v>
      </c>
      <c r="C45" s="20" t="s">
        <v>190</v>
      </c>
      <c r="D45" s="47">
        <v>0</v>
      </c>
      <c r="E45" s="47">
        <v>141392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141392</v>
      </c>
      <c r="Q45" s="48">
        <f t="shared" si="16"/>
        <v>0.30457775681084309</v>
      </c>
    </row>
    <row r="46" spans="1:17">
      <c r="A46" s="12"/>
      <c r="B46" s="25">
        <v>335.14</v>
      </c>
      <c r="C46" s="20" t="s">
        <v>191</v>
      </c>
      <c r="D46" s="47">
        <v>176744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176744</v>
      </c>
      <c r="Q46" s="48">
        <f t="shared" si="16"/>
        <v>0.38073081256206609</v>
      </c>
    </row>
    <row r="47" spans="1:17">
      <c r="A47" s="12"/>
      <c r="B47" s="25">
        <v>335.15</v>
      </c>
      <c r="C47" s="20" t="s">
        <v>192</v>
      </c>
      <c r="D47" s="47">
        <v>259088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259088</v>
      </c>
      <c r="Q47" s="48">
        <f t="shared" si="16"/>
        <v>0.55811108023514566</v>
      </c>
    </row>
    <row r="48" spans="1:17">
      <c r="A48" s="12"/>
      <c r="B48" s="25">
        <v>335.17</v>
      </c>
      <c r="C48" s="20" t="s">
        <v>193</v>
      </c>
      <c r="D48" s="47">
        <v>93534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93534</v>
      </c>
      <c r="Q48" s="48">
        <f t="shared" si="16"/>
        <v>0.20148506213608547</v>
      </c>
    </row>
    <row r="49" spans="1:17">
      <c r="A49" s="12"/>
      <c r="B49" s="25">
        <v>335.18</v>
      </c>
      <c r="C49" s="20" t="s">
        <v>302</v>
      </c>
      <c r="D49" s="47">
        <v>48803178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48803178</v>
      </c>
      <c r="Q49" s="48">
        <f t="shared" si="16"/>
        <v>105.12873769718433</v>
      </c>
    </row>
    <row r="50" spans="1:17">
      <c r="A50" s="12"/>
      <c r="B50" s="25">
        <v>335.22</v>
      </c>
      <c r="C50" s="20" t="s">
        <v>54</v>
      </c>
      <c r="D50" s="47">
        <v>0</v>
      </c>
      <c r="E50" s="47">
        <v>2518588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2518588</v>
      </c>
      <c r="Q50" s="48">
        <f t="shared" si="16"/>
        <v>5.4253839210896491</v>
      </c>
    </row>
    <row r="51" spans="1:17">
      <c r="A51" s="12"/>
      <c r="B51" s="25">
        <v>335.48</v>
      </c>
      <c r="C51" s="20" t="s">
        <v>55</v>
      </c>
      <c r="D51" s="47">
        <v>0</v>
      </c>
      <c r="E51" s="47">
        <v>5892978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58" si="17">SUM(D51:O51)</f>
        <v>5892978</v>
      </c>
      <c r="Q51" s="48">
        <f t="shared" si="16"/>
        <v>12.694282704648412</v>
      </c>
    </row>
    <row r="52" spans="1:17">
      <c r="A52" s="12"/>
      <c r="B52" s="25">
        <v>335.7</v>
      </c>
      <c r="C52" s="20" t="s">
        <v>57</v>
      </c>
      <c r="D52" s="47">
        <v>0</v>
      </c>
      <c r="E52" s="47">
        <v>161478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161478</v>
      </c>
      <c r="Q52" s="48">
        <f t="shared" si="16"/>
        <v>0.34784575516508232</v>
      </c>
    </row>
    <row r="53" spans="1:17">
      <c r="A53" s="12"/>
      <c r="B53" s="25">
        <v>337.1</v>
      </c>
      <c r="C53" s="20" t="s">
        <v>59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69811</v>
      </c>
      <c r="M53" s="47">
        <v>0</v>
      </c>
      <c r="N53" s="47">
        <v>0</v>
      </c>
      <c r="O53" s="47">
        <v>0</v>
      </c>
      <c r="P53" s="47">
        <f t="shared" si="17"/>
        <v>69811</v>
      </c>
      <c r="Q53" s="48">
        <f t="shared" si="16"/>
        <v>0.15038246704708727</v>
      </c>
    </row>
    <row r="54" spans="1:17">
      <c r="A54" s="12"/>
      <c r="B54" s="25">
        <v>337.2</v>
      </c>
      <c r="C54" s="20" t="s">
        <v>60</v>
      </c>
      <c r="D54" s="47">
        <v>1738769</v>
      </c>
      <c r="E54" s="47">
        <v>1659648</v>
      </c>
      <c r="F54" s="47">
        <v>0</v>
      </c>
      <c r="G54" s="47">
        <v>510733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3909150</v>
      </c>
      <c r="Q54" s="48">
        <f t="shared" si="16"/>
        <v>8.4208451541608227</v>
      </c>
    </row>
    <row r="55" spans="1:17">
      <c r="A55" s="12"/>
      <c r="B55" s="25">
        <v>337.3</v>
      </c>
      <c r="C55" s="20" t="s">
        <v>61</v>
      </c>
      <c r="D55" s="47">
        <v>0</v>
      </c>
      <c r="E55" s="47">
        <v>0</v>
      </c>
      <c r="F55" s="47">
        <v>0</v>
      </c>
      <c r="G55" s="47">
        <v>275000</v>
      </c>
      <c r="H55" s="47">
        <v>0</v>
      </c>
      <c r="I55" s="47">
        <v>4253298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4528298</v>
      </c>
      <c r="Q55" s="48">
        <f t="shared" si="16"/>
        <v>9.7545748487257207</v>
      </c>
    </row>
    <row r="56" spans="1:17">
      <c r="A56" s="12"/>
      <c r="B56" s="25">
        <v>337.4</v>
      </c>
      <c r="C56" s="20" t="s">
        <v>62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101316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101316</v>
      </c>
      <c r="Q56" s="48">
        <f t="shared" si="16"/>
        <v>0.21824855726665848</v>
      </c>
    </row>
    <row r="57" spans="1:17">
      <c r="A57" s="12"/>
      <c r="B57" s="25">
        <v>337.7</v>
      </c>
      <c r="C57" s="20" t="s">
        <v>64</v>
      </c>
      <c r="D57" s="47">
        <v>0</v>
      </c>
      <c r="E57" s="47">
        <v>1323673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1323673</v>
      </c>
      <c r="Q57" s="48">
        <f t="shared" si="16"/>
        <v>2.8513731547122827</v>
      </c>
    </row>
    <row r="58" spans="1:17">
      <c r="A58" s="12"/>
      <c r="B58" s="25">
        <v>337.9</v>
      </c>
      <c r="C58" s="20" t="s">
        <v>166</v>
      </c>
      <c r="D58" s="47">
        <v>0</v>
      </c>
      <c r="E58" s="47">
        <v>13737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13737</v>
      </c>
      <c r="Q58" s="48">
        <f t="shared" si="16"/>
        <v>2.9591381728178053E-2</v>
      </c>
    </row>
    <row r="59" spans="1:17" ht="15.75">
      <c r="A59" s="29" t="s">
        <v>69</v>
      </c>
      <c r="B59" s="30"/>
      <c r="C59" s="31"/>
      <c r="D59" s="32">
        <f t="shared" ref="D59:O59" si="18">SUM(D60:D117)</f>
        <v>42725045</v>
      </c>
      <c r="E59" s="32">
        <f t="shared" si="18"/>
        <v>33874070</v>
      </c>
      <c r="F59" s="32">
        <f t="shared" si="18"/>
        <v>0</v>
      </c>
      <c r="G59" s="32">
        <f t="shared" si="18"/>
        <v>0</v>
      </c>
      <c r="H59" s="32">
        <f t="shared" si="18"/>
        <v>0</v>
      </c>
      <c r="I59" s="32">
        <f t="shared" si="18"/>
        <v>185797167</v>
      </c>
      <c r="J59" s="32">
        <f t="shared" si="18"/>
        <v>144899151</v>
      </c>
      <c r="K59" s="32">
        <f t="shared" ref="K59" si="19">SUM(K60:K117)</f>
        <v>0</v>
      </c>
      <c r="L59" s="32">
        <f t="shared" ref="L59" si="20">SUM(L60:L117)</f>
        <v>0</v>
      </c>
      <c r="M59" s="32">
        <f t="shared" si="18"/>
        <v>0</v>
      </c>
      <c r="N59" s="32">
        <f t="shared" ref="N59" si="21">SUM(N60:N117)</f>
        <v>0</v>
      </c>
      <c r="O59" s="32">
        <f t="shared" si="18"/>
        <v>0</v>
      </c>
      <c r="P59" s="32">
        <f>SUM(D59:O59)</f>
        <v>407295433</v>
      </c>
      <c r="Q59" s="46">
        <f t="shared" si="16"/>
        <v>877.37021431510288</v>
      </c>
    </row>
    <row r="60" spans="1:17">
      <c r="A60" s="12"/>
      <c r="B60" s="25">
        <v>341.1</v>
      </c>
      <c r="C60" s="20" t="s">
        <v>196</v>
      </c>
      <c r="D60" s="47">
        <v>3807307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3807307</v>
      </c>
      <c r="Q60" s="48">
        <f t="shared" si="16"/>
        <v>8.2014613666276777</v>
      </c>
    </row>
    <row r="61" spans="1:17">
      <c r="A61" s="12"/>
      <c r="B61" s="25">
        <v>341.15</v>
      </c>
      <c r="C61" s="20" t="s">
        <v>197</v>
      </c>
      <c r="D61" s="47">
        <v>0</v>
      </c>
      <c r="E61" s="47">
        <v>1290269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17" si="22">SUM(D61:O61)</f>
        <v>1290269</v>
      </c>
      <c r="Q61" s="48">
        <f t="shared" si="16"/>
        <v>2.779416358086523</v>
      </c>
    </row>
    <row r="62" spans="1:17">
      <c r="A62" s="12"/>
      <c r="B62" s="25">
        <v>341.16</v>
      </c>
      <c r="C62" s="20" t="s">
        <v>198</v>
      </c>
      <c r="D62" s="47">
        <v>0</v>
      </c>
      <c r="E62" s="47">
        <v>992234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992234</v>
      </c>
      <c r="Q62" s="48">
        <f t="shared" si="16"/>
        <v>2.1374080991247739</v>
      </c>
    </row>
    <row r="63" spans="1:17">
      <c r="A63" s="12"/>
      <c r="B63" s="25">
        <v>341.2</v>
      </c>
      <c r="C63" s="20" t="s">
        <v>199</v>
      </c>
      <c r="D63" s="47">
        <v>21937305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119817348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141754653</v>
      </c>
      <c r="Q63" s="48">
        <f t="shared" si="16"/>
        <v>305.35896110274587</v>
      </c>
    </row>
    <row r="64" spans="1:17">
      <c r="A64" s="12"/>
      <c r="B64" s="25">
        <v>341.3</v>
      </c>
      <c r="C64" s="20" t="s">
        <v>200</v>
      </c>
      <c r="D64" s="47">
        <v>49159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49159</v>
      </c>
      <c r="Q64" s="48">
        <f t="shared" si="16"/>
        <v>0.10589522707836535</v>
      </c>
    </row>
    <row r="65" spans="1:17">
      <c r="A65" s="12"/>
      <c r="B65" s="25">
        <v>341.51</v>
      </c>
      <c r="C65" s="20" t="s">
        <v>201</v>
      </c>
      <c r="D65" s="47">
        <v>9585659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9585659</v>
      </c>
      <c r="Q65" s="48">
        <f t="shared" si="16"/>
        <v>20.648823948834934</v>
      </c>
    </row>
    <row r="66" spans="1:17">
      <c r="A66" s="12"/>
      <c r="B66" s="25">
        <v>341.52</v>
      </c>
      <c r="C66" s="20" t="s">
        <v>202</v>
      </c>
      <c r="D66" s="47">
        <v>353518</v>
      </c>
      <c r="E66" s="47">
        <v>4199289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4552807</v>
      </c>
      <c r="Q66" s="48">
        <f t="shared" si="16"/>
        <v>9.8073705955973747</v>
      </c>
    </row>
    <row r="67" spans="1:17">
      <c r="A67" s="12"/>
      <c r="B67" s="25">
        <v>341.56</v>
      </c>
      <c r="C67" s="20" t="s">
        <v>203</v>
      </c>
      <c r="D67" s="47">
        <v>1202941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1202941</v>
      </c>
      <c r="Q67" s="48">
        <f t="shared" si="16"/>
        <v>2.5912998709671862</v>
      </c>
    </row>
    <row r="68" spans="1:17">
      <c r="A68" s="12"/>
      <c r="B68" s="25">
        <v>341.9</v>
      </c>
      <c r="C68" s="20" t="s">
        <v>204</v>
      </c>
      <c r="D68" s="47">
        <v>162296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23956362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24118658</v>
      </c>
      <c r="Q68" s="48">
        <f t="shared" si="16"/>
        <v>51.954896676812652</v>
      </c>
    </row>
    <row r="69" spans="1:17">
      <c r="A69" s="12"/>
      <c r="B69" s="25">
        <v>342.1</v>
      </c>
      <c r="C69" s="20" t="s">
        <v>80</v>
      </c>
      <c r="D69" s="47">
        <v>573888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573888</v>
      </c>
      <c r="Q69" s="48">
        <f t="shared" ref="Q69:Q100" si="23">(P69/Q$143)</f>
        <v>1.2362334481488422</v>
      </c>
    </row>
    <row r="70" spans="1:17">
      <c r="A70" s="12"/>
      <c r="B70" s="25">
        <v>342.2</v>
      </c>
      <c r="C70" s="20" t="s">
        <v>81</v>
      </c>
      <c r="D70" s="47">
        <v>0</v>
      </c>
      <c r="E70" s="47">
        <v>287300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287300</v>
      </c>
      <c r="Q70" s="48">
        <f t="shared" si="23"/>
        <v>0.618883596892011</v>
      </c>
    </row>
    <row r="71" spans="1:17">
      <c r="A71" s="12"/>
      <c r="B71" s="25">
        <v>342.4</v>
      </c>
      <c r="C71" s="20" t="s">
        <v>82</v>
      </c>
      <c r="D71" s="47">
        <v>0</v>
      </c>
      <c r="E71" s="47">
        <v>205658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205658</v>
      </c>
      <c r="Q71" s="48">
        <f t="shared" si="23"/>
        <v>0.44301553348283046</v>
      </c>
    </row>
    <row r="72" spans="1:17">
      <c r="A72" s="12"/>
      <c r="B72" s="25">
        <v>342.5</v>
      </c>
      <c r="C72" s="20" t="s">
        <v>83</v>
      </c>
      <c r="D72" s="47">
        <v>667120</v>
      </c>
      <c r="E72" s="47">
        <v>3621123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4288243</v>
      </c>
      <c r="Q72" s="48">
        <f t="shared" si="23"/>
        <v>9.237463460448966</v>
      </c>
    </row>
    <row r="73" spans="1:17">
      <c r="A73" s="12"/>
      <c r="B73" s="25">
        <v>342.6</v>
      </c>
      <c r="C73" s="20" t="s">
        <v>84</v>
      </c>
      <c r="D73" s="47">
        <v>0</v>
      </c>
      <c r="E73" s="47">
        <v>15040178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15040178</v>
      </c>
      <c r="Q73" s="48">
        <f t="shared" si="23"/>
        <v>32.398605842450721</v>
      </c>
    </row>
    <row r="74" spans="1:17">
      <c r="A74" s="12"/>
      <c r="B74" s="25">
        <v>342.9</v>
      </c>
      <c r="C74" s="20" t="s">
        <v>85</v>
      </c>
      <c r="D74" s="47">
        <v>0</v>
      </c>
      <c r="E74" s="47">
        <v>124220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124220</v>
      </c>
      <c r="Q74" s="48">
        <f t="shared" si="23"/>
        <v>0.26758691404777446</v>
      </c>
    </row>
    <row r="75" spans="1:17">
      <c r="A75" s="12"/>
      <c r="B75" s="25">
        <v>343.3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56241176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56241176</v>
      </c>
      <c r="Q75" s="48">
        <f t="shared" si="23"/>
        <v>121.15120534743001</v>
      </c>
    </row>
    <row r="76" spans="1:17">
      <c r="A76" s="12"/>
      <c r="B76" s="25">
        <v>343.4</v>
      </c>
      <c r="C76" s="20" t="s">
        <v>87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32683253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32683253</v>
      </c>
      <c r="Q76" s="48">
        <f t="shared" si="23"/>
        <v>70.404208753120813</v>
      </c>
    </row>
    <row r="77" spans="1:17">
      <c r="A77" s="12"/>
      <c r="B77" s="25">
        <v>343.5</v>
      </c>
      <c r="C77" s="20" t="s">
        <v>88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92849441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92849441</v>
      </c>
      <c r="Q77" s="48">
        <f t="shared" si="23"/>
        <v>200.01042817783696</v>
      </c>
    </row>
    <row r="78" spans="1:17">
      <c r="A78" s="12"/>
      <c r="B78" s="25">
        <v>343.6</v>
      </c>
      <c r="C78" s="20" t="s">
        <v>89</v>
      </c>
      <c r="D78" s="47">
        <v>0</v>
      </c>
      <c r="E78" s="47">
        <v>31543</v>
      </c>
      <c r="F78" s="47">
        <v>0</v>
      </c>
      <c r="G78" s="47">
        <v>0</v>
      </c>
      <c r="H78" s="47">
        <v>0</v>
      </c>
      <c r="I78" s="47">
        <v>1592385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1623928</v>
      </c>
      <c r="Q78" s="48">
        <f t="shared" si="23"/>
        <v>3.4981635980983277</v>
      </c>
    </row>
    <row r="79" spans="1:17">
      <c r="A79" s="12"/>
      <c r="B79" s="25">
        <v>343.7</v>
      </c>
      <c r="C79" s="20" t="s">
        <v>90</v>
      </c>
      <c r="D79" s="47">
        <v>99666</v>
      </c>
      <c r="E79" s="47">
        <v>138866</v>
      </c>
      <c r="F79" s="47">
        <v>0</v>
      </c>
      <c r="G79" s="47">
        <v>0</v>
      </c>
      <c r="H79" s="47">
        <v>0</v>
      </c>
      <c r="I79" s="47">
        <v>3458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241990</v>
      </c>
      <c r="Q79" s="48">
        <f t="shared" si="23"/>
        <v>0.52127964361955348</v>
      </c>
    </row>
    <row r="80" spans="1:17">
      <c r="A80" s="12"/>
      <c r="B80" s="25">
        <v>343.9</v>
      </c>
      <c r="C80" s="20" t="s">
        <v>91</v>
      </c>
      <c r="D80" s="47">
        <v>11224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11224</v>
      </c>
      <c r="Q80" s="48">
        <f t="shared" si="23"/>
        <v>2.4178035125360011E-2</v>
      </c>
    </row>
    <row r="81" spans="1:17">
      <c r="A81" s="12"/>
      <c r="B81" s="25">
        <v>344.3</v>
      </c>
      <c r="C81" s="20" t="s">
        <v>205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2264559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2264559</v>
      </c>
      <c r="Q81" s="48">
        <f t="shared" si="23"/>
        <v>4.8781706205853652</v>
      </c>
    </row>
    <row r="82" spans="1:17">
      <c r="A82" s="12"/>
      <c r="B82" s="25">
        <v>344.5</v>
      </c>
      <c r="C82" s="20" t="s">
        <v>318</v>
      </c>
      <c r="D82" s="47">
        <v>1299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1299</v>
      </c>
      <c r="Q82" s="48">
        <f t="shared" si="23"/>
        <v>2.7982241293516264E-3</v>
      </c>
    </row>
    <row r="83" spans="1:17">
      <c r="A83" s="12"/>
      <c r="B83" s="25">
        <v>344.9</v>
      </c>
      <c r="C83" s="20" t="s">
        <v>206</v>
      </c>
      <c r="D83" s="47">
        <v>0</v>
      </c>
      <c r="E83" s="47">
        <v>1431430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1431430</v>
      </c>
      <c r="Q83" s="48">
        <f t="shared" si="23"/>
        <v>3.083496509220784</v>
      </c>
    </row>
    <row r="84" spans="1:17">
      <c r="A84" s="12"/>
      <c r="B84" s="25">
        <v>345.1</v>
      </c>
      <c r="C84" s="20" t="s">
        <v>94</v>
      </c>
      <c r="D84" s="47">
        <v>0</v>
      </c>
      <c r="E84" s="47">
        <v>43306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43306</v>
      </c>
      <c r="Q84" s="48">
        <f t="shared" si="23"/>
        <v>9.3287062467822576E-2</v>
      </c>
    </row>
    <row r="85" spans="1:17">
      <c r="A85" s="12"/>
      <c r="B85" s="25">
        <v>346.4</v>
      </c>
      <c r="C85" s="20" t="s">
        <v>95</v>
      </c>
      <c r="D85" s="47">
        <v>865842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865842</v>
      </c>
      <c r="Q85" s="48">
        <f t="shared" si="23"/>
        <v>1.8651423992348506</v>
      </c>
    </row>
    <row r="86" spans="1:17">
      <c r="A86" s="12"/>
      <c r="B86" s="25">
        <v>346.9</v>
      </c>
      <c r="C86" s="20" t="s">
        <v>96</v>
      </c>
      <c r="D86" s="47">
        <v>1112002</v>
      </c>
      <c r="E86" s="47">
        <v>36959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1148961</v>
      </c>
      <c r="Q86" s="48">
        <f t="shared" si="23"/>
        <v>2.4750195487944371</v>
      </c>
    </row>
    <row r="87" spans="1:17">
      <c r="A87" s="12"/>
      <c r="B87" s="25">
        <v>347.1</v>
      </c>
      <c r="C87" s="20" t="s">
        <v>97</v>
      </c>
      <c r="D87" s="47">
        <v>59050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59050</v>
      </c>
      <c r="Q87" s="48">
        <f t="shared" si="23"/>
        <v>0.12720179741201965</v>
      </c>
    </row>
    <row r="88" spans="1:17">
      <c r="A88" s="12"/>
      <c r="B88" s="25">
        <v>347.2</v>
      </c>
      <c r="C88" s="20" t="s">
        <v>98</v>
      </c>
      <c r="D88" s="47">
        <v>750627</v>
      </c>
      <c r="E88" s="47">
        <v>718686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1469313</v>
      </c>
      <c r="Q88" s="48">
        <f t="shared" si="23"/>
        <v>3.1651016860431302</v>
      </c>
    </row>
    <row r="89" spans="1:17">
      <c r="A89" s="12"/>
      <c r="B89" s="25">
        <v>347.4</v>
      </c>
      <c r="C89" s="20" t="s">
        <v>99</v>
      </c>
      <c r="D89" s="47">
        <v>174969</v>
      </c>
      <c r="E89" s="47">
        <v>60557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235526</v>
      </c>
      <c r="Q89" s="48">
        <f t="shared" si="23"/>
        <v>0.50735530122376526</v>
      </c>
    </row>
    <row r="90" spans="1:17">
      <c r="A90" s="12"/>
      <c r="B90" s="25">
        <v>347.5</v>
      </c>
      <c r="C90" s="20" t="s">
        <v>100</v>
      </c>
      <c r="D90" s="47">
        <v>885469</v>
      </c>
      <c r="E90" s="47">
        <v>48474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933943</v>
      </c>
      <c r="Q90" s="48">
        <f t="shared" si="23"/>
        <v>2.0118412917929529</v>
      </c>
    </row>
    <row r="91" spans="1:17">
      <c r="A91" s="12"/>
      <c r="B91" s="25">
        <v>348.11</v>
      </c>
      <c r="C91" s="20" t="s">
        <v>224</v>
      </c>
      <c r="D91" s="47">
        <v>0</v>
      </c>
      <c r="E91" s="47">
        <v>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93</v>
      </c>
      <c r="Q91" s="48">
        <f t="shared" si="23"/>
        <v>2.0033475290970071E-4</v>
      </c>
    </row>
    <row r="92" spans="1:17">
      <c r="A92" s="12"/>
      <c r="B92" s="25">
        <v>348.12</v>
      </c>
      <c r="C92" s="20" t="s">
        <v>225</v>
      </c>
      <c r="D92" s="47">
        <v>0</v>
      </c>
      <c r="E92" s="47">
        <v>31591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109" si="24">SUM(D92:O92)</f>
        <v>31591</v>
      </c>
      <c r="Q92" s="48">
        <f t="shared" si="23"/>
        <v>6.8051346012584474E-2</v>
      </c>
    </row>
    <row r="93" spans="1:17">
      <c r="A93" s="12"/>
      <c r="B93" s="25">
        <v>348.13</v>
      </c>
      <c r="C93" s="20" t="s">
        <v>226</v>
      </c>
      <c r="D93" s="47">
        <v>0</v>
      </c>
      <c r="E93" s="47">
        <v>7314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7314</v>
      </c>
      <c r="Q93" s="48">
        <f t="shared" si="23"/>
        <v>1.5755358954640336E-2</v>
      </c>
    </row>
    <row r="94" spans="1:17">
      <c r="A94" s="12"/>
      <c r="B94" s="25">
        <v>348.14</v>
      </c>
      <c r="C94" s="20" t="s">
        <v>227</v>
      </c>
      <c r="D94" s="47">
        <v>0</v>
      </c>
      <c r="E94" s="47">
        <v>47829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47829</v>
      </c>
      <c r="Q94" s="48">
        <f t="shared" si="23"/>
        <v>0.10303022469804383</v>
      </c>
    </row>
    <row r="95" spans="1:17">
      <c r="A95" s="12"/>
      <c r="B95" s="25">
        <v>348.21</v>
      </c>
      <c r="C95" s="20" t="s">
        <v>228</v>
      </c>
      <c r="D95" s="47">
        <v>0</v>
      </c>
      <c r="E95" s="47">
        <v>110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110</v>
      </c>
      <c r="Q95" s="48">
        <f t="shared" si="23"/>
        <v>2.3695508408674279E-4</v>
      </c>
    </row>
    <row r="96" spans="1:17">
      <c r="A96" s="12"/>
      <c r="B96" s="25">
        <v>348.22</v>
      </c>
      <c r="C96" s="20" t="s">
        <v>229</v>
      </c>
      <c r="D96" s="47">
        <v>0</v>
      </c>
      <c r="E96" s="47">
        <v>17054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17054</v>
      </c>
      <c r="Q96" s="48">
        <f t="shared" si="23"/>
        <v>3.6736654581957379E-2</v>
      </c>
    </row>
    <row r="97" spans="1:17">
      <c r="A97" s="12"/>
      <c r="B97" s="25">
        <v>348.24</v>
      </c>
      <c r="C97" s="20" t="s">
        <v>230</v>
      </c>
      <c r="D97" s="47">
        <v>0</v>
      </c>
      <c r="E97" s="47">
        <v>233910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233910</v>
      </c>
      <c r="Q97" s="48">
        <f t="shared" si="23"/>
        <v>0.50387421562481827</v>
      </c>
    </row>
    <row r="98" spans="1:17">
      <c r="A98" s="12"/>
      <c r="B98" s="25">
        <v>348.31</v>
      </c>
      <c r="C98" s="20" t="s">
        <v>231</v>
      </c>
      <c r="D98" s="47">
        <v>0</v>
      </c>
      <c r="E98" s="47">
        <v>-1031694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-1031694</v>
      </c>
      <c r="Q98" s="48">
        <f t="shared" si="23"/>
        <v>-2.2224103501980728</v>
      </c>
    </row>
    <row r="99" spans="1:17">
      <c r="A99" s="12"/>
      <c r="B99" s="25">
        <v>348.32</v>
      </c>
      <c r="C99" s="20" t="s">
        <v>232</v>
      </c>
      <c r="D99" s="47">
        <v>0</v>
      </c>
      <c r="E99" s="47">
        <v>4345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4345</v>
      </c>
      <c r="Q99" s="48">
        <f t="shared" si="23"/>
        <v>9.3597258214263412E-3</v>
      </c>
    </row>
    <row r="100" spans="1:17">
      <c r="A100" s="12"/>
      <c r="B100" s="25">
        <v>348.41</v>
      </c>
      <c r="C100" s="20" t="s">
        <v>233</v>
      </c>
      <c r="D100" s="47">
        <v>0</v>
      </c>
      <c r="E100" s="47">
        <v>1530265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1530265</v>
      </c>
      <c r="Q100" s="48">
        <f t="shared" si="23"/>
        <v>3.2964006522727223</v>
      </c>
    </row>
    <row r="101" spans="1:17">
      <c r="A101" s="12"/>
      <c r="B101" s="25">
        <v>348.42</v>
      </c>
      <c r="C101" s="20" t="s">
        <v>234</v>
      </c>
      <c r="D101" s="47">
        <v>0</v>
      </c>
      <c r="E101" s="47">
        <v>518331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518331</v>
      </c>
      <c r="Q101" s="48">
        <f t="shared" ref="Q101:Q132" si="25">(P101/Q$143)</f>
        <v>1.1165560517251407</v>
      </c>
    </row>
    <row r="102" spans="1:17">
      <c r="A102" s="12"/>
      <c r="B102" s="25">
        <v>348.48</v>
      </c>
      <c r="C102" s="20" t="s">
        <v>235</v>
      </c>
      <c r="D102" s="47">
        <v>0</v>
      </c>
      <c r="E102" s="47">
        <v>16131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16131</v>
      </c>
      <c r="Q102" s="48">
        <f t="shared" si="25"/>
        <v>3.4748386012756802E-2</v>
      </c>
    </row>
    <row r="103" spans="1:17">
      <c r="A103" s="12"/>
      <c r="B103" s="25">
        <v>348.51</v>
      </c>
      <c r="C103" s="20" t="s">
        <v>303</v>
      </c>
      <c r="D103" s="47">
        <v>0</v>
      </c>
      <c r="E103" s="47">
        <v>460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460</v>
      </c>
      <c r="Q103" s="48">
        <f t="shared" si="25"/>
        <v>9.9090307890819704E-4</v>
      </c>
    </row>
    <row r="104" spans="1:17">
      <c r="A104" s="12"/>
      <c r="B104" s="25">
        <v>348.52</v>
      </c>
      <c r="C104" s="20" t="s">
        <v>304</v>
      </c>
      <c r="D104" s="47">
        <v>0</v>
      </c>
      <c r="E104" s="47">
        <v>348412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348412</v>
      </c>
      <c r="Q104" s="48">
        <f t="shared" si="25"/>
        <v>0.75052722506209302</v>
      </c>
    </row>
    <row r="105" spans="1:17">
      <c r="A105" s="12"/>
      <c r="B105" s="25">
        <v>348.53</v>
      </c>
      <c r="C105" s="20" t="s">
        <v>305</v>
      </c>
      <c r="D105" s="47">
        <v>0</v>
      </c>
      <c r="E105" s="47">
        <v>139073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139073</v>
      </c>
      <c r="Q105" s="48">
        <f t="shared" si="25"/>
        <v>0.29958231281086889</v>
      </c>
    </row>
    <row r="106" spans="1:17">
      <c r="A106" s="12"/>
      <c r="B106" s="25">
        <v>348.54</v>
      </c>
      <c r="C106" s="20" t="s">
        <v>306</v>
      </c>
      <c r="D106" s="47">
        <v>0</v>
      </c>
      <c r="E106" s="47">
        <v>1081927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1081927</v>
      </c>
      <c r="Q106" s="48">
        <f t="shared" si="25"/>
        <v>2.330619120551976</v>
      </c>
    </row>
    <row r="107" spans="1:17">
      <c r="A107" s="12"/>
      <c r="B107" s="25">
        <v>348.62</v>
      </c>
      <c r="C107" s="20" t="s">
        <v>240</v>
      </c>
      <c r="D107" s="47">
        <v>0</v>
      </c>
      <c r="E107" s="47">
        <v>104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104</v>
      </c>
      <c r="Q107" s="48">
        <f t="shared" si="25"/>
        <v>2.2403026131837501E-4</v>
      </c>
    </row>
    <row r="108" spans="1:17">
      <c r="A108" s="12"/>
      <c r="B108" s="25">
        <v>348.71</v>
      </c>
      <c r="C108" s="20" t="s">
        <v>241</v>
      </c>
      <c r="D108" s="47">
        <v>0</v>
      </c>
      <c r="E108" s="47">
        <v>607408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607408</v>
      </c>
      <c r="Q108" s="48">
        <f t="shared" si="25"/>
        <v>1.308440124681457</v>
      </c>
    </row>
    <row r="109" spans="1:17">
      <c r="A109" s="12"/>
      <c r="B109" s="25">
        <v>348.72</v>
      </c>
      <c r="C109" s="20" t="s">
        <v>242</v>
      </c>
      <c r="D109" s="47">
        <v>0</v>
      </c>
      <c r="E109" s="47">
        <v>38602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38602</v>
      </c>
      <c r="Q109" s="48">
        <f t="shared" si="25"/>
        <v>8.3154001417422227E-2</v>
      </c>
    </row>
    <row r="110" spans="1:17">
      <c r="A110" s="12"/>
      <c r="B110" s="25">
        <v>348.92099999999999</v>
      </c>
      <c r="C110" s="20" t="s">
        <v>207</v>
      </c>
      <c r="D110" s="47">
        <v>0</v>
      </c>
      <c r="E110" s="47">
        <v>69764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6" si="26">SUM(D110:O110)</f>
        <v>69764</v>
      </c>
      <c r="Q110" s="48">
        <f t="shared" si="25"/>
        <v>0.15028122260206841</v>
      </c>
    </row>
    <row r="111" spans="1:17">
      <c r="A111" s="12"/>
      <c r="B111" s="25">
        <v>348.92200000000003</v>
      </c>
      <c r="C111" s="20" t="s">
        <v>208</v>
      </c>
      <c r="D111" s="47">
        <v>0</v>
      </c>
      <c r="E111" s="47">
        <v>69764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69764</v>
      </c>
      <c r="Q111" s="48">
        <f t="shared" si="25"/>
        <v>0.15028122260206841</v>
      </c>
    </row>
    <row r="112" spans="1:17">
      <c r="A112" s="12"/>
      <c r="B112" s="25">
        <v>348.923</v>
      </c>
      <c r="C112" s="20" t="s">
        <v>209</v>
      </c>
      <c r="D112" s="47">
        <v>0</v>
      </c>
      <c r="E112" s="47">
        <v>69764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69764</v>
      </c>
      <c r="Q112" s="48">
        <f t="shared" si="25"/>
        <v>0.15028122260206841</v>
      </c>
    </row>
    <row r="113" spans="1:17">
      <c r="A113" s="12"/>
      <c r="B113" s="25">
        <v>348.92399999999998</v>
      </c>
      <c r="C113" s="20" t="s">
        <v>210</v>
      </c>
      <c r="D113" s="47">
        <v>0</v>
      </c>
      <c r="E113" s="47">
        <v>69764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69764</v>
      </c>
      <c r="Q113" s="48">
        <f t="shared" si="25"/>
        <v>0.15028122260206841</v>
      </c>
    </row>
    <row r="114" spans="1:17">
      <c r="A114" s="12"/>
      <c r="B114" s="25">
        <v>348.93</v>
      </c>
      <c r="C114" s="20" t="s">
        <v>211</v>
      </c>
      <c r="D114" s="47">
        <v>0</v>
      </c>
      <c r="E114" s="47">
        <v>1160223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1160223</v>
      </c>
      <c r="Q114" s="48">
        <f t="shared" si="25"/>
        <v>2.4992794411306636</v>
      </c>
    </row>
    <row r="115" spans="1:17">
      <c r="A115" s="12"/>
      <c r="B115" s="25">
        <v>348.93099999999998</v>
      </c>
      <c r="C115" s="20" t="s">
        <v>212</v>
      </c>
      <c r="D115" s="47">
        <v>0</v>
      </c>
      <c r="E115" s="47">
        <v>187737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187737</v>
      </c>
      <c r="Q115" s="48">
        <f t="shared" si="25"/>
        <v>0.40441124201084394</v>
      </c>
    </row>
    <row r="116" spans="1:17">
      <c r="A116" s="12"/>
      <c r="B116" s="25">
        <v>348.93200000000002</v>
      </c>
      <c r="C116" s="20" t="s">
        <v>213</v>
      </c>
      <c r="D116" s="47">
        <v>29968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6"/>
        <v>29968</v>
      </c>
      <c r="Q116" s="48">
        <f t="shared" si="25"/>
        <v>6.4555181453740978E-2</v>
      </c>
    </row>
    <row r="117" spans="1:17">
      <c r="A117" s="12"/>
      <c r="B117" s="25">
        <v>349</v>
      </c>
      <c r="C117" s="20" t="s">
        <v>307</v>
      </c>
      <c r="D117" s="47">
        <v>395736</v>
      </c>
      <c r="E117" s="47">
        <v>385697</v>
      </c>
      <c r="F117" s="47">
        <v>0</v>
      </c>
      <c r="G117" s="47">
        <v>0</v>
      </c>
      <c r="H117" s="47">
        <v>0</v>
      </c>
      <c r="I117" s="47">
        <v>162895</v>
      </c>
      <c r="J117" s="47">
        <v>1125441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2"/>
        <v>2069769</v>
      </c>
      <c r="Q117" s="48">
        <f t="shared" si="25"/>
        <v>4.4585662494103051</v>
      </c>
    </row>
    <row r="118" spans="1:17" ht="15.75">
      <c r="A118" s="29" t="s">
        <v>70</v>
      </c>
      <c r="B118" s="30"/>
      <c r="C118" s="31"/>
      <c r="D118" s="32">
        <f t="shared" ref="D118:O118" si="27">SUM(D119:D126)</f>
        <v>262823</v>
      </c>
      <c r="E118" s="32">
        <f t="shared" si="27"/>
        <v>2905652</v>
      </c>
      <c r="F118" s="32">
        <f t="shared" si="27"/>
        <v>0</v>
      </c>
      <c r="G118" s="32">
        <f t="shared" si="27"/>
        <v>0</v>
      </c>
      <c r="H118" s="32">
        <f t="shared" si="27"/>
        <v>0</v>
      </c>
      <c r="I118" s="32">
        <f t="shared" si="27"/>
        <v>0</v>
      </c>
      <c r="J118" s="32">
        <f t="shared" si="27"/>
        <v>0</v>
      </c>
      <c r="K118" s="32">
        <f t="shared" ref="K118" si="28">SUM(K119:K126)</f>
        <v>1660654</v>
      </c>
      <c r="L118" s="32">
        <f t="shared" ref="L118" si="29">SUM(L119:L126)</f>
        <v>0</v>
      </c>
      <c r="M118" s="32">
        <f t="shared" si="27"/>
        <v>0</v>
      </c>
      <c r="N118" s="32">
        <f t="shared" ref="N118" si="30">SUM(N119:N126)</f>
        <v>0</v>
      </c>
      <c r="O118" s="32">
        <f t="shared" si="27"/>
        <v>0</v>
      </c>
      <c r="P118" s="32">
        <f>SUM(D118:O118)</f>
        <v>4829129</v>
      </c>
      <c r="Q118" s="46">
        <f t="shared" si="25"/>
        <v>10.402606075097529</v>
      </c>
    </row>
    <row r="119" spans="1:17">
      <c r="A119" s="13"/>
      <c r="B119" s="40">
        <v>351.1</v>
      </c>
      <c r="C119" s="21" t="s">
        <v>126</v>
      </c>
      <c r="D119" s="47">
        <v>87169</v>
      </c>
      <c r="E119" s="47">
        <v>667300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>SUM(D119:O119)</f>
        <v>754469</v>
      </c>
      <c r="Q119" s="48">
        <f t="shared" si="25"/>
        <v>1.6252296848712795</v>
      </c>
    </row>
    <row r="120" spans="1:17">
      <c r="A120" s="13"/>
      <c r="B120" s="40">
        <v>351.2</v>
      </c>
      <c r="C120" s="21" t="s">
        <v>128</v>
      </c>
      <c r="D120" s="47">
        <v>48176</v>
      </c>
      <c r="E120" s="47">
        <v>171953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6" si="31">SUM(D120:O120)</f>
        <v>220129</v>
      </c>
      <c r="Q120" s="48">
        <f t="shared" si="25"/>
        <v>0.4741880518630055</v>
      </c>
    </row>
    <row r="121" spans="1:17">
      <c r="A121" s="13"/>
      <c r="B121" s="40">
        <v>351.5</v>
      </c>
      <c r="C121" s="21" t="s">
        <v>129</v>
      </c>
      <c r="D121" s="47">
        <v>0</v>
      </c>
      <c r="E121" s="47">
        <v>1524255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1524255</v>
      </c>
      <c r="Q121" s="48">
        <f t="shared" si="25"/>
        <v>3.2834542881330742</v>
      </c>
    </row>
    <row r="122" spans="1:17">
      <c r="A122" s="13"/>
      <c r="B122" s="40">
        <v>351.6</v>
      </c>
      <c r="C122" s="21" t="s">
        <v>130</v>
      </c>
      <c r="D122" s="47">
        <v>0</v>
      </c>
      <c r="E122" s="47">
        <v>320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320</v>
      </c>
      <c r="Q122" s="48">
        <f t="shared" si="25"/>
        <v>6.8932388097961536E-4</v>
      </c>
    </row>
    <row r="123" spans="1:17">
      <c r="A123" s="13"/>
      <c r="B123" s="40">
        <v>351.9</v>
      </c>
      <c r="C123" s="21" t="s">
        <v>308</v>
      </c>
      <c r="D123" s="47">
        <v>1185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1185</v>
      </c>
      <c r="Q123" s="48">
        <f t="shared" si="25"/>
        <v>2.5526524967526385E-3</v>
      </c>
    </row>
    <row r="124" spans="1:17">
      <c r="A124" s="13"/>
      <c r="B124" s="40">
        <v>353</v>
      </c>
      <c r="C124" s="21" t="s">
        <v>132</v>
      </c>
      <c r="D124" s="47">
        <v>0</v>
      </c>
      <c r="E124" s="47">
        <v>29600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29600</v>
      </c>
      <c r="Q124" s="48">
        <f t="shared" si="25"/>
        <v>6.3762458990614418E-2</v>
      </c>
    </row>
    <row r="125" spans="1:17">
      <c r="A125" s="13"/>
      <c r="B125" s="40">
        <v>354</v>
      </c>
      <c r="C125" s="21" t="s">
        <v>133</v>
      </c>
      <c r="D125" s="47">
        <v>104052</v>
      </c>
      <c r="E125" s="47">
        <v>509265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613317</v>
      </c>
      <c r="Q125" s="48">
        <f t="shared" si="25"/>
        <v>1.3211689209711712</v>
      </c>
    </row>
    <row r="126" spans="1:17">
      <c r="A126" s="13"/>
      <c r="B126" s="40">
        <v>359</v>
      </c>
      <c r="C126" s="21" t="s">
        <v>134</v>
      </c>
      <c r="D126" s="47">
        <v>22241</v>
      </c>
      <c r="E126" s="47">
        <v>2959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1660654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1"/>
        <v>1685854</v>
      </c>
      <c r="Q126" s="48">
        <f t="shared" si="25"/>
        <v>3.6315606938906515</v>
      </c>
    </row>
    <row r="127" spans="1:17" ht="15.75">
      <c r="A127" s="29" t="s">
        <v>3</v>
      </c>
      <c r="B127" s="30"/>
      <c r="C127" s="31"/>
      <c r="D127" s="32">
        <f t="shared" ref="D127:O127" si="32">SUM(D128:D135)</f>
        <v>12378987</v>
      </c>
      <c r="E127" s="32">
        <f t="shared" si="32"/>
        <v>26700336</v>
      </c>
      <c r="F127" s="32">
        <f t="shared" si="32"/>
        <v>752979</v>
      </c>
      <c r="G127" s="32">
        <f t="shared" si="32"/>
        <v>6418288</v>
      </c>
      <c r="H127" s="32">
        <f t="shared" si="32"/>
        <v>34081</v>
      </c>
      <c r="I127" s="32">
        <f t="shared" si="32"/>
        <v>20534377</v>
      </c>
      <c r="J127" s="32">
        <f t="shared" si="32"/>
        <v>4307542</v>
      </c>
      <c r="K127" s="32">
        <f t="shared" ref="K127" si="33">SUM(K128:K135)</f>
        <v>1614622048</v>
      </c>
      <c r="L127" s="32">
        <f t="shared" ref="L127" si="34">SUM(L128:L135)</f>
        <v>3145385</v>
      </c>
      <c r="M127" s="32">
        <f t="shared" si="32"/>
        <v>0</v>
      </c>
      <c r="N127" s="32">
        <f t="shared" ref="N127" si="35">SUM(N128:N135)</f>
        <v>0</v>
      </c>
      <c r="O127" s="32">
        <f t="shared" si="32"/>
        <v>0</v>
      </c>
      <c r="P127" s="32">
        <f>SUM(D127:O127)</f>
        <v>1688894023</v>
      </c>
      <c r="Q127" s="46">
        <f t="shared" si="25"/>
        <v>3638.1093203051119</v>
      </c>
    </row>
    <row r="128" spans="1:17">
      <c r="A128" s="12"/>
      <c r="B128" s="25">
        <v>361.1</v>
      </c>
      <c r="C128" s="20" t="s">
        <v>136</v>
      </c>
      <c r="D128" s="47">
        <v>5106159</v>
      </c>
      <c r="E128" s="47">
        <v>9018648</v>
      </c>
      <c r="F128" s="47">
        <v>752979</v>
      </c>
      <c r="G128" s="47">
        <v>7040802</v>
      </c>
      <c r="H128" s="47">
        <v>34081</v>
      </c>
      <c r="I128" s="47">
        <v>12747864</v>
      </c>
      <c r="J128" s="47">
        <v>2276827</v>
      </c>
      <c r="K128" s="47">
        <v>0</v>
      </c>
      <c r="L128" s="47">
        <v>683998</v>
      </c>
      <c r="M128" s="47">
        <v>0</v>
      </c>
      <c r="N128" s="47">
        <v>0</v>
      </c>
      <c r="O128" s="47">
        <v>0</v>
      </c>
      <c r="P128" s="47">
        <f>SUM(D128:O128)</f>
        <v>37661358</v>
      </c>
      <c r="Q128" s="48">
        <f t="shared" si="25"/>
        <v>81.127729561008394</v>
      </c>
    </row>
    <row r="129" spans="1:112">
      <c r="A129" s="12"/>
      <c r="B129" s="25">
        <v>361.3</v>
      </c>
      <c r="C129" s="20" t="s">
        <v>137</v>
      </c>
      <c r="D129" s="47">
        <v>4953787</v>
      </c>
      <c r="E129" s="47">
        <v>3628129</v>
      </c>
      <c r="F129" s="47">
        <v>0</v>
      </c>
      <c r="G129" s="47">
        <v>-673739</v>
      </c>
      <c r="H129" s="47">
        <v>0</v>
      </c>
      <c r="I129" s="47">
        <v>5396777</v>
      </c>
      <c r="J129" s="47">
        <v>1046292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ref="P129:P135" si="36">SUM(D129:O129)</f>
        <v>14351246</v>
      </c>
      <c r="Q129" s="48">
        <f t="shared" si="25"/>
        <v>30.914551842541194</v>
      </c>
    </row>
    <row r="130" spans="1:112">
      <c r="A130" s="12"/>
      <c r="B130" s="25">
        <v>362</v>
      </c>
      <c r="C130" s="20" t="s">
        <v>138</v>
      </c>
      <c r="D130" s="47">
        <v>984545</v>
      </c>
      <c r="E130" s="47">
        <v>671120</v>
      </c>
      <c r="F130" s="47">
        <v>0</v>
      </c>
      <c r="G130" s="47">
        <v>0</v>
      </c>
      <c r="H130" s="47">
        <v>0</v>
      </c>
      <c r="I130" s="47">
        <v>71956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1727621</v>
      </c>
      <c r="Q130" s="48">
        <f t="shared" si="25"/>
        <v>3.721532539318388</v>
      </c>
    </row>
    <row r="131" spans="1:112">
      <c r="A131" s="12"/>
      <c r="B131" s="25">
        <v>364</v>
      </c>
      <c r="C131" s="20" t="s">
        <v>217</v>
      </c>
      <c r="D131" s="47">
        <v>161829</v>
      </c>
      <c r="E131" s="47">
        <v>2301650</v>
      </c>
      <c r="F131" s="47">
        <v>0</v>
      </c>
      <c r="G131" s="47">
        <v>0</v>
      </c>
      <c r="H131" s="47">
        <v>0</v>
      </c>
      <c r="I131" s="47">
        <v>99720</v>
      </c>
      <c r="J131" s="47">
        <v>868410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3431609</v>
      </c>
      <c r="Q131" s="48">
        <f t="shared" si="25"/>
        <v>7.3921563558893029</v>
      </c>
    </row>
    <row r="132" spans="1:112">
      <c r="A132" s="12"/>
      <c r="B132" s="25">
        <v>366</v>
      </c>
      <c r="C132" s="20" t="s">
        <v>141</v>
      </c>
      <c r="D132" s="47">
        <v>0</v>
      </c>
      <c r="E132" s="47">
        <v>2017505</v>
      </c>
      <c r="F132" s="47">
        <v>0</v>
      </c>
      <c r="G132" s="47">
        <v>51225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2068730</v>
      </c>
      <c r="Q132" s="48">
        <f t="shared" si="25"/>
        <v>4.4563281009342495</v>
      </c>
    </row>
    <row r="133" spans="1:112">
      <c r="A133" s="12"/>
      <c r="B133" s="25">
        <v>367</v>
      </c>
      <c r="C133" s="20" t="s">
        <v>142</v>
      </c>
      <c r="D133" s="47">
        <v>33904</v>
      </c>
      <c r="E133" s="47">
        <v>39447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73351</v>
      </c>
      <c r="Q133" s="48">
        <f t="shared" ref="Q133:Q141" si="37">(P133/Q$143)</f>
        <v>0.15800811248042429</v>
      </c>
    </row>
    <row r="134" spans="1:112">
      <c r="A134" s="12"/>
      <c r="B134" s="25">
        <v>369.3</v>
      </c>
      <c r="C134" s="20" t="s">
        <v>167</v>
      </c>
      <c r="D134" s="47">
        <v>69952</v>
      </c>
      <c r="E134" s="47">
        <v>420189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490141</v>
      </c>
      <c r="Q134" s="48">
        <f t="shared" si="37"/>
        <v>1.0558309260850927</v>
      </c>
    </row>
    <row r="135" spans="1:112">
      <c r="A135" s="12"/>
      <c r="B135" s="25">
        <v>369.9</v>
      </c>
      <c r="C135" s="20" t="s">
        <v>143</v>
      </c>
      <c r="D135" s="47">
        <v>1068811</v>
      </c>
      <c r="E135" s="47">
        <v>8603648</v>
      </c>
      <c r="F135" s="47">
        <v>0</v>
      </c>
      <c r="G135" s="47">
        <v>0</v>
      </c>
      <c r="H135" s="47">
        <v>0</v>
      </c>
      <c r="I135" s="47">
        <v>2218060</v>
      </c>
      <c r="J135" s="47">
        <v>116013</v>
      </c>
      <c r="K135" s="47">
        <v>1614622048</v>
      </c>
      <c r="L135" s="47">
        <v>2461387</v>
      </c>
      <c r="M135" s="47">
        <v>0</v>
      </c>
      <c r="N135" s="47">
        <v>0</v>
      </c>
      <c r="O135" s="47">
        <v>0</v>
      </c>
      <c r="P135" s="47">
        <f t="shared" si="36"/>
        <v>1629089967</v>
      </c>
      <c r="Q135" s="48">
        <f t="shared" si="37"/>
        <v>3509.283182866855</v>
      </c>
    </row>
    <row r="136" spans="1:112" ht="15.75">
      <c r="A136" s="29" t="s">
        <v>71</v>
      </c>
      <c r="B136" s="30"/>
      <c r="C136" s="31"/>
      <c r="D136" s="32">
        <f t="shared" ref="D136:O136" si="38">SUM(D137:D140)</f>
        <v>11158787</v>
      </c>
      <c r="E136" s="32">
        <f t="shared" si="38"/>
        <v>5642482</v>
      </c>
      <c r="F136" s="32">
        <f t="shared" si="38"/>
        <v>44320044</v>
      </c>
      <c r="G136" s="32">
        <f t="shared" si="38"/>
        <v>130130739</v>
      </c>
      <c r="H136" s="32">
        <f t="shared" si="38"/>
        <v>0</v>
      </c>
      <c r="I136" s="32">
        <f t="shared" si="38"/>
        <v>38798043</v>
      </c>
      <c r="J136" s="32">
        <f t="shared" si="38"/>
        <v>4988877</v>
      </c>
      <c r="K136" s="32">
        <f t="shared" ref="K136" si="39">SUM(K137:K140)</f>
        <v>0</v>
      </c>
      <c r="L136" s="32">
        <f t="shared" ref="L136" si="40">SUM(L137:L140)</f>
        <v>0</v>
      </c>
      <c r="M136" s="32">
        <f t="shared" si="38"/>
        <v>0</v>
      </c>
      <c r="N136" s="32">
        <f t="shared" ref="N136" si="41">SUM(N137:N140)</f>
        <v>0</v>
      </c>
      <c r="O136" s="32">
        <f t="shared" si="38"/>
        <v>0</v>
      </c>
      <c r="P136" s="32">
        <f>SUM(D136:O136)</f>
        <v>235038972</v>
      </c>
      <c r="Q136" s="46">
        <f t="shared" si="37"/>
        <v>506.30617612655988</v>
      </c>
    </row>
    <row r="137" spans="1:112">
      <c r="A137" s="12"/>
      <c r="B137" s="25">
        <v>381</v>
      </c>
      <c r="C137" s="20" t="s">
        <v>144</v>
      </c>
      <c r="D137" s="47">
        <v>5674343</v>
      </c>
      <c r="E137" s="47">
        <v>5642482</v>
      </c>
      <c r="F137" s="47">
        <v>44320044</v>
      </c>
      <c r="G137" s="47">
        <v>102673111</v>
      </c>
      <c r="H137" s="47">
        <v>0</v>
      </c>
      <c r="I137" s="47">
        <v>21569255</v>
      </c>
      <c r="J137" s="47">
        <v>4988877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>SUM(D137:O137)</f>
        <v>184868112</v>
      </c>
      <c r="Q137" s="48">
        <f t="shared" si="37"/>
        <v>398.23126385379442</v>
      </c>
    </row>
    <row r="138" spans="1:112">
      <c r="A138" s="12"/>
      <c r="B138" s="25">
        <v>383.1</v>
      </c>
      <c r="C138" s="20" t="s">
        <v>320</v>
      </c>
      <c r="D138" s="47">
        <v>5484444</v>
      </c>
      <c r="E138" s="47">
        <v>0</v>
      </c>
      <c r="F138" s="47">
        <v>0</v>
      </c>
      <c r="G138" s="47">
        <v>0</v>
      </c>
      <c r="H138" s="47">
        <v>0</v>
      </c>
      <c r="I138" s="47">
        <v>-358671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>SUM(D138:O138)</f>
        <v>5125773</v>
      </c>
      <c r="Q138" s="48">
        <f t="shared" si="37"/>
        <v>11.041617929314144</v>
      </c>
    </row>
    <row r="139" spans="1:112">
      <c r="A139" s="12"/>
      <c r="B139" s="25">
        <v>384</v>
      </c>
      <c r="C139" s="20" t="s">
        <v>145</v>
      </c>
      <c r="D139" s="47">
        <v>0</v>
      </c>
      <c r="E139" s="47">
        <v>0</v>
      </c>
      <c r="F139" s="47">
        <v>0</v>
      </c>
      <c r="G139" s="47">
        <v>27457628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ref="P139:P140" si="42">SUM(D139:O139)</f>
        <v>27457628</v>
      </c>
      <c r="Q139" s="48">
        <f t="shared" si="37"/>
        <v>59.147495923295487</v>
      </c>
    </row>
    <row r="140" spans="1:112" ht="15.75" thickBot="1">
      <c r="A140" s="12"/>
      <c r="B140" s="25">
        <v>389.8</v>
      </c>
      <c r="C140" s="20" t="s">
        <v>309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17587459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17587459</v>
      </c>
      <c r="Q140" s="48">
        <f t="shared" si="37"/>
        <v>37.88579842015583</v>
      </c>
    </row>
    <row r="141" spans="1:112" ht="16.5" thickBot="1">
      <c r="A141" s="14" t="s">
        <v>108</v>
      </c>
      <c r="B141" s="23"/>
      <c r="C141" s="22"/>
      <c r="D141" s="15">
        <f t="shared" ref="D141:O141" si="43">SUM(D5,D14,D29,D59,D118,D127,D136)</f>
        <v>400395805</v>
      </c>
      <c r="E141" s="15">
        <f t="shared" si="43"/>
        <v>418687729</v>
      </c>
      <c r="F141" s="15">
        <f t="shared" si="43"/>
        <v>56754093</v>
      </c>
      <c r="G141" s="15">
        <f t="shared" si="43"/>
        <v>154955783</v>
      </c>
      <c r="H141" s="15">
        <f t="shared" si="43"/>
        <v>34081</v>
      </c>
      <c r="I141" s="15">
        <f t="shared" si="43"/>
        <v>343230977</v>
      </c>
      <c r="J141" s="15">
        <f t="shared" si="43"/>
        <v>154195570</v>
      </c>
      <c r="K141" s="15">
        <f t="shared" ref="K141" si="44">SUM(K5,K14,K29,K59,K118,K127,K136)</f>
        <v>1616366831</v>
      </c>
      <c r="L141" s="15">
        <f t="shared" ref="L141" si="45">SUM(L5,L14,L29,L59,L118,L127,L136)</f>
        <v>3236707</v>
      </c>
      <c r="M141" s="15">
        <f t="shared" si="43"/>
        <v>0</v>
      </c>
      <c r="N141" s="15">
        <f t="shared" ref="N141" si="46">SUM(N5,N14,N29,N59,N118,N127,N136)</f>
        <v>0</v>
      </c>
      <c r="O141" s="15">
        <f t="shared" si="43"/>
        <v>0</v>
      </c>
      <c r="P141" s="15">
        <f>SUM(D141:O141)</f>
        <v>3147857576</v>
      </c>
      <c r="Q141" s="38">
        <f t="shared" si="37"/>
        <v>6780.9168783106397</v>
      </c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</row>
    <row r="142" spans="1:112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9"/>
    </row>
    <row r="143" spans="1:112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119" t="s">
        <v>319</v>
      </c>
      <c r="O143" s="119"/>
      <c r="P143" s="119"/>
      <c r="Q143" s="44">
        <v>464223</v>
      </c>
    </row>
    <row r="144" spans="1:112">
      <c r="A144" s="120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8"/>
    </row>
    <row r="145" spans="1:17" ht="15.75" customHeight="1" thickBot="1">
      <c r="A145" s="121" t="s">
        <v>164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1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286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287</v>
      </c>
      <c r="L4" s="35" t="s">
        <v>7</v>
      </c>
      <c r="M4" s="35" t="s">
        <v>8</v>
      </c>
      <c r="N4" s="35" t="s">
        <v>325</v>
      </c>
      <c r="O4" s="35" t="s">
        <v>9</v>
      </c>
      <c r="P4" s="35" t="s">
        <v>288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SUM(D6:D13)</f>
        <v>203939260.5</v>
      </c>
      <c r="E5" s="27">
        <f t="shared" si="0"/>
        <v>168521331.93000001</v>
      </c>
      <c r="F5" s="27">
        <f t="shared" si="0"/>
        <v>12302090.16</v>
      </c>
      <c r="G5" s="27">
        <f t="shared" si="0"/>
        <v>6458016.7699999996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:N5" si="2">SUM(L6:L13)</f>
        <v>0</v>
      </c>
      <c r="M5" s="27">
        <f t="shared" si="0"/>
        <v>15472</v>
      </c>
      <c r="N5" s="27">
        <f t="shared" si="2"/>
        <v>0</v>
      </c>
      <c r="O5" s="27">
        <f t="shared" si="0"/>
        <v>0</v>
      </c>
      <c r="P5" s="28">
        <f>SUM(D5:O5)</f>
        <v>391236171.36000001</v>
      </c>
      <c r="Q5" s="33">
        <f t="shared" ref="Q5:Q36" si="3">(P5/Q$141)</f>
        <v>864.84349672176813</v>
      </c>
      <c r="R5" s="6"/>
    </row>
    <row r="6" spans="1:135">
      <c r="A6" s="12"/>
      <c r="B6" s="25">
        <v>311</v>
      </c>
      <c r="C6" s="20" t="s">
        <v>2</v>
      </c>
      <c r="D6" s="47">
        <v>195225828.11000001</v>
      </c>
      <c r="E6" s="47">
        <v>56090145.57</v>
      </c>
      <c r="F6" s="47">
        <v>12302090.16</v>
      </c>
      <c r="G6" s="47">
        <v>6458016.7699999996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270076080.61000001</v>
      </c>
      <c r="Q6" s="48">
        <f t="shared" si="3"/>
        <v>597.01417975675213</v>
      </c>
      <c r="R6" s="9"/>
    </row>
    <row r="7" spans="1:135">
      <c r="A7" s="12"/>
      <c r="B7" s="25">
        <v>312.13</v>
      </c>
      <c r="C7" s="20" t="s">
        <v>290</v>
      </c>
      <c r="D7" s="47">
        <v>0</v>
      </c>
      <c r="E7" s="47">
        <v>40371339.020000003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40371339.020000003</v>
      </c>
      <c r="Q7" s="48">
        <f t="shared" si="3"/>
        <v>89.242489732038266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1901973.7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1901973.7</v>
      </c>
      <c r="Q8" s="48">
        <f t="shared" si="3"/>
        <v>4.2043903549686323</v>
      </c>
      <c r="R8" s="9"/>
    </row>
    <row r="9" spans="1:135">
      <c r="A9" s="12"/>
      <c r="B9" s="25">
        <v>312.41000000000003</v>
      </c>
      <c r="C9" s="20" t="s">
        <v>291</v>
      </c>
      <c r="D9" s="47">
        <v>0</v>
      </c>
      <c r="E9" s="47">
        <v>6671197.5099999998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6671197.5099999998</v>
      </c>
      <c r="Q9" s="48">
        <f t="shared" si="3"/>
        <v>14.746953896962275</v>
      </c>
      <c r="R9" s="9"/>
    </row>
    <row r="10" spans="1:135">
      <c r="A10" s="12"/>
      <c r="B10" s="25">
        <v>312.42</v>
      </c>
      <c r="C10" s="20" t="s">
        <v>292</v>
      </c>
      <c r="D10" s="47">
        <v>0</v>
      </c>
      <c r="E10" s="47">
        <v>4927671.0199999996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4927671.0199999996</v>
      </c>
      <c r="Q10" s="48">
        <f t="shared" si="3"/>
        <v>10.89281755523036</v>
      </c>
      <c r="R10" s="9"/>
    </row>
    <row r="11" spans="1:135">
      <c r="A11" s="12"/>
      <c r="B11" s="25">
        <v>315.10000000000002</v>
      </c>
      <c r="C11" s="20" t="s">
        <v>311</v>
      </c>
      <c r="D11" s="47">
        <v>8713432.3900000006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8713432.3900000006</v>
      </c>
      <c r="Q11" s="48">
        <f t="shared" si="3"/>
        <v>19.261397304908726</v>
      </c>
      <c r="R11" s="9"/>
    </row>
    <row r="12" spans="1:135">
      <c r="A12" s="12"/>
      <c r="B12" s="25">
        <v>316</v>
      </c>
      <c r="C12" s="20" t="s">
        <v>186</v>
      </c>
      <c r="D12" s="47">
        <v>0</v>
      </c>
      <c r="E12" s="47">
        <v>574757.74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15472</v>
      </c>
      <c r="N12" s="47">
        <v>0</v>
      </c>
      <c r="O12" s="47">
        <v>0</v>
      </c>
      <c r="P12" s="47">
        <f t="shared" si="4"/>
        <v>590229.74</v>
      </c>
      <c r="Q12" s="48">
        <f t="shared" si="3"/>
        <v>1.304726887691267</v>
      </c>
      <c r="R12" s="9"/>
    </row>
    <row r="13" spans="1:135">
      <c r="A13" s="12"/>
      <c r="B13" s="25">
        <v>319.89999999999998</v>
      </c>
      <c r="C13" s="20" t="s">
        <v>312</v>
      </c>
      <c r="D13" s="47">
        <v>0</v>
      </c>
      <c r="E13" s="47">
        <v>57984247.369999997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57984247.369999997</v>
      </c>
      <c r="Q13" s="48">
        <f t="shared" si="3"/>
        <v>128.17654123321645</v>
      </c>
      <c r="R13" s="9"/>
    </row>
    <row r="14" spans="1:135" ht="15.75">
      <c r="A14" s="29" t="s">
        <v>17</v>
      </c>
      <c r="B14" s="30"/>
      <c r="C14" s="31"/>
      <c r="D14" s="32">
        <f t="shared" ref="D14:O14" si="5">SUM(D15:D29)</f>
        <v>23174123.469999999</v>
      </c>
      <c r="E14" s="32">
        <f t="shared" si="5"/>
        <v>126391071.25999999</v>
      </c>
      <c r="F14" s="32">
        <f t="shared" si="5"/>
        <v>0</v>
      </c>
      <c r="G14" s="32">
        <f t="shared" si="5"/>
        <v>0</v>
      </c>
      <c r="H14" s="32">
        <f t="shared" si="5"/>
        <v>0</v>
      </c>
      <c r="I14" s="32">
        <f t="shared" si="5"/>
        <v>101887392.31</v>
      </c>
      <c r="J14" s="32">
        <f t="shared" si="5"/>
        <v>0</v>
      </c>
      <c r="K14" s="32">
        <f t="shared" ref="K14" si="6">SUM(K15:K29)</f>
        <v>0</v>
      </c>
      <c r="L14" s="32">
        <f t="shared" ref="L14:N14" si="7">SUM(L15:L29)</f>
        <v>0</v>
      </c>
      <c r="M14" s="32">
        <f t="shared" si="5"/>
        <v>0</v>
      </c>
      <c r="N14" s="32">
        <f t="shared" si="7"/>
        <v>0</v>
      </c>
      <c r="O14" s="32">
        <f t="shared" si="5"/>
        <v>0</v>
      </c>
      <c r="P14" s="45">
        <f>SUM(D14:O14)</f>
        <v>251452587.03999999</v>
      </c>
      <c r="Q14" s="46">
        <f t="shared" si="3"/>
        <v>555.84618845301941</v>
      </c>
      <c r="R14" s="10"/>
    </row>
    <row r="15" spans="1:135">
      <c r="A15" s="12"/>
      <c r="B15" s="25">
        <v>322</v>
      </c>
      <c r="C15" s="20" t="s">
        <v>295</v>
      </c>
      <c r="D15" s="47">
        <v>522915</v>
      </c>
      <c r="E15" s="47">
        <v>13617977.050000001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14140892.050000001</v>
      </c>
      <c r="Q15" s="48">
        <f t="shared" si="3"/>
        <v>31.259018011485971</v>
      </c>
      <c r="R15" s="9"/>
    </row>
    <row r="16" spans="1:135">
      <c r="A16" s="12"/>
      <c r="B16" s="25">
        <v>323.10000000000002</v>
      </c>
      <c r="C16" s="20" t="s">
        <v>18</v>
      </c>
      <c r="D16" s="47">
        <v>21611056.239999998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9" si="8">SUM(D16:O16)</f>
        <v>21611056.239999998</v>
      </c>
      <c r="Q16" s="48">
        <f t="shared" si="3"/>
        <v>47.772120306469368</v>
      </c>
      <c r="R16" s="9"/>
    </row>
    <row r="17" spans="1:18">
      <c r="A17" s="12"/>
      <c r="B17" s="25">
        <v>324.11</v>
      </c>
      <c r="C17" s="20" t="s">
        <v>19</v>
      </c>
      <c r="D17" s="47">
        <v>0</v>
      </c>
      <c r="E17" s="47">
        <v>6201350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6201350</v>
      </c>
      <c r="Q17" s="48">
        <f t="shared" si="3"/>
        <v>13.708336833356176</v>
      </c>
      <c r="R17" s="9"/>
    </row>
    <row r="18" spans="1:18">
      <c r="A18" s="12"/>
      <c r="B18" s="25">
        <v>324.12</v>
      </c>
      <c r="C18" s="20" t="s">
        <v>20</v>
      </c>
      <c r="D18" s="47">
        <v>0</v>
      </c>
      <c r="E18" s="47">
        <v>1247168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1247168</v>
      </c>
      <c r="Q18" s="48">
        <f t="shared" si="3"/>
        <v>2.7569156767128375</v>
      </c>
      <c r="R18" s="9"/>
    </row>
    <row r="19" spans="1:18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20441071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20441071</v>
      </c>
      <c r="Q19" s="48">
        <f t="shared" si="3"/>
        <v>45.185820265353314</v>
      </c>
      <c r="R19" s="9"/>
    </row>
    <row r="20" spans="1:18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3342222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3342222</v>
      </c>
      <c r="Q20" s="48">
        <f t="shared" si="3"/>
        <v>7.3881179014010403</v>
      </c>
      <c r="R20" s="9"/>
    </row>
    <row r="21" spans="1:18">
      <c r="A21" s="12"/>
      <c r="B21" s="25">
        <v>324.31</v>
      </c>
      <c r="C21" s="20" t="s">
        <v>23</v>
      </c>
      <c r="D21" s="47">
        <v>0</v>
      </c>
      <c r="E21" s="47">
        <v>10953261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10953261</v>
      </c>
      <c r="Q21" s="48">
        <f t="shared" si="3"/>
        <v>24.212629703478065</v>
      </c>
      <c r="R21" s="9"/>
    </row>
    <row r="22" spans="1:18">
      <c r="A22" s="12"/>
      <c r="B22" s="25">
        <v>324.32</v>
      </c>
      <c r="C22" s="20" t="s">
        <v>24</v>
      </c>
      <c r="D22" s="47">
        <v>0</v>
      </c>
      <c r="E22" s="47">
        <v>2496822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2496822</v>
      </c>
      <c r="Q22" s="48">
        <f t="shared" si="3"/>
        <v>5.5193267577114717</v>
      </c>
      <c r="R22" s="9"/>
    </row>
    <row r="23" spans="1:18">
      <c r="A23" s="12"/>
      <c r="B23" s="25">
        <v>324.61</v>
      </c>
      <c r="C23" s="20" t="s">
        <v>25</v>
      </c>
      <c r="D23" s="47">
        <v>0</v>
      </c>
      <c r="E23" s="47">
        <v>11473554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11473554</v>
      </c>
      <c r="Q23" s="48">
        <f t="shared" si="3"/>
        <v>25.362758578003351</v>
      </c>
      <c r="R23" s="9"/>
    </row>
    <row r="24" spans="1:18">
      <c r="A24" s="12"/>
      <c r="B24" s="25">
        <v>324.91000000000003</v>
      </c>
      <c r="C24" s="20" t="s">
        <v>26</v>
      </c>
      <c r="D24" s="47">
        <v>0</v>
      </c>
      <c r="E24" s="47">
        <v>1661539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1661539</v>
      </c>
      <c r="Q24" s="48">
        <f t="shared" si="3"/>
        <v>3.672899654713536</v>
      </c>
      <c r="R24" s="9"/>
    </row>
    <row r="25" spans="1:18">
      <c r="A25" s="12"/>
      <c r="B25" s="25">
        <v>324.92</v>
      </c>
      <c r="C25" s="20" t="s">
        <v>27</v>
      </c>
      <c r="D25" s="47">
        <v>0</v>
      </c>
      <c r="E25" s="47">
        <v>248259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248259</v>
      </c>
      <c r="Q25" s="48">
        <f t="shared" si="3"/>
        <v>0.54878663418645468</v>
      </c>
      <c r="R25" s="9"/>
    </row>
    <row r="26" spans="1:18">
      <c r="A26" s="12"/>
      <c r="B26" s="25" t="s">
        <v>315</v>
      </c>
      <c r="C26" s="20" t="s">
        <v>316</v>
      </c>
      <c r="D26" s="47">
        <v>0</v>
      </c>
      <c r="E26" s="47">
        <v>34281953</v>
      </c>
      <c r="F26" s="47">
        <v>0</v>
      </c>
      <c r="G26" s="47">
        <v>0</v>
      </c>
      <c r="H26" s="47">
        <v>0</v>
      </c>
      <c r="I26" s="47">
        <v>23783293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" si="9">SUM(D26:O26)</f>
        <v>58065246</v>
      </c>
      <c r="Q26" s="48">
        <f t="shared" si="3"/>
        <v>128.35559200491625</v>
      </c>
      <c r="R26" s="9"/>
    </row>
    <row r="27" spans="1:18">
      <c r="A27" s="12"/>
      <c r="B27" s="25">
        <v>325.10000000000002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18009.68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18009.68</v>
      </c>
      <c r="Q27" s="48">
        <f t="shared" si="3"/>
        <v>3.9811131398962814E-2</v>
      </c>
      <c r="R27" s="9"/>
    </row>
    <row r="28" spans="1:18">
      <c r="A28" s="12"/>
      <c r="B28" s="25">
        <v>325.2</v>
      </c>
      <c r="C28" s="20" t="s">
        <v>29</v>
      </c>
      <c r="D28" s="47">
        <v>0</v>
      </c>
      <c r="E28" s="47">
        <v>44034414.210000001</v>
      </c>
      <c r="F28" s="47">
        <v>0</v>
      </c>
      <c r="G28" s="47">
        <v>0</v>
      </c>
      <c r="H28" s="47">
        <v>0</v>
      </c>
      <c r="I28" s="47">
        <v>54254832.630000003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98289246.840000004</v>
      </c>
      <c r="Q28" s="48">
        <f t="shared" si="3"/>
        <v>217.27238468714216</v>
      </c>
      <c r="R28" s="9"/>
    </row>
    <row r="29" spans="1:18">
      <c r="A29" s="12"/>
      <c r="B29" s="25">
        <v>329.5</v>
      </c>
      <c r="C29" s="20" t="s">
        <v>299</v>
      </c>
      <c r="D29" s="47">
        <v>1040152.23</v>
      </c>
      <c r="E29" s="47">
        <v>174774</v>
      </c>
      <c r="F29" s="47">
        <v>0</v>
      </c>
      <c r="G29" s="47">
        <v>0</v>
      </c>
      <c r="H29" s="47">
        <v>0</v>
      </c>
      <c r="I29" s="47">
        <v>47964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1262890.23</v>
      </c>
      <c r="Q29" s="48">
        <f t="shared" si="3"/>
        <v>2.7916703066904227</v>
      </c>
      <c r="R29" s="9"/>
    </row>
    <row r="30" spans="1:18" ht="15.75">
      <c r="A30" s="29" t="s">
        <v>300</v>
      </c>
      <c r="B30" s="30"/>
      <c r="C30" s="31"/>
      <c r="D30" s="32">
        <f t="shared" ref="D30:O30" si="10">SUM(D31:D58)</f>
        <v>64770440.770000003</v>
      </c>
      <c r="E30" s="32">
        <f t="shared" si="10"/>
        <v>71760318.450000003</v>
      </c>
      <c r="F30" s="32">
        <f t="shared" si="10"/>
        <v>0</v>
      </c>
      <c r="G30" s="32">
        <f t="shared" si="10"/>
        <v>2425274.9099999997</v>
      </c>
      <c r="H30" s="32">
        <f t="shared" si="10"/>
        <v>0</v>
      </c>
      <c r="I30" s="32">
        <f t="shared" si="10"/>
        <v>11672596.700000003</v>
      </c>
      <c r="J30" s="32">
        <f t="shared" si="10"/>
        <v>0</v>
      </c>
      <c r="K30" s="32">
        <f t="shared" ref="K30" si="11">SUM(K31:K58)</f>
        <v>71126</v>
      </c>
      <c r="L30" s="32">
        <f t="shared" ref="L30:N30" si="12">SUM(L31:L58)</f>
        <v>0</v>
      </c>
      <c r="M30" s="32">
        <f t="shared" si="10"/>
        <v>64392</v>
      </c>
      <c r="N30" s="32">
        <f t="shared" si="12"/>
        <v>0</v>
      </c>
      <c r="O30" s="32">
        <f t="shared" si="10"/>
        <v>0</v>
      </c>
      <c r="P30" s="45">
        <f>SUM(D30:O30)</f>
        <v>150764148.82999998</v>
      </c>
      <c r="Q30" s="46">
        <f t="shared" si="3"/>
        <v>333.27029349349436</v>
      </c>
      <c r="R30" s="10"/>
    </row>
    <row r="31" spans="1:18">
      <c r="A31" s="12"/>
      <c r="B31" s="25">
        <v>331.2</v>
      </c>
      <c r="C31" s="20" t="s">
        <v>32</v>
      </c>
      <c r="D31" s="47">
        <v>127665.01</v>
      </c>
      <c r="E31" s="47">
        <v>51680446.240000002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51808111.25</v>
      </c>
      <c r="Q31" s="48">
        <f t="shared" si="3"/>
        <v>114.52394070887621</v>
      </c>
      <c r="R31" s="9"/>
    </row>
    <row r="32" spans="1:18">
      <c r="A32" s="12"/>
      <c r="B32" s="25">
        <v>331.39</v>
      </c>
      <c r="C32" s="20" t="s">
        <v>37</v>
      </c>
      <c r="D32" s="47">
        <v>0</v>
      </c>
      <c r="E32" s="47">
        <v>99946.19</v>
      </c>
      <c r="F32" s="47">
        <v>0</v>
      </c>
      <c r="G32" s="47">
        <v>72864.75</v>
      </c>
      <c r="H32" s="47">
        <v>0</v>
      </c>
      <c r="I32" s="47">
        <v>400255.28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49" si="13">SUM(D32:O32)</f>
        <v>573066.22</v>
      </c>
      <c r="Q32" s="48">
        <f t="shared" si="3"/>
        <v>1.2667862274469581</v>
      </c>
      <c r="R32" s="9"/>
    </row>
    <row r="33" spans="1:18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7851939.9400000004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3"/>
        <v>7851939.9400000004</v>
      </c>
      <c r="Q33" s="48">
        <f t="shared" si="3"/>
        <v>17.357033144847893</v>
      </c>
      <c r="R33" s="9"/>
    </row>
    <row r="34" spans="1:18">
      <c r="A34" s="12"/>
      <c r="B34" s="25">
        <v>331.5</v>
      </c>
      <c r="C34" s="20" t="s">
        <v>34</v>
      </c>
      <c r="D34" s="47">
        <v>0</v>
      </c>
      <c r="E34" s="47">
        <v>3669594.94</v>
      </c>
      <c r="F34" s="47">
        <v>0</v>
      </c>
      <c r="G34" s="47">
        <v>88900.12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3"/>
        <v>3758495.06</v>
      </c>
      <c r="Q34" s="48">
        <f t="shared" si="3"/>
        <v>8.3083064605263743</v>
      </c>
      <c r="R34" s="9"/>
    </row>
    <row r="35" spans="1:18">
      <c r="A35" s="12"/>
      <c r="B35" s="25">
        <v>331.69</v>
      </c>
      <c r="C35" s="20" t="s">
        <v>40</v>
      </c>
      <c r="D35" s="47">
        <v>0</v>
      </c>
      <c r="E35" s="47">
        <v>179413.7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3"/>
        <v>179413.7</v>
      </c>
      <c r="Q35" s="48">
        <f t="shared" si="3"/>
        <v>0.39660129360844254</v>
      </c>
      <c r="R35" s="9"/>
    </row>
    <row r="36" spans="1:18">
      <c r="A36" s="12"/>
      <c r="B36" s="25">
        <v>331.9</v>
      </c>
      <c r="C36" s="20" t="s">
        <v>35</v>
      </c>
      <c r="D36" s="47">
        <v>266301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71126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3"/>
        <v>337427</v>
      </c>
      <c r="Q36" s="48">
        <f t="shared" si="3"/>
        <v>0.74589613111159248</v>
      </c>
      <c r="R36" s="9"/>
    </row>
    <row r="37" spans="1:18">
      <c r="A37" s="12"/>
      <c r="B37" s="25">
        <v>334.2</v>
      </c>
      <c r="C37" s="20" t="s">
        <v>36</v>
      </c>
      <c r="D37" s="47">
        <v>0</v>
      </c>
      <c r="E37" s="47">
        <v>300207.28999999998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3"/>
        <v>300207.28999999998</v>
      </c>
      <c r="Q37" s="48">
        <f t="shared" ref="Q37:Q68" si="14">(P37/Q$141)</f>
        <v>0.66362044573343526</v>
      </c>
      <c r="R37" s="9"/>
    </row>
    <row r="38" spans="1:18">
      <c r="A38" s="12"/>
      <c r="B38" s="25">
        <v>334.39</v>
      </c>
      <c r="C38" s="20" t="s">
        <v>42</v>
      </c>
      <c r="D38" s="47">
        <v>0</v>
      </c>
      <c r="E38" s="47">
        <v>577463.68999999994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3"/>
        <v>577463.68999999994</v>
      </c>
      <c r="Q38" s="48">
        <f t="shared" si="14"/>
        <v>1.2765070140457757</v>
      </c>
      <c r="R38" s="9"/>
    </row>
    <row r="39" spans="1:18">
      <c r="A39" s="12"/>
      <c r="B39" s="25">
        <v>334.42</v>
      </c>
      <c r="C39" s="20" t="s">
        <v>43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1519266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3"/>
        <v>1519266</v>
      </c>
      <c r="Q39" s="48">
        <f t="shared" si="14"/>
        <v>3.3583993916591877</v>
      </c>
      <c r="R39" s="9"/>
    </row>
    <row r="40" spans="1:18">
      <c r="A40" s="12"/>
      <c r="B40" s="25">
        <v>334.49</v>
      </c>
      <c r="C40" s="20" t="s">
        <v>44</v>
      </c>
      <c r="D40" s="47">
        <v>0</v>
      </c>
      <c r="E40" s="47">
        <v>0</v>
      </c>
      <c r="F40" s="47">
        <v>0</v>
      </c>
      <c r="G40" s="47">
        <v>1935033.24</v>
      </c>
      <c r="H40" s="47">
        <v>0</v>
      </c>
      <c r="I40" s="47">
        <v>1064978.8799999999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3"/>
        <v>3000012.12</v>
      </c>
      <c r="Q40" s="48">
        <f t="shared" si="14"/>
        <v>6.6316490191830724</v>
      </c>
      <c r="R40" s="9"/>
    </row>
    <row r="41" spans="1:18">
      <c r="A41" s="12"/>
      <c r="B41" s="25">
        <v>334.7</v>
      </c>
      <c r="C41" s="20" t="s">
        <v>47</v>
      </c>
      <c r="D41" s="47">
        <v>0</v>
      </c>
      <c r="E41" s="47">
        <v>245032</v>
      </c>
      <c r="F41" s="47">
        <v>0</v>
      </c>
      <c r="G41" s="47">
        <v>0</v>
      </c>
      <c r="H41" s="47">
        <v>0</v>
      </c>
      <c r="I41" s="47">
        <v>311187.63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3"/>
        <v>556219.63</v>
      </c>
      <c r="Q41" s="48">
        <f t="shared" si="14"/>
        <v>1.2295461538801622</v>
      </c>
      <c r="R41" s="9"/>
    </row>
    <row r="42" spans="1:18">
      <c r="A42" s="12"/>
      <c r="B42" s="25">
        <v>334.82</v>
      </c>
      <c r="C42" s="20" t="s">
        <v>301</v>
      </c>
      <c r="D42" s="47">
        <v>0</v>
      </c>
      <c r="E42" s="47">
        <v>1938891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3"/>
        <v>1938891</v>
      </c>
      <c r="Q42" s="48">
        <f t="shared" si="14"/>
        <v>4.2859975507208574</v>
      </c>
      <c r="R42" s="9"/>
    </row>
    <row r="43" spans="1:18">
      <c r="A43" s="12"/>
      <c r="B43" s="25">
        <v>335.12099999999998</v>
      </c>
      <c r="C43" s="20" t="s">
        <v>313</v>
      </c>
      <c r="D43" s="47">
        <v>16282207.26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3"/>
        <v>16282207.26</v>
      </c>
      <c r="Q43" s="48">
        <f t="shared" si="14"/>
        <v>35.992482525675427</v>
      </c>
      <c r="R43" s="9"/>
    </row>
    <row r="44" spans="1:18">
      <c r="A44" s="12"/>
      <c r="B44" s="25">
        <v>335.13</v>
      </c>
      <c r="C44" s="20" t="s">
        <v>190</v>
      </c>
      <c r="D44" s="47">
        <v>0</v>
      </c>
      <c r="E44" s="47">
        <v>143740.79999999999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3"/>
        <v>143740.79999999999</v>
      </c>
      <c r="Q44" s="48">
        <f t="shared" si="14"/>
        <v>0.31774489475615525</v>
      </c>
      <c r="R44" s="9"/>
    </row>
    <row r="45" spans="1:18">
      <c r="A45" s="12"/>
      <c r="B45" s="25">
        <v>335.14</v>
      </c>
      <c r="C45" s="20" t="s">
        <v>191</v>
      </c>
      <c r="D45" s="47">
        <v>171658.89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3"/>
        <v>171658.89</v>
      </c>
      <c r="Q45" s="48">
        <f t="shared" si="14"/>
        <v>0.37945897015327895</v>
      </c>
      <c r="R45" s="9"/>
    </row>
    <row r="46" spans="1:18">
      <c r="A46" s="12"/>
      <c r="B46" s="25">
        <v>335.15</v>
      </c>
      <c r="C46" s="20" t="s">
        <v>192</v>
      </c>
      <c r="D46" s="47">
        <v>257222.27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3"/>
        <v>257222.27</v>
      </c>
      <c r="Q46" s="48">
        <f t="shared" si="14"/>
        <v>0.56860030770727132</v>
      </c>
      <c r="R46" s="9"/>
    </row>
    <row r="47" spans="1:18">
      <c r="A47" s="12"/>
      <c r="B47" s="25">
        <v>335.17</v>
      </c>
      <c r="C47" s="20" t="s">
        <v>193</v>
      </c>
      <c r="D47" s="47">
        <v>84029.6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3"/>
        <v>84029.6</v>
      </c>
      <c r="Q47" s="48">
        <f t="shared" si="14"/>
        <v>0.18575085437399699</v>
      </c>
      <c r="R47" s="9"/>
    </row>
    <row r="48" spans="1:18">
      <c r="A48" s="12"/>
      <c r="B48" s="25">
        <v>335.18</v>
      </c>
      <c r="C48" s="20" t="s">
        <v>302</v>
      </c>
      <c r="D48" s="47">
        <v>45915209.740000002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45915209.740000002</v>
      </c>
      <c r="Q48" s="48">
        <f t="shared" si="14"/>
        <v>101.49744182962037</v>
      </c>
      <c r="R48" s="9"/>
    </row>
    <row r="49" spans="1:18">
      <c r="A49" s="12"/>
      <c r="B49" s="25">
        <v>335.22</v>
      </c>
      <c r="C49" s="20" t="s">
        <v>54</v>
      </c>
      <c r="D49" s="47">
        <v>0</v>
      </c>
      <c r="E49" s="47">
        <v>2499909.31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2499909.31</v>
      </c>
      <c r="Q49" s="48">
        <f t="shared" si="14"/>
        <v>5.5261513822511263</v>
      </c>
      <c r="R49" s="9"/>
    </row>
    <row r="50" spans="1:18">
      <c r="A50" s="12"/>
      <c r="B50" s="25">
        <v>335.48</v>
      </c>
      <c r="C50" s="20" t="s">
        <v>55</v>
      </c>
      <c r="D50" s="47">
        <v>0</v>
      </c>
      <c r="E50" s="47">
        <v>5763469.4500000002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58" si="15">SUM(D50:O50)</f>
        <v>5763469.4500000002</v>
      </c>
      <c r="Q50" s="48">
        <f t="shared" si="14"/>
        <v>12.74038403724319</v>
      </c>
      <c r="R50" s="9"/>
    </row>
    <row r="51" spans="1:18">
      <c r="A51" s="12"/>
      <c r="B51" s="25">
        <v>335.7</v>
      </c>
      <c r="C51" s="20" t="s">
        <v>57</v>
      </c>
      <c r="D51" s="47">
        <v>0</v>
      </c>
      <c r="E51" s="47">
        <v>132667.01999999999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132667.01999999999</v>
      </c>
      <c r="Q51" s="48">
        <f t="shared" si="14"/>
        <v>0.29326585289293466</v>
      </c>
      <c r="R51" s="9"/>
    </row>
    <row r="52" spans="1:18">
      <c r="A52" s="12"/>
      <c r="B52" s="25">
        <v>337.1</v>
      </c>
      <c r="C52" s="20" t="s">
        <v>59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64392</v>
      </c>
      <c r="N52" s="47">
        <v>0</v>
      </c>
      <c r="O52" s="47">
        <v>0</v>
      </c>
      <c r="P52" s="47">
        <f t="shared" si="15"/>
        <v>64392</v>
      </c>
      <c r="Q52" s="48">
        <f t="shared" si="14"/>
        <v>0.14234113948954194</v>
      </c>
      <c r="R52" s="9"/>
    </row>
    <row r="53" spans="1:18">
      <c r="A53" s="12"/>
      <c r="B53" s="25">
        <v>337.2</v>
      </c>
      <c r="C53" s="20" t="s">
        <v>60</v>
      </c>
      <c r="D53" s="47">
        <v>1666147</v>
      </c>
      <c r="E53" s="47">
        <v>57760.2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1723907.2</v>
      </c>
      <c r="Q53" s="48">
        <f t="shared" si="14"/>
        <v>3.8107671018484539</v>
      </c>
      <c r="R53" s="9"/>
    </row>
    <row r="54" spans="1:18">
      <c r="A54" s="12"/>
      <c r="B54" s="25">
        <v>337.3</v>
      </c>
      <c r="C54" s="20" t="s">
        <v>61</v>
      </c>
      <c r="D54" s="47">
        <v>0</v>
      </c>
      <c r="E54" s="47">
        <v>153888.48000000001</v>
      </c>
      <c r="F54" s="47">
        <v>0</v>
      </c>
      <c r="G54" s="47">
        <v>247226.8</v>
      </c>
      <c r="H54" s="47">
        <v>0</v>
      </c>
      <c r="I54" s="47">
        <v>501284.97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902400.25</v>
      </c>
      <c r="Q54" s="48">
        <f t="shared" si="14"/>
        <v>1.9947925186459112</v>
      </c>
      <c r="R54" s="9"/>
    </row>
    <row r="55" spans="1:18">
      <c r="A55" s="12"/>
      <c r="B55" s="25">
        <v>337.4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23684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23684</v>
      </c>
      <c r="Q55" s="48">
        <f t="shared" si="14"/>
        <v>5.2354446944811638E-2</v>
      </c>
      <c r="R55" s="9"/>
    </row>
    <row r="56" spans="1:18">
      <c r="A56" s="12"/>
      <c r="B56" s="25">
        <v>337.6</v>
      </c>
      <c r="C56" s="20" t="s">
        <v>63</v>
      </c>
      <c r="D56" s="47">
        <v>0</v>
      </c>
      <c r="E56" s="47">
        <v>7.29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7.29</v>
      </c>
      <c r="Q56" s="48">
        <f t="shared" si="14"/>
        <v>1.6114842012653136E-5</v>
      </c>
      <c r="R56" s="9"/>
    </row>
    <row r="57" spans="1:18">
      <c r="A57" s="12"/>
      <c r="B57" s="25">
        <v>337.7</v>
      </c>
      <c r="C57" s="20" t="s">
        <v>64</v>
      </c>
      <c r="D57" s="47">
        <v>0</v>
      </c>
      <c r="E57" s="47">
        <v>4313880.8499999996</v>
      </c>
      <c r="F57" s="47">
        <v>0</v>
      </c>
      <c r="G57" s="47">
        <v>81250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4395130.8499999996</v>
      </c>
      <c r="Q57" s="48">
        <f t="shared" si="14"/>
        <v>9.7156158124400385</v>
      </c>
      <c r="R57" s="9"/>
    </row>
    <row r="58" spans="1:18">
      <c r="A58" s="12"/>
      <c r="B58" s="25">
        <v>337.9</v>
      </c>
      <c r="C58" s="20" t="s">
        <v>166</v>
      </c>
      <c r="D58" s="47">
        <v>0</v>
      </c>
      <c r="E58" s="47">
        <v>4000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4000</v>
      </c>
      <c r="Q58" s="48">
        <f t="shared" si="14"/>
        <v>8.8421629699056981E-3</v>
      </c>
      <c r="R58" s="9"/>
    </row>
    <row r="59" spans="1:18" ht="15.75">
      <c r="A59" s="29" t="s">
        <v>69</v>
      </c>
      <c r="B59" s="30"/>
      <c r="C59" s="31"/>
      <c r="D59" s="32">
        <f t="shared" ref="D59:O59" si="16">SUM(D60:D116)</f>
        <v>41155702.110000007</v>
      </c>
      <c r="E59" s="32">
        <f t="shared" si="16"/>
        <v>35315764.329999991</v>
      </c>
      <c r="F59" s="32">
        <f t="shared" si="16"/>
        <v>0</v>
      </c>
      <c r="G59" s="32">
        <f t="shared" si="16"/>
        <v>0</v>
      </c>
      <c r="H59" s="32">
        <f t="shared" si="16"/>
        <v>0</v>
      </c>
      <c r="I59" s="32">
        <f t="shared" si="16"/>
        <v>163151408.43000001</v>
      </c>
      <c r="J59" s="32">
        <f t="shared" si="16"/>
        <v>143244530.53999999</v>
      </c>
      <c r="K59" s="32">
        <f t="shared" ref="K59" si="17">SUM(K60:K116)</f>
        <v>0</v>
      </c>
      <c r="L59" s="32">
        <f t="shared" ref="L59:N59" si="18">SUM(L60:L116)</f>
        <v>0</v>
      </c>
      <c r="M59" s="32">
        <f t="shared" si="16"/>
        <v>0</v>
      </c>
      <c r="N59" s="32">
        <f t="shared" si="18"/>
        <v>0</v>
      </c>
      <c r="O59" s="32">
        <f t="shared" si="16"/>
        <v>0</v>
      </c>
      <c r="P59" s="32">
        <f>SUM(D59:O59)</f>
        <v>382867405.40999997</v>
      </c>
      <c r="Q59" s="46">
        <f t="shared" si="14"/>
        <v>846.34399862504358</v>
      </c>
      <c r="R59" s="10"/>
    </row>
    <row r="60" spans="1:18">
      <c r="A60" s="12"/>
      <c r="B60" s="25">
        <v>341.1</v>
      </c>
      <c r="C60" s="20" t="s">
        <v>196</v>
      </c>
      <c r="D60" s="47">
        <v>4354255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4354255</v>
      </c>
      <c r="Q60" s="48">
        <f t="shared" si="14"/>
        <v>9.625258080631685</v>
      </c>
      <c r="R60" s="9"/>
    </row>
    <row r="61" spans="1:18">
      <c r="A61" s="12"/>
      <c r="B61" s="25">
        <v>341.15</v>
      </c>
      <c r="C61" s="20" t="s">
        <v>197</v>
      </c>
      <c r="D61" s="47">
        <v>0</v>
      </c>
      <c r="E61" s="47">
        <v>1651789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16" si="19">SUM(D61:O61)</f>
        <v>1651789</v>
      </c>
      <c r="Q61" s="48">
        <f t="shared" si="14"/>
        <v>3.6513468824743911</v>
      </c>
      <c r="R61" s="9"/>
    </row>
    <row r="62" spans="1:18">
      <c r="A62" s="12"/>
      <c r="B62" s="25">
        <v>341.16</v>
      </c>
      <c r="C62" s="20" t="s">
        <v>198</v>
      </c>
      <c r="D62" s="47">
        <v>0</v>
      </c>
      <c r="E62" s="47">
        <v>1286984.45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9"/>
        <v>1286984.45</v>
      </c>
      <c r="Q62" s="48">
        <f t="shared" si="14"/>
        <v>2.8449315616586128</v>
      </c>
      <c r="R62" s="9"/>
    </row>
    <row r="63" spans="1:18">
      <c r="A63" s="12"/>
      <c r="B63" s="25">
        <v>341.2</v>
      </c>
      <c r="C63" s="20" t="s">
        <v>199</v>
      </c>
      <c r="D63" s="47">
        <v>20677636.940000001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117376352.14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9"/>
        <v>138053989.08000001</v>
      </c>
      <c r="Q63" s="48">
        <f t="shared" si="14"/>
        <v>305.17396752273544</v>
      </c>
      <c r="R63" s="9"/>
    </row>
    <row r="64" spans="1:18">
      <c r="A64" s="12"/>
      <c r="B64" s="25">
        <v>341.3</v>
      </c>
      <c r="C64" s="20" t="s">
        <v>200</v>
      </c>
      <c r="D64" s="47">
        <v>39895.800000000003</v>
      </c>
      <c r="E64" s="47">
        <v>510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9"/>
        <v>40405.800000000003</v>
      </c>
      <c r="Q64" s="48">
        <f t="shared" si="14"/>
        <v>8.9318667132353924E-2</v>
      </c>
      <c r="R64" s="9"/>
    </row>
    <row r="65" spans="1:18">
      <c r="A65" s="12"/>
      <c r="B65" s="25">
        <v>341.51</v>
      </c>
      <c r="C65" s="20" t="s">
        <v>201</v>
      </c>
      <c r="D65" s="47">
        <v>9074717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9"/>
        <v>9074717</v>
      </c>
      <c r="Q65" s="48">
        <f t="shared" si="14"/>
        <v>20.060031654943433</v>
      </c>
      <c r="R65" s="9"/>
    </row>
    <row r="66" spans="1:18">
      <c r="A66" s="12"/>
      <c r="B66" s="25">
        <v>341.52</v>
      </c>
      <c r="C66" s="20" t="s">
        <v>202</v>
      </c>
      <c r="D66" s="47">
        <v>331191.07</v>
      </c>
      <c r="E66" s="47">
        <v>4388726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9"/>
        <v>4719917.07</v>
      </c>
      <c r="Q66" s="48">
        <f t="shared" si="14"/>
        <v>10.433568984344952</v>
      </c>
      <c r="R66" s="9"/>
    </row>
    <row r="67" spans="1:18">
      <c r="A67" s="12"/>
      <c r="B67" s="25">
        <v>341.56</v>
      </c>
      <c r="C67" s="20" t="s">
        <v>203</v>
      </c>
      <c r="D67" s="47">
        <v>1079643.93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9"/>
        <v>1079643.93</v>
      </c>
      <c r="Q67" s="48">
        <f t="shared" si="14"/>
        <v>2.386596894632365</v>
      </c>
      <c r="R67" s="9"/>
    </row>
    <row r="68" spans="1:18">
      <c r="A68" s="12"/>
      <c r="B68" s="25">
        <v>341.9</v>
      </c>
      <c r="C68" s="20" t="s">
        <v>204</v>
      </c>
      <c r="D68" s="47">
        <v>195335.73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24747326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9"/>
        <v>24942661.73</v>
      </c>
      <c r="Q68" s="48">
        <f t="shared" si="14"/>
        <v>55.136769979972499</v>
      </c>
      <c r="R68" s="9"/>
    </row>
    <row r="69" spans="1:18">
      <c r="A69" s="12"/>
      <c r="B69" s="25">
        <v>342.1</v>
      </c>
      <c r="C69" s="20" t="s">
        <v>80</v>
      </c>
      <c r="D69" s="47">
        <v>555744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9"/>
        <v>555744</v>
      </c>
      <c r="Q69" s="48">
        <f t="shared" ref="Q69:Q100" si="20">(P69/Q$141)</f>
        <v>1.2284947543868181</v>
      </c>
      <c r="R69" s="9"/>
    </row>
    <row r="70" spans="1:18">
      <c r="A70" s="12"/>
      <c r="B70" s="25">
        <v>342.2</v>
      </c>
      <c r="C70" s="20" t="s">
        <v>81</v>
      </c>
      <c r="D70" s="47">
        <v>0</v>
      </c>
      <c r="E70" s="47">
        <v>252800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9"/>
        <v>252800</v>
      </c>
      <c r="Q70" s="48">
        <f t="shared" si="20"/>
        <v>0.55882469969804016</v>
      </c>
      <c r="R70" s="9"/>
    </row>
    <row r="71" spans="1:18">
      <c r="A71" s="12"/>
      <c r="B71" s="25">
        <v>342.4</v>
      </c>
      <c r="C71" s="20" t="s">
        <v>82</v>
      </c>
      <c r="D71" s="47">
        <v>0</v>
      </c>
      <c r="E71" s="47">
        <v>73478.5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9"/>
        <v>73478.5</v>
      </c>
      <c r="Q71" s="48">
        <f t="shared" si="20"/>
        <v>0.16242721794605397</v>
      </c>
      <c r="R71" s="9"/>
    </row>
    <row r="72" spans="1:18">
      <c r="A72" s="12"/>
      <c r="B72" s="25">
        <v>342.5</v>
      </c>
      <c r="C72" s="20" t="s">
        <v>83</v>
      </c>
      <c r="D72" s="47">
        <v>716087.79</v>
      </c>
      <c r="E72" s="47">
        <v>4107787.84</v>
      </c>
      <c r="F72" s="47">
        <v>0</v>
      </c>
      <c r="G72" s="47">
        <v>0</v>
      </c>
      <c r="H72" s="47">
        <v>0</v>
      </c>
      <c r="I72" s="47">
        <v>2180.36</v>
      </c>
      <c r="J72" s="47">
        <v>250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9"/>
        <v>4826305.99</v>
      </c>
      <c r="Q72" s="48">
        <f t="shared" si="20"/>
        <v>10.668746026553016</v>
      </c>
      <c r="R72" s="9"/>
    </row>
    <row r="73" spans="1:18">
      <c r="A73" s="12"/>
      <c r="B73" s="25">
        <v>342.6</v>
      </c>
      <c r="C73" s="20" t="s">
        <v>84</v>
      </c>
      <c r="D73" s="47">
        <v>0</v>
      </c>
      <c r="E73" s="47">
        <v>14962080.859999999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9"/>
        <v>14962080.859999999</v>
      </c>
      <c r="Q73" s="48">
        <f t="shared" si="20"/>
        <v>33.074289333256701</v>
      </c>
      <c r="R73" s="9"/>
    </row>
    <row r="74" spans="1:18">
      <c r="A74" s="12"/>
      <c r="B74" s="25">
        <v>342.9</v>
      </c>
      <c r="C74" s="20" t="s">
        <v>85</v>
      </c>
      <c r="D74" s="47">
        <v>0</v>
      </c>
      <c r="E74" s="47">
        <v>101970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9"/>
        <v>101970</v>
      </c>
      <c r="Q74" s="48">
        <f t="shared" si="20"/>
        <v>0.22540883951032101</v>
      </c>
      <c r="R74" s="9"/>
    </row>
    <row r="75" spans="1:18">
      <c r="A75" s="12"/>
      <c r="B75" s="25">
        <v>343.3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50759783.380000003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9"/>
        <v>50759783.380000003</v>
      </c>
      <c r="Q75" s="48">
        <f t="shared" si="20"/>
        <v>112.20656924076768</v>
      </c>
      <c r="R75" s="9"/>
    </row>
    <row r="76" spans="1:18">
      <c r="A76" s="12"/>
      <c r="B76" s="25">
        <v>343.4</v>
      </c>
      <c r="C76" s="20" t="s">
        <v>87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25170522.52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9"/>
        <v>25170522.52</v>
      </c>
      <c r="Q76" s="48">
        <f t="shared" si="20"/>
        <v>55.640465539880367</v>
      </c>
      <c r="R76" s="9"/>
    </row>
    <row r="77" spans="1:18">
      <c r="A77" s="12"/>
      <c r="B77" s="25">
        <v>343.5</v>
      </c>
      <c r="C77" s="20" t="s">
        <v>88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82926643.329999998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9"/>
        <v>82926643.329999998</v>
      </c>
      <c r="Q77" s="48">
        <f t="shared" si="20"/>
        <v>183.31272371777584</v>
      </c>
      <c r="R77" s="9"/>
    </row>
    <row r="78" spans="1:18">
      <c r="A78" s="12"/>
      <c r="B78" s="25">
        <v>343.6</v>
      </c>
      <c r="C78" s="20" t="s">
        <v>89</v>
      </c>
      <c r="D78" s="47">
        <v>0</v>
      </c>
      <c r="E78" s="47">
        <v>31107.13</v>
      </c>
      <c r="F78" s="47">
        <v>0</v>
      </c>
      <c r="G78" s="47">
        <v>0</v>
      </c>
      <c r="H78" s="47">
        <v>0</v>
      </c>
      <c r="I78" s="47">
        <v>2455808.79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9"/>
        <v>2486915.92</v>
      </c>
      <c r="Q78" s="48">
        <f t="shared" si="20"/>
        <v>5.4974289642732401</v>
      </c>
      <c r="R78" s="9"/>
    </row>
    <row r="79" spans="1:18">
      <c r="A79" s="12"/>
      <c r="B79" s="25">
        <v>343.7</v>
      </c>
      <c r="C79" s="20" t="s">
        <v>90</v>
      </c>
      <c r="D79" s="47">
        <v>96714.5</v>
      </c>
      <c r="E79" s="47">
        <v>330808.40999999997</v>
      </c>
      <c r="F79" s="47">
        <v>0</v>
      </c>
      <c r="G79" s="47">
        <v>0</v>
      </c>
      <c r="H79" s="47">
        <v>0</v>
      </c>
      <c r="I79" s="47">
        <v>4026.25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9"/>
        <v>431549.16</v>
      </c>
      <c r="Q79" s="48">
        <f t="shared" si="20"/>
        <v>0.95395700056147725</v>
      </c>
      <c r="R79" s="9"/>
    </row>
    <row r="80" spans="1:18">
      <c r="A80" s="12"/>
      <c r="B80" s="25">
        <v>343.9</v>
      </c>
      <c r="C80" s="20" t="s">
        <v>91</v>
      </c>
      <c r="D80" s="47">
        <v>12634.95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9"/>
        <v>12634.95</v>
      </c>
      <c r="Q80" s="48">
        <f t="shared" si="20"/>
        <v>2.7930071754152502E-2</v>
      </c>
      <c r="R80" s="9"/>
    </row>
    <row r="81" spans="1:18">
      <c r="A81" s="12"/>
      <c r="B81" s="25">
        <v>344.3</v>
      </c>
      <c r="C81" s="20" t="s">
        <v>205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1584332.74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9"/>
        <v>1584332.74</v>
      </c>
      <c r="Q81" s="48">
        <f t="shared" si="20"/>
        <v>3.502232071409308</v>
      </c>
      <c r="R81" s="9"/>
    </row>
    <row r="82" spans="1:18">
      <c r="A82" s="12"/>
      <c r="B82" s="25">
        <v>344.9</v>
      </c>
      <c r="C82" s="20" t="s">
        <v>206</v>
      </c>
      <c r="D82" s="47">
        <v>0</v>
      </c>
      <c r="E82" s="47">
        <v>1329996.29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9"/>
        <v>1329996.29</v>
      </c>
      <c r="Q82" s="48">
        <f t="shared" si="20"/>
        <v>2.9400109863874904</v>
      </c>
      <c r="R82" s="9"/>
    </row>
    <row r="83" spans="1:18">
      <c r="A83" s="12"/>
      <c r="B83" s="25">
        <v>345.1</v>
      </c>
      <c r="C83" s="20" t="s">
        <v>94</v>
      </c>
      <c r="D83" s="47">
        <v>0</v>
      </c>
      <c r="E83" s="47">
        <v>40252.92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9"/>
        <v>40252.92</v>
      </c>
      <c r="Q83" s="48">
        <f t="shared" si="20"/>
        <v>8.8980719663644112E-2</v>
      </c>
      <c r="R83" s="9"/>
    </row>
    <row r="84" spans="1:18">
      <c r="A84" s="12"/>
      <c r="B84" s="25">
        <v>345.9</v>
      </c>
      <c r="C84" s="20" t="s">
        <v>223</v>
      </c>
      <c r="D84" s="47">
        <v>900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9"/>
        <v>900</v>
      </c>
      <c r="Q84" s="48">
        <f t="shared" si="20"/>
        <v>1.9894866682287821E-3</v>
      </c>
      <c r="R84" s="9"/>
    </row>
    <row r="85" spans="1:18">
      <c r="A85" s="12"/>
      <c r="B85" s="25">
        <v>346.4</v>
      </c>
      <c r="C85" s="20" t="s">
        <v>95</v>
      </c>
      <c r="D85" s="47">
        <v>839913.45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9"/>
        <v>839913.45</v>
      </c>
      <c r="Q85" s="48">
        <f t="shared" si="20"/>
        <v>1.8566629013789353</v>
      </c>
      <c r="R85" s="9"/>
    </row>
    <row r="86" spans="1:18">
      <c r="A86" s="12"/>
      <c r="B86" s="25">
        <v>346.9</v>
      </c>
      <c r="C86" s="20" t="s">
        <v>96</v>
      </c>
      <c r="D86" s="47">
        <v>817884.5</v>
      </c>
      <c r="E86" s="47">
        <v>41316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9"/>
        <v>859200.5</v>
      </c>
      <c r="Q86" s="48">
        <f t="shared" si="20"/>
        <v>1.8992977112061153</v>
      </c>
      <c r="R86" s="9"/>
    </row>
    <row r="87" spans="1:18">
      <c r="A87" s="12"/>
      <c r="B87" s="25">
        <v>347.1</v>
      </c>
      <c r="C87" s="20" t="s">
        <v>97</v>
      </c>
      <c r="D87" s="47">
        <v>52248.84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9"/>
        <v>52248.84</v>
      </c>
      <c r="Q87" s="48">
        <f t="shared" si="20"/>
        <v>0.1154981895671319</v>
      </c>
      <c r="R87" s="9"/>
    </row>
    <row r="88" spans="1:18">
      <c r="A88" s="12"/>
      <c r="B88" s="25">
        <v>347.2</v>
      </c>
      <c r="C88" s="20" t="s">
        <v>98</v>
      </c>
      <c r="D88" s="47">
        <v>657466.80000000005</v>
      </c>
      <c r="E88" s="47">
        <v>720442.26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9"/>
        <v>1377909.06</v>
      </c>
      <c r="Q88" s="48">
        <f t="shared" si="20"/>
        <v>3.0459241165573925</v>
      </c>
      <c r="R88" s="9"/>
    </row>
    <row r="89" spans="1:18">
      <c r="A89" s="12"/>
      <c r="B89" s="25">
        <v>347.4</v>
      </c>
      <c r="C89" s="20" t="s">
        <v>99</v>
      </c>
      <c r="D89" s="47">
        <v>182060.95</v>
      </c>
      <c r="E89" s="47">
        <v>72824.89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9"/>
        <v>254885.84000000003</v>
      </c>
      <c r="Q89" s="48">
        <f t="shared" si="20"/>
        <v>0.5634355340003272</v>
      </c>
      <c r="R89" s="9"/>
    </row>
    <row r="90" spans="1:18">
      <c r="A90" s="12"/>
      <c r="B90" s="25">
        <v>347.5</v>
      </c>
      <c r="C90" s="20" t="s">
        <v>100</v>
      </c>
      <c r="D90" s="47">
        <v>961701.44</v>
      </c>
      <c r="E90" s="47">
        <v>33003.56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9"/>
        <v>994705</v>
      </c>
      <c r="Q90" s="48">
        <f t="shared" si="20"/>
        <v>2.1988359292450119</v>
      </c>
      <c r="R90" s="9"/>
    </row>
    <row r="91" spans="1:18">
      <c r="A91" s="12"/>
      <c r="B91" s="25">
        <v>348.11</v>
      </c>
      <c r="C91" s="20" t="s">
        <v>224</v>
      </c>
      <c r="D91" s="47">
        <v>0</v>
      </c>
      <c r="E91" s="47">
        <v>173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173</v>
      </c>
      <c r="Q91" s="48">
        <f t="shared" si="20"/>
        <v>3.8242354844842145E-4</v>
      </c>
      <c r="R91" s="9"/>
    </row>
    <row r="92" spans="1:18">
      <c r="A92" s="12"/>
      <c r="B92" s="25">
        <v>348.12</v>
      </c>
      <c r="C92" s="20" t="s">
        <v>225</v>
      </c>
      <c r="D92" s="47">
        <v>0</v>
      </c>
      <c r="E92" s="47">
        <v>28106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109" si="21">SUM(D92:O92)</f>
        <v>28106</v>
      </c>
      <c r="Q92" s="48">
        <f t="shared" si="20"/>
        <v>6.2129458108042386E-2</v>
      </c>
      <c r="R92" s="9"/>
    </row>
    <row r="93" spans="1:18">
      <c r="A93" s="12"/>
      <c r="B93" s="25">
        <v>348.13</v>
      </c>
      <c r="C93" s="20" t="s">
        <v>226</v>
      </c>
      <c r="D93" s="47">
        <v>0</v>
      </c>
      <c r="E93" s="47">
        <v>10005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1"/>
        <v>10005</v>
      </c>
      <c r="Q93" s="48">
        <f t="shared" si="20"/>
        <v>2.211646012847663E-2</v>
      </c>
      <c r="R93" s="9"/>
    </row>
    <row r="94" spans="1:18">
      <c r="A94" s="12"/>
      <c r="B94" s="25">
        <v>348.14</v>
      </c>
      <c r="C94" s="20" t="s">
        <v>227</v>
      </c>
      <c r="D94" s="47">
        <v>0</v>
      </c>
      <c r="E94" s="47">
        <v>48013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1"/>
        <v>48013</v>
      </c>
      <c r="Q94" s="48">
        <f t="shared" si="20"/>
        <v>0.10613469266852057</v>
      </c>
      <c r="R94" s="9"/>
    </row>
    <row r="95" spans="1:18">
      <c r="A95" s="12"/>
      <c r="B95" s="25">
        <v>348.21</v>
      </c>
      <c r="C95" s="20" t="s">
        <v>228</v>
      </c>
      <c r="D95" s="47">
        <v>0</v>
      </c>
      <c r="E95" s="47">
        <v>79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1"/>
        <v>79</v>
      </c>
      <c r="Q95" s="48">
        <f t="shared" si="20"/>
        <v>1.7463271865563755E-4</v>
      </c>
      <c r="R95" s="9"/>
    </row>
    <row r="96" spans="1:18">
      <c r="A96" s="12"/>
      <c r="B96" s="25">
        <v>348.22</v>
      </c>
      <c r="C96" s="20" t="s">
        <v>229</v>
      </c>
      <c r="D96" s="47">
        <v>0</v>
      </c>
      <c r="E96" s="47">
        <v>16858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1"/>
        <v>16858</v>
      </c>
      <c r="Q96" s="48">
        <f t="shared" si="20"/>
        <v>3.7265295836667565E-2</v>
      </c>
      <c r="R96" s="9"/>
    </row>
    <row r="97" spans="1:18">
      <c r="A97" s="12"/>
      <c r="B97" s="25">
        <v>348.24</v>
      </c>
      <c r="C97" s="20" t="s">
        <v>230</v>
      </c>
      <c r="D97" s="47">
        <v>0</v>
      </c>
      <c r="E97" s="47">
        <v>225101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1"/>
        <v>225101</v>
      </c>
      <c r="Q97" s="48">
        <f t="shared" si="20"/>
        <v>0.49759493167218566</v>
      </c>
      <c r="R97" s="9"/>
    </row>
    <row r="98" spans="1:18">
      <c r="A98" s="12"/>
      <c r="B98" s="25">
        <v>348.31</v>
      </c>
      <c r="C98" s="20" t="s">
        <v>231</v>
      </c>
      <c r="D98" s="47">
        <v>0</v>
      </c>
      <c r="E98" s="47">
        <v>-48280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1"/>
        <v>-48280</v>
      </c>
      <c r="Q98" s="48">
        <f t="shared" si="20"/>
        <v>-0.10672490704676178</v>
      </c>
      <c r="R98" s="9"/>
    </row>
    <row r="99" spans="1:18">
      <c r="A99" s="12"/>
      <c r="B99" s="25">
        <v>348.32</v>
      </c>
      <c r="C99" s="20" t="s">
        <v>232</v>
      </c>
      <c r="D99" s="47">
        <v>0</v>
      </c>
      <c r="E99" s="47">
        <v>2727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1"/>
        <v>2727</v>
      </c>
      <c r="Q99" s="48">
        <f t="shared" si="20"/>
        <v>6.0281446047332097E-3</v>
      </c>
      <c r="R99" s="9"/>
    </row>
    <row r="100" spans="1:18">
      <c r="A100" s="12"/>
      <c r="B100" s="25">
        <v>348.41</v>
      </c>
      <c r="C100" s="20" t="s">
        <v>233</v>
      </c>
      <c r="D100" s="47">
        <v>0</v>
      </c>
      <c r="E100" s="47">
        <v>992190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1"/>
        <v>992190</v>
      </c>
      <c r="Q100" s="48">
        <f t="shared" si="20"/>
        <v>2.1932764192776837</v>
      </c>
      <c r="R100" s="9"/>
    </row>
    <row r="101" spans="1:18">
      <c r="A101" s="12"/>
      <c r="B101" s="25">
        <v>348.42</v>
      </c>
      <c r="C101" s="20" t="s">
        <v>234</v>
      </c>
      <c r="D101" s="47">
        <v>0</v>
      </c>
      <c r="E101" s="47">
        <v>634469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1"/>
        <v>634469</v>
      </c>
      <c r="Q101" s="48">
        <f t="shared" ref="Q101:Q132" si="22">(P101/Q$141)</f>
        <v>1.4025195743382746</v>
      </c>
      <c r="R101" s="9"/>
    </row>
    <row r="102" spans="1:18">
      <c r="A102" s="12"/>
      <c r="B102" s="25">
        <v>348.48</v>
      </c>
      <c r="C102" s="20" t="s">
        <v>235</v>
      </c>
      <c r="D102" s="47">
        <v>0</v>
      </c>
      <c r="E102" s="47">
        <v>18666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1"/>
        <v>18666</v>
      </c>
      <c r="Q102" s="48">
        <f t="shared" si="22"/>
        <v>4.1261953499064939E-2</v>
      </c>
      <c r="R102" s="9"/>
    </row>
    <row r="103" spans="1:18">
      <c r="A103" s="12"/>
      <c r="B103" s="25">
        <v>348.51</v>
      </c>
      <c r="C103" s="20" t="s">
        <v>303</v>
      </c>
      <c r="D103" s="47">
        <v>0</v>
      </c>
      <c r="E103" s="47">
        <v>766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1"/>
        <v>766</v>
      </c>
      <c r="Q103" s="48">
        <f t="shared" si="22"/>
        <v>1.6932742087369412E-3</v>
      </c>
      <c r="R103" s="9"/>
    </row>
    <row r="104" spans="1:18">
      <c r="A104" s="12"/>
      <c r="B104" s="25">
        <v>348.52</v>
      </c>
      <c r="C104" s="20" t="s">
        <v>304</v>
      </c>
      <c r="D104" s="47">
        <v>0</v>
      </c>
      <c r="E104" s="47">
        <v>317413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1"/>
        <v>317413</v>
      </c>
      <c r="Q104" s="48">
        <f t="shared" si="22"/>
        <v>0.70165436869166931</v>
      </c>
      <c r="R104" s="9"/>
    </row>
    <row r="105" spans="1:18">
      <c r="A105" s="12"/>
      <c r="B105" s="25">
        <v>348.53</v>
      </c>
      <c r="C105" s="20" t="s">
        <v>305</v>
      </c>
      <c r="D105" s="47">
        <v>0</v>
      </c>
      <c r="E105" s="47">
        <v>117825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1"/>
        <v>117825</v>
      </c>
      <c r="Q105" s="48">
        <f t="shared" si="22"/>
        <v>0.26045696298228471</v>
      </c>
      <c r="R105" s="9"/>
    </row>
    <row r="106" spans="1:18">
      <c r="A106" s="12"/>
      <c r="B106" s="25">
        <v>348.54</v>
      </c>
      <c r="C106" s="20" t="s">
        <v>306</v>
      </c>
      <c r="D106" s="47">
        <v>0</v>
      </c>
      <c r="E106" s="47">
        <v>1060758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1"/>
        <v>1060758</v>
      </c>
      <c r="Q106" s="48">
        <f t="shared" si="22"/>
        <v>2.3448487769078072</v>
      </c>
      <c r="R106" s="9"/>
    </row>
    <row r="107" spans="1:18">
      <c r="A107" s="12"/>
      <c r="B107" s="25">
        <v>348.62</v>
      </c>
      <c r="C107" s="20" t="s">
        <v>240</v>
      </c>
      <c r="D107" s="47">
        <v>0</v>
      </c>
      <c r="E107" s="47">
        <v>107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1"/>
        <v>107</v>
      </c>
      <c r="Q107" s="48">
        <f t="shared" si="22"/>
        <v>2.3652785944497742E-4</v>
      </c>
      <c r="R107" s="9"/>
    </row>
    <row r="108" spans="1:18">
      <c r="A108" s="12"/>
      <c r="B108" s="25">
        <v>348.71</v>
      </c>
      <c r="C108" s="20" t="s">
        <v>241</v>
      </c>
      <c r="D108" s="47">
        <v>0</v>
      </c>
      <c r="E108" s="47">
        <v>618468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1"/>
        <v>618468</v>
      </c>
      <c r="Q108" s="48">
        <f t="shared" si="22"/>
        <v>1.3671487119179093</v>
      </c>
      <c r="R108" s="9"/>
    </row>
    <row r="109" spans="1:18">
      <c r="A109" s="12"/>
      <c r="B109" s="25">
        <v>348.72</v>
      </c>
      <c r="C109" s="20" t="s">
        <v>242</v>
      </c>
      <c r="D109" s="47">
        <v>0</v>
      </c>
      <c r="E109" s="47">
        <v>35118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1"/>
        <v>35118</v>
      </c>
      <c r="Q109" s="48">
        <f t="shared" si="22"/>
        <v>7.7629769794287082E-2</v>
      </c>
      <c r="R109" s="9"/>
    </row>
    <row r="110" spans="1:18">
      <c r="A110" s="12"/>
      <c r="B110" s="25">
        <v>348.92099999999999</v>
      </c>
      <c r="C110" s="20" t="s">
        <v>207</v>
      </c>
      <c r="D110" s="47">
        <v>0</v>
      </c>
      <c r="E110" s="47">
        <v>64392.5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5" si="23">SUM(D110:O110)</f>
        <v>64392.5</v>
      </c>
      <c r="Q110" s="48">
        <f t="shared" si="22"/>
        <v>0.14234224475991317</v>
      </c>
      <c r="R110" s="9"/>
    </row>
    <row r="111" spans="1:18">
      <c r="A111" s="12"/>
      <c r="B111" s="25">
        <v>348.92200000000003</v>
      </c>
      <c r="C111" s="20" t="s">
        <v>208</v>
      </c>
      <c r="D111" s="47">
        <v>0</v>
      </c>
      <c r="E111" s="47">
        <v>64392.55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3"/>
        <v>64392.55</v>
      </c>
      <c r="Q111" s="48">
        <f t="shared" si="22"/>
        <v>0.1423423552869503</v>
      </c>
      <c r="R111" s="9"/>
    </row>
    <row r="112" spans="1:18">
      <c r="A112" s="12"/>
      <c r="B112" s="25">
        <v>348.923</v>
      </c>
      <c r="C112" s="20" t="s">
        <v>209</v>
      </c>
      <c r="D112" s="47">
        <v>0</v>
      </c>
      <c r="E112" s="47">
        <v>64392.56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3"/>
        <v>64392.56</v>
      </c>
      <c r="Q112" s="48">
        <f t="shared" si="22"/>
        <v>0.14234237739235772</v>
      </c>
      <c r="R112" s="9"/>
    </row>
    <row r="113" spans="1:18">
      <c r="A113" s="12"/>
      <c r="B113" s="25">
        <v>348.92399999999998</v>
      </c>
      <c r="C113" s="20" t="s">
        <v>210</v>
      </c>
      <c r="D113" s="47">
        <v>0</v>
      </c>
      <c r="E113" s="47">
        <v>64392.54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3"/>
        <v>64392.54</v>
      </c>
      <c r="Q113" s="48">
        <f t="shared" si="22"/>
        <v>0.14234233318154288</v>
      </c>
      <c r="R113" s="9"/>
    </row>
    <row r="114" spans="1:18">
      <c r="A114" s="12"/>
      <c r="B114" s="25">
        <v>348.93</v>
      </c>
      <c r="C114" s="20" t="s">
        <v>211</v>
      </c>
      <c r="D114" s="47">
        <v>23308.68</v>
      </c>
      <c r="E114" s="47">
        <v>1122159.8700000001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3"/>
        <v>1145468.55</v>
      </c>
      <c r="Q114" s="48">
        <f t="shared" si="22"/>
        <v>2.5321048990003936</v>
      </c>
      <c r="R114" s="9"/>
    </row>
    <row r="115" spans="1:18">
      <c r="A115" s="12"/>
      <c r="B115" s="25">
        <v>348.93099999999998</v>
      </c>
      <c r="C115" s="20" t="s">
        <v>212</v>
      </c>
      <c r="D115" s="47">
        <v>0</v>
      </c>
      <c r="E115" s="47">
        <v>181927.94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3"/>
        <v>181927.94</v>
      </c>
      <c r="Q115" s="48">
        <f t="shared" si="22"/>
        <v>0.40215912356480643</v>
      </c>
      <c r="R115" s="9"/>
    </row>
    <row r="116" spans="1:18">
      <c r="A116" s="12"/>
      <c r="B116" s="25">
        <v>349</v>
      </c>
      <c r="C116" s="20" t="s">
        <v>307</v>
      </c>
      <c r="D116" s="47">
        <v>486360.74</v>
      </c>
      <c r="E116" s="47">
        <v>249666.26</v>
      </c>
      <c r="F116" s="47">
        <v>0</v>
      </c>
      <c r="G116" s="47">
        <v>0</v>
      </c>
      <c r="H116" s="47">
        <v>0</v>
      </c>
      <c r="I116" s="47">
        <v>248111.06</v>
      </c>
      <c r="J116" s="47">
        <v>1120602.3999999999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19"/>
        <v>2104740.46</v>
      </c>
      <c r="Q116" s="48">
        <f t="shared" si="22"/>
        <v>4.6526145391685709</v>
      </c>
      <c r="R116" s="9"/>
    </row>
    <row r="117" spans="1:18" ht="15.75">
      <c r="A117" s="29" t="s">
        <v>70</v>
      </c>
      <c r="B117" s="30"/>
      <c r="C117" s="31"/>
      <c r="D117" s="32">
        <f t="shared" ref="D117:O117" si="24">SUM(D118:D125)</f>
        <v>304668.87</v>
      </c>
      <c r="E117" s="32">
        <f t="shared" si="24"/>
        <v>3005890.02</v>
      </c>
      <c r="F117" s="32">
        <f t="shared" si="24"/>
        <v>0</v>
      </c>
      <c r="G117" s="32">
        <f t="shared" si="24"/>
        <v>0</v>
      </c>
      <c r="H117" s="32">
        <f t="shared" si="24"/>
        <v>0</v>
      </c>
      <c r="I117" s="32">
        <f t="shared" si="24"/>
        <v>1440</v>
      </c>
      <c r="J117" s="32">
        <f t="shared" si="24"/>
        <v>0</v>
      </c>
      <c r="K117" s="32">
        <f t="shared" ref="K117" si="25">SUM(K118:K125)</f>
        <v>1560286</v>
      </c>
      <c r="L117" s="32">
        <f t="shared" ref="L117:N117" si="26">SUM(L118:L125)</f>
        <v>0</v>
      </c>
      <c r="M117" s="32">
        <f t="shared" si="24"/>
        <v>0</v>
      </c>
      <c r="N117" s="32">
        <f t="shared" si="26"/>
        <v>0</v>
      </c>
      <c r="O117" s="32">
        <f t="shared" si="24"/>
        <v>0</v>
      </c>
      <c r="P117" s="32">
        <f>SUM(D117:O117)</f>
        <v>4872284.8900000006</v>
      </c>
      <c r="Q117" s="46">
        <f t="shared" si="22"/>
        <v>10.770384258297266</v>
      </c>
      <c r="R117" s="10"/>
    </row>
    <row r="118" spans="1:18">
      <c r="A118" s="13"/>
      <c r="B118" s="40">
        <v>351.1</v>
      </c>
      <c r="C118" s="21" t="s">
        <v>126</v>
      </c>
      <c r="D118" s="47">
        <v>82585.55</v>
      </c>
      <c r="E118" s="47">
        <v>653629.36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736214.91</v>
      </c>
      <c r="Q118" s="48">
        <f t="shared" si="22"/>
        <v>1.6274330537736141</v>
      </c>
      <c r="R118" s="9"/>
    </row>
    <row r="119" spans="1:18">
      <c r="A119" s="13"/>
      <c r="B119" s="40">
        <v>351.2</v>
      </c>
      <c r="C119" s="21" t="s">
        <v>128</v>
      </c>
      <c r="D119" s="47">
        <v>46985.21</v>
      </c>
      <c r="E119" s="47">
        <v>168993.54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5" si="27">SUM(D119:O119)</f>
        <v>215978.75</v>
      </c>
      <c r="Q119" s="48">
        <f t="shared" si="22"/>
        <v>0.47742982638413006</v>
      </c>
      <c r="R119" s="9"/>
    </row>
    <row r="120" spans="1:18">
      <c r="A120" s="13"/>
      <c r="B120" s="40">
        <v>351.5</v>
      </c>
      <c r="C120" s="21" t="s">
        <v>129</v>
      </c>
      <c r="D120" s="47">
        <v>0</v>
      </c>
      <c r="E120" s="47">
        <v>1410145.66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7"/>
        <v>1410145.66</v>
      </c>
      <c r="Q120" s="48">
        <f t="shared" si="22"/>
        <v>3.1171844342563078</v>
      </c>
      <c r="R120" s="9"/>
    </row>
    <row r="121" spans="1:18">
      <c r="A121" s="13"/>
      <c r="B121" s="40">
        <v>351.6</v>
      </c>
      <c r="C121" s="21" t="s">
        <v>130</v>
      </c>
      <c r="D121" s="47">
        <v>0</v>
      </c>
      <c r="E121" s="47">
        <v>180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7"/>
        <v>180</v>
      </c>
      <c r="Q121" s="48">
        <f t="shared" si="22"/>
        <v>3.9789733364575645E-4</v>
      </c>
      <c r="R121" s="9"/>
    </row>
    <row r="122" spans="1:18">
      <c r="A122" s="13"/>
      <c r="B122" s="40">
        <v>351.9</v>
      </c>
      <c r="C122" s="21" t="s">
        <v>308</v>
      </c>
      <c r="D122" s="47">
        <v>1289.3399999999999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7"/>
        <v>1289.3399999999999</v>
      </c>
      <c r="Q122" s="48">
        <f t="shared" si="22"/>
        <v>2.850138600904553E-3</v>
      </c>
      <c r="R122" s="9"/>
    </row>
    <row r="123" spans="1:18">
      <c r="A123" s="13"/>
      <c r="B123" s="40">
        <v>353</v>
      </c>
      <c r="C123" s="21" t="s">
        <v>132</v>
      </c>
      <c r="D123" s="47">
        <v>0</v>
      </c>
      <c r="E123" s="47">
        <v>20515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7"/>
        <v>20515</v>
      </c>
      <c r="Q123" s="48">
        <f t="shared" si="22"/>
        <v>4.5349243331903849E-2</v>
      </c>
      <c r="R123" s="9"/>
    </row>
    <row r="124" spans="1:18">
      <c r="A124" s="13"/>
      <c r="B124" s="40">
        <v>354</v>
      </c>
      <c r="C124" s="21" t="s">
        <v>133</v>
      </c>
      <c r="D124" s="47">
        <v>152619.42000000001</v>
      </c>
      <c r="E124" s="47">
        <v>749760.31</v>
      </c>
      <c r="F124" s="47">
        <v>0</v>
      </c>
      <c r="G124" s="47">
        <v>0</v>
      </c>
      <c r="H124" s="47">
        <v>0</v>
      </c>
      <c r="I124" s="47">
        <v>1440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7"/>
        <v>903819.7300000001</v>
      </c>
      <c r="Q124" s="48">
        <f t="shared" si="22"/>
        <v>1.9979303370190418</v>
      </c>
      <c r="R124" s="9"/>
    </row>
    <row r="125" spans="1:18">
      <c r="A125" s="13"/>
      <c r="B125" s="40">
        <v>359</v>
      </c>
      <c r="C125" s="21" t="s">
        <v>134</v>
      </c>
      <c r="D125" s="47">
        <v>21189.35</v>
      </c>
      <c r="E125" s="47">
        <v>2666.15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1560286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7"/>
        <v>1584141.5</v>
      </c>
      <c r="Q125" s="48">
        <f t="shared" si="22"/>
        <v>3.5018093275977171</v>
      </c>
      <c r="R125" s="9"/>
    </row>
    <row r="126" spans="1:18" ht="15.75">
      <c r="A126" s="29" t="s">
        <v>3</v>
      </c>
      <c r="B126" s="30"/>
      <c r="C126" s="31"/>
      <c r="D126" s="32">
        <f t="shared" ref="D126:O126" si="28">SUM(D127:D133)</f>
        <v>15581042.129999999</v>
      </c>
      <c r="E126" s="32">
        <f t="shared" si="28"/>
        <v>-8691389.0899999999</v>
      </c>
      <c r="F126" s="32">
        <f t="shared" si="28"/>
        <v>249921.39</v>
      </c>
      <c r="G126" s="32">
        <f t="shared" si="28"/>
        <v>-9856521.379999999</v>
      </c>
      <c r="H126" s="32">
        <f t="shared" si="28"/>
        <v>5403.29</v>
      </c>
      <c r="I126" s="32">
        <f t="shared" si="28"/>
        <v>-17049098.720000003</v>
      </c>
      <c r="J126" s="32">
        <f t="shared" si="28"/>
        <v>409136.14999999991</v>
      </c>
      <c r="K126" s="32">
        <f t="shared" ref="K126" si="29">SUM(K127:K133)</f>
        <v>1482791082.98</v>
      </c>
      <c r="L126" s="32">
        <f t="shared" ref="L126:N126" si="30">SUM(L127:L133)</f>
        <v>0</v>
      </c>
      <c r="M126" s="32">
        <f t="shared" si="28"/>
        <v>-24206.919999999925</v>
      </c>
      <c r="N126" s="32">
        <f t="shared" si="30"/>
        <v>0</v>
      </c>
      <c r="O126" s="32">
        <f t="shared" si="28"/>
        <v>0</v>
      </c>
      <c r="P126" s="32">
        <f>SUM(D126:O126)</f>
        <v>1463415369.8299999</v>
      </c>
      <c r="Q126" s="46">
        <f t="shared" si="22"/>
        <v>3234.9392981754195</v>
      </c>
      <c r="R126" s="10"/>
    </row>
    <row r="127" spans="1:18">
      <c r="A127" s="12"/>
      <c r="B127" s="25">
        <v>361.1</v>
      </c>
      <c r="C127" s="20" t="s">
        <v>136</v>
      </c>
      <c r="D127" s="47">
        <v>1775493.09</v>
      </c>
      <c r="E127" s="47">
        <v>3133398.45</v>
      </c>
      <c r="F127" s="47">
        <v>249921.39</v>
      </c>
      <c r="G127" s="47">
        <v>1853602.56</v>
      </c>
      <c r="H127" s="47">
        <v>12861.43</v>
      </c>
      <c r="I127" s="47">
        <v>3952912.17</v>
      </c>
      <c r="J127" s="47">
        <v>779660.37</v>
      </c>
      <c r="K127" s="47">
        <v>0</v>
      </c>
      <c r="L127" s="47">
        <v>0</v>
      </c>
      <c r="M127" s="47">
        <v>-1195676.92</v>
      </c>
      <c r="N127" s="47">
        <v>0</v>
      </c>
      <c r="O127" s="47">
        <v>0</v>
      </c>
      <c r="P127" s="47">
        <f>SUM(D127:O127)</f>
        <v>10562172.539999999</v>
      </c>
      <c r="Q127" s="48">
        <f t="shared" si="22"/>
        <v>23.3481127287357</v>
      </c>
      <c r="R127" s="9"/>
    </row>
    <row r="128" spans="1:18">
      <c r="A128" s="12"/>
      <c r="B128" s="25">
        <v>361.3</v>
      </c>
      <c r="C128" s="20" t="s">
        <v>137</v>
      </c>
      <c r="D128" s="47">
        <v>-13200535.529999999</v>
      </c>
      <c r="E128" s="47">
        <v>-16246606.220000001</v>
      </c>
      <c r="F128" s="47">
        <v>0</v>
      </c>
      <c r="G128" s="47">
        <v>-12509523.949999999</v>
      </c>
      <c r="H128" s="47">
        <v>-7458.14</v>
      </c>
      <c r="I128" s="47">
        <v>-24228889.66</v>
      </c>
      <c r="J128" s="47">
        <v>-5867594.29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3" si="31">SUM(D128:O128)</f>
        <v>-72060607.790000007</v>
      </c>
      <c r="Q128" s="48">
        <f t="shared" si="22"/>
        <v>-159.29290944740904</v>
      </c>
      <c r="R128" s="9"/>
    </row>
    <row r="129" spans="1:121">
      <c r="A129" s="12"/>
      <c r="B129" s="25">
        <v>362</v>
      </c>
      <c r="C129" s="20" t="s">
        <v>138</v>
      </c>
      <c r="D129" s="47">
        <v>1033627.65</v>
      </c>
      <c r="E129" s="47">
        <v>775224.01</v>
      </c>
      <c r="F129" s="47">
        <v>0</v>
      </c>
      <c r="G129" s="47">
        <v>0</v>
      </c>
      <c r="H129" s="47">
        <v>0</v>
      </c>
      <c r="I129" s="47">
        <v>56084.959999999999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1"/>
        <v>1864936.62</v>
      </c>
      <c r="Q129" s="48">
        <f t="shared" si="22"/>
        <v>4.122518380646274</v>
      </c>
      <c r="R129" s="9"/>
    </row>
    <row r="130" spans="1:121">
      <c r="A130" s="12"/>
      <c r="B130" s="25">
        <v>364</v>
      </c>
      <c r="C130" s="20" t="s">
        <v>217</v>
      </c>
      <c r="D130" s="47">
        <v>24646848.559999999</v>
      </c>
      <c r="E130" s="47">
        <v>750</v>
      </c>
      <c r="F130" s="47">
        <v>0</v>
      </c>
      <c r="G130" s="47">
        <v>230000</v>
      </c>
      <c r="H130" s="47">
        <v>0</v>
      </c>
      <c r="I130" s="47">
        <v>277228</v>
      </c>
      <c r="J130" s="47">
        <v>3239086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1"/>
        <v>28393912.559999999</v>
      </c>
      <c r="Q130" s="48">
        <f t="shared" si="22"/>
        <v>62.765900552193074</v>
      </c>
      <c r="R130" s="9"/>
    </row>
    <row r="131" spans="1:121">
      <c r="A131" s="12"/>
      <c r="B131" s="25">
        <v>366</v>
      </c>
      <c r="C131" s="20" t="s">
        <v>141</v>
      </c>
      <c r="D131" s="47">
        <v>0</v>
      </c>
      <c r="E131" s="47">
        <v>2328568.39</v>
      </c>
      <c r="F131" s="47">
        <v>0</v>
      </c>
      <c r="G131" s="47">
        <v>525000</v>
      </c>
      <c r="H131" s="47">
        <v>0</v>
      </c>
      <c r="I131" s="47">
        <v>29406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1"/>
        <v>2882974.39</v>
      </c>
      <c r="Q131" s="48">
        <f t="shared" si="22"/>
        <v>6.3729323486111173</v>
      </c>
      <c r="R131" s="9"/>
    </row>
    <row r="132" spans="1:121">
      <c r="A132" s="12"/>
      <c r="B132" s="25">
        <v>367</v>
      </c>
      <c r="C132" s="20" t="s">
        <v>142</v>
      </c>
      <c r="D132" s="47">
        <v>11385.57</v>
      </c>
      <c r="E132" s="47">
        <v>59412.4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1"/>
        <v>70797.97</v>
      </c>
      <c r="Q132" s="48">
        <f t="shared" si="22"/>
        <v>0.15650179716962365</v>
      </c>
      <c r="R132" s="9"/>
    </row>
    <row r="133" spans="1:121">
      <c r="A133" s="12"/>
      <c r="B133" s="25">
        <v>369.9</v>
      </c>
      <c r="C133" s="20" t="s">
        <v>143</v>
      </c>
      <c r="D133" s="47">
        <v>1314222.79</v>
      </c>
      <c r="E133" s="47">
        <v>1257863.8799999999</v>
      </c>
      <c r="F133" s="47">
        <v>0</v>
      </c>
      <c r="G133" s="47">
        <v>44400.01</v>
      </c>
      <c r="H133" s="47">
        <v>0</v>
      </c>
      <c r="I133" s="47">
        <v>2864159.81</v>
      </c>
      <c r="J133" s="47">
        <v>2257984.0699999998</v>
      </c>
      <c r="K133" s="47">
        <v>1482791082.98</v>
      </c>
      <c r="L133" s="47">
        <v>0</v>
      </c>
      <c r="M133" s="47">
        <v>1171470</v>
      </c>
      <c r="N133" s="47">
        <v>0</v>
      </c>
      <c r="O133" s="47">
        <v>0</v>
      </c>
      <c r="P133" s="47">
        <f t="shared" si="31"/>
        <v>1491701183.54</v>
      </c>
      <c r="Q133" s="48">
        <f t="shared" ref="Q133:Q138" si="32">(P133/Q$141)</f>
        <v>3297.466241815473</v>
      </c>
      <c r="R133" s="9"/>
    </row>
    <row r="134" spans="1:121" ht="15.75">
      <c r="A134" s="29" t="s">
        <v>71</v>
      </c>
      <c r="B134" s="30"/>
      <c r="C134" s="31"/>
      <c r="D134" s="32">
        <f t="shared" ref="D134:O134" si="33">SUM(D135:D138)</f>
        <v>35713452.82</v>
      </c>
      <c r="E134" s="32">
        <f t="shared" si="33"/>
        <v>41921107.579999998</v>
      </c>
      <c r="F134" s="32">
        <f t="shared" si="33"/>
        <v>86906191.229999989</v>
      </c>
      <c r="G134" s="32">
        <f t="shared" si="33"/>
        <v>143441208</v>
      </c>
      <c r="H134" s="32">
        <f t="shared" si="33"/>
        <v>0</v>
      </c>
      <c r="I134" s="32">
        <f t="shared" si="33"/>
        <v>36699835.25</v>
      </c>
      <c r="J134" s="32">
        <f t="shared" si="33"/>
        <v>4486835.63</v>
      </c>
      <c r="K134" s="32">
        <f t="shared" ref="K134" si="34">SUM(K135:K138)</f>
        <v>0</v>
      </c>
      <c r="L134" s="32">
        <f t="shared" ref="L134:N134" si="35">SUM(L135:L138)</f>
        <v>0</v>
      </c>
      <c r="M134" s="32">
        <f t="shared" si="33"/>
        <v>0</v>
      </c>
      <c r="N134" s="32">
        <f t="shared" si="35"/>
        <v>0</v>
      </c>
      <c r="O134" s="32">
        <f t="shared" si="33"/>
        <v>0</v>
      </c>
      <c r="P134" s="32">
        <f>SUM(D134:O134)</f>
        <v>349168630.50999999</v>
      </c>
      <c r="Q134" s="46">
        <f t="shared" si="32"/>
        <v>771.85148373705169</v>
      </c>
      <c r="R134" s="9"/>
    </row>
    <row r="135" spans="1:121">
      <c r="A135" s="12"/>
      <c r="B135" s="25">
        <v>381</v>
      </c>
      <c r="C135" s="20" t="s">
        <v>144</v>
      </c>
      <c r="D135" s="47">
        <v>29851641</v>
      </c>
      <c r="E135" s="47">
        <v>41921107.579999998</v>
      </c>
      <c r="F135" s="47">
        <v>42666167.729999997</v>
      </c>
      <c r="G135" s="47">
        <v>133417208</v>
      </c>
      <c r="H135" s="47">
        <v>0</v>
      </c>
      <c r="I135" s="47">
        <v>20214143</v>
      </c>
      <c r="J135" s="47">
        <v>4486835.63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>SUM(D135:O135)</f>
        <v>272557102.94</v>
      </c>
      <c r="Q135" s="48">
        <f t="shared" si="32"/>
        <v>602.49858070021094</v>
      </c>
      <c r="R135" s="9"/>
    </row>
    <row r="136" spans="1:121">
      <c r="A136" s="12"/>
      <c r="B136" s="25">
        <v>383.1</v>
      </c>
      <c r="C136" s="20" t="s">
        <v>320</v>
      </c>
      <c r="D136" s="47">
        <v>5861811.8200000003</v>
      </c>
      <c r="E136" s="47">
        <v>0</v>
      </c>
      <c r="F136" s="47">
        <v>0</v>
      </c>
      <c r="G136" s="47">
        <v>0</v>
      </c>
      <c r="H136" s="47">
        <v>0</v>
      </c>
      <c r="I136" s="47">
        <v>358671.48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>SUM(D136:O136)</f>
        <v>6220483.3000000007</v>
      </c>
      <c r="Q136" s="48">
        <f t="shared" si="32"/>
        <v>13.750631772544201</v>
      </c>
      <c r="R136" s="9"/>
    </row>
    <row r="137" spans="1:121">
      <c r="A137" s="12"/>
      <c r="B137" s="25">
        <v>384</v>
      </c>
      <c r="C137" s="20" t="s">
        <v>145</v>
      </c>
      <c r="D137" s="47">
        <v>0</v>
      </c>
      <c r="E137" s="47">
        <v>0</v>
      </c>
      <c r="F137" s="47">
        <v>44240023.5</v>
      </c>
      <c r="G137" s="47">
        <v>10024000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ref="P137:P138" si="36">SUM(D137:O137)</f>
        <v>54264023.5</v>
      </c>
      <c r="Q137" s="48">
        <f t="shared" si="32"/>
        <v>119.95283479744815</v>
      </c>
      <c r="R137" s="9"/>
    </row>
    <row r="138" spans="1:121" ht="15.75" thickBot="1">
      <c r="A138" s="12"/>
      <c r="B138" s="25">
        <v>389.8</v>
      </c>
      <c r="C138" s="20" t="s">
        <v>309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16127020.77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36"/>
        <v>16127020.77</v>
      </c>
      <c r="Q138" s="48">
        <f t="shared" si="32"/>
        <v>35.64943646684852</v>
      </c>
      <c r="R138" s="9"/>
    </row>
    <row r="139" spans="1:121" ht="16.5" thickBot="1">
      <c r="A139" s="14" t="s">
        <v>108</v>
      </c>
      <c r="B139" s="23"/>
      <c r="C139" s="22"/>
      <c r="D139" s="15">
        <f t="shared" ref="D139:O139" si="37">SUM(D5,D14,D30,D59,D117,D126,D134)</f>
        <v>384638690.67000002</v>
      </c>
      <c r="E139" s="15">
        <f t="shared" si="37"/>
        <v>438224094.47999996</v>
      </c>
      <c r="F139" s="15">
        <f t="shared" si="37"/>
        <v>99458202.779999986</v>
      </c>
      <c r="G139" s="15">
        <f t="shared" si="37"/>
        <v>142467978.30000001</v>
      </c>
      <c r="H139" s="15">
        <f t="shared" si="37"/>
        <v>5403.29</v>
      </c>
      <c r="I139" s="15">
        <f t="shared" si="37"/>
        <v>296363573.97000003</v>
      </c>
      <c r="J139" s="15">
        <f t="shared" si="37"/>
        <v>148140502.31999999</v>
      </c>
      <c r="K139" s="15">
        <f t="shared" ref="K139" si="38">SUM(K5,K14,K30,K59,K117,K126,K134)</f>
        <v>1484422494.98</v>
      </c>
      <c r="L139" s="15">
        <f t="shared" ref="L139:N139" si="39">SUM(L5,L14,L30,L59,L117,L126,L134)</f>
        <v>0</v>
      </c>
      <c r="M139" s="15">
        <f t="shared" si="37"/>
        <v>55657.080000000075</v>
      </c>
      <c r="N139" s="15">
        <f t="shared" si="39"/>
        <v>0</v>
      </c>
      <c r="O139" s="15">
        <f t="shared" si="37"/>
        <v>0</v>
      </c>
      <c r="P139" s="15">
        <f>SUM(D139:O139)</f>
        <v>2993776597.8699999</v>
      </c>
      <c r="Q139" s="38">
        <f t="shared" ref="Q139" si="40">(P139/Q$141)</f>
        <v>6617.8651434640942</v>
      </c>
      <c r="R139" s="6"/>
      <c r="S139" s="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1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119" t="s">
        <v>314</v>
      </c>
      <c r="O141" s="119"/>
      <c r="P141" s="119"/>
      <c r="Q141" s="44">
        <v>452378</v>
      </c>
    </row>
    <row r="142" spans="1:121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8"/>
    </row>
    <row r="143" spans="1:121" ht="15.75" customHeight="1" thickBot="1">
      <c r="A143" s="121" t="s">
        <v>164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1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0"/>
      <c r="M3" s="130"/>
      <c r="N3" s="131"/>
      <c r="O3" s="36"/>
      <c r="P3" s="37"/>
      <c r="Q3" s="132" t="s">
        <v>286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287</v>
      </c>
      <c r="L4" s="35" t="s">
        <v>7</v>
      </c>
      <c r="M4" s="35" t="s">
        <v>8</v>
      </c>
      <c r="N4" s="35" t="s">
        <v>325</v>
      </c>
      <c r="O4" s="35" t="s">
        <v>9</v>
      </c>
      <c r="P4" s="35" t="s">
        <v>288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SUM(D6:D13)</f>
        <v>190210685</v>
      </c>
      <c r="E5" s="27">
        <f t="shared" si="0"/>
        <v>145448988</v>
      </c>
      <c r="F5" s="27">
        <f t="shared" si="0"/>
        <v>12227382</v>
      </c>
      <c r="G5" s="27">
        <f t="shared" si="0"/>
        <v>5493893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21281</v>
      </c>
      <c r="N5" s="27">
        <f t="shared" si="0"/>
        <v>0</v>
      </c>
      <c r="O5" s="27">
        <f t="shared" si="0"/>
        <v>0</v>
      </c>
      <c r="P5" s="28">
        <f>SUM(D5:O5)</f>
        <v>353402229</v>
      </c>
      <c r="Q5" s="33">
        <f t="shared" ref="Q5:Q36" si="3">(P5/Q$143)</f>
        <v>800.4435457568153</v>
      </c>
      <c r="R5" s="6"/>
    </row>
    <row r="6" spans="1:135">
      <c r="A6" s="12"/>
      <c r="B6" s="25">
        <v>311</v>
      </c>
      <c r="C6" s="20" t="s">
        <v>2</v>
      </c>
      <c r="D6" s="47">
        <v>181932200</v>
      </c>
      <c r="E6" s="47">
        <v>52257040</v>
      </c>
      <c r="F6" s="47">
        <v>12227382</v>
      </c>
      <c r="G6" s="47">
        <v>5493893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251910515</v>
      </c>
      <c r="Q6" s="48">
        <f t="shared" si="3"/>
        <v>570.56840419652644</v>
      </c>
      <c r="R6" s="9"/>
    </row>
    <row r="7" spans="1:135">
      <c r="A7" s="12"/>
      <c r="B7" s="25">
        <v>312.13</v>
      </c>
      <c r="C7" s="20" t="s">
        <v>290</v>
      </c>
      <c r="D7" s="47">
        <v>0</v>
      </c>
      <c r="E7" s="47">
        <v>31076839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4">SUM(D7:O7)</f>
        <v>31076839</v>
      </c>
      <c r="Q7" s="48">
        <f t="shared" si="3"/>
        <v>70.387940875363526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1888946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1888946</v>
      </c>
      <c r="Q8" s="48">
        <f t="shared" si="3"/>
        <v>4.2783958614566444</v>
      </c>
      <c r="R8" s="9"/>
    </row>
    <row r="9" spans="1:135">
      <c r="A9" s="12"/>
      <c r="B9" s="25">
        <v>312.41000000000003</v>
      </c>
      <c r="C9" s="20" t="s">
        <v>291</v>
      </c>
      <c r="D9" s="47">
        <v>0</v>
      </c>
      <c r="E9" s="47">
        <v>6628398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6628398</v>
      </c>
      <c r="Q9" s="48">
        <f t="shared" si="3"/>
        <v>15.013086965581598</v>
      </c>
      <c r="R9" s="9"/>
    </row>
    <row r="10" spans="1:135">
      <c r="A10" s="12"/>
      <c r="B10" s="25">
        <v>312.42</v>
      </c>
      <c r="C10" s="20" t="s">
        <v>292</v>
      </c>
      <c r="D10" s="47">
        <v>0</v>
      </c>
      <c r="E10" s="47">
        <v>4835467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4835467</v>
      </c>
      <c r="Q10" s="48">
        <f t="shared" si="3"/>
        <v>10.952161682234523</v>
      </c>
      <c r="R10" s="9"/>
    </row>
    <row r="11" spans="1:135">
      <c r="A11" s="12"/>
      <c r="B11" s="25">
        <v>312.63</v>
      </c>
      <c r="C11" s="20" t="s">
        <v>293</v>
      </c>
      <c r="D11" s="47">
        <v>0</v>
      </c>
      <c r="E11" s="47">
        <v>48104986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48104986</v>
      </c>
      <c r="Q11" s="48">
        <f t="shared" si="3"/>
        <v>108.9560913958524</v>
      </c>
      <c r="R11" s="9"/>
    </row>
    <row r="12" spans="1:135">
      <c r="A12" s="12"/>
      <c r="B12" s="25">
        <v>315.2</v>
      </c>
      <c r="C12" s="20" t="s">
        <v>294</v>
      </c>
      <c r="D12" s="47">
        <v>8278485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8278485</v>
      </c>
      <c r="Q12" s="48">
        <f t="shared" si="3"/>
        <v>18.750475642570464</v>
      </c>
      <c r="R12" s="9"/>
    </row>
    <row r="13" spans="1:135">
      <c r="A13" s="12"/>
      <c r="B13" s="25">
        <v>316</v>
      </c>
      <c r="C13" s="20" t="s">
        <v>186</v>
      </c>
      <c r="D13" s="47">
        <v>0</v>
      </c>
      <c r="E13" s="47">
        <v>657312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21281</v>
      </c>
      <c r="N13" s="47">
        <v>0</v>
      </c>
      <c r="O13" s="47">
        <v>0</v>
      </c>
      <c r="P13" s="47">
        <f t="shared" si="4"/>
        <v>678593</v>
      </c>
      <c r="Q13" s="48">
        <f t="shared" si="3"/>
        <v>1.5369891372296764</v>
      </c>
      <c r="R13" s="9"/>
    </row>
    <row r="14" spans="1:135" ht="15.75">
      <c r="A14" s="29" t="s">
        <v>17</v>
      </c>
      <c r="B14" s="30"/>
      <c r="C14" s="31"/>
      <c r="D14" s="32">
        <f t="shared" ref="D14:O14" si="5">SUM(D15:D31)</f>
        <v>20079453</v>
      </c>
      <c r="E14" s="32">
        <f t="shared" si="5"/>
        <v>93409761</v>
      </c>
      <c r="F14" s="32">
        <f t="shared" si="5"/>
        <v>0</v>
      </c>
      <c r="G14" s="32">
        <f t="shared" si="5"/>
        <v>0</v>
      </c>
      <c r="H14" s="32">
        <f t="shared" si="5"/>
        <v>0</v>
      </c>
      <c r="I14" s="32">
        <f t="shared" si="5"/>
        <v>71702212</v>
      </c>
      <c r="J14" s="32">
        <f t="shared" si="5"/>
        <v>0</v>
      </c>
      <c r="K14" s="32">
        <f t="shared" ref="K14" si="6">SUM(K15:K31)</f>
        <v>0</v>
      </c>
      <c r="L14" s="32">
        <f t="shared" ref="L14" si="7">SUM(L15:L31)</f>
        <v>0</v>
      </c>
      <c r="M14" s="32">
        <f t="shared" si="5"/>
        <v>0</v>
      </c>
      <c r="N14" s="32">
        <f t="shared" si="5"/>
        <v>0</v>
      </c>
      <c r="O14" s="32">
        <f t="shared" si="5"/>
        <v>0</v>
      </c>
      <c r="P14" s="45">
        <f>SUM(D14:O14)</f>
        <v>185191426</v>
      </c>
      <c r="Q14" s="46">
        <f t="shared" si="3"/>
        <v>419.45202804932188</v>
      </c>
      <c r="R14" s="10"/>
    </row>
    <row r="15" spans="1:135">
      <c r="A15" s="12"/>
      <c r="B15" s="25">
        <v>322</v>
      </c>
      <c r="C15" s="20" t="s">
        <v>295</v>
      </c>
      <c r="D15" s="47">
        <v>563690</v>
      </c>
      <c r="E15" s="47">
        <v>13936941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14500631</v>
      </c>
      <c r="Q15" s="48">
        <f t="shared" si="3"/>
        <v>32.843416200838945</v>
      </c>
      <c r="R15" s="9"/>
    </row>
    <row r="16" spans="1:135">
      <c r="A16" s="12"/>
      <c r="B16" s="25">
        <v>322.89999999999998</v>
      </c>
      <c r="C16" s="20" t="s">
        <v>296</v>
      </c>
      <c r="D16" s="47">
        <v>860865</v>
      </c>
      <c r="E16" s="47">
        <v>186710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1" si="8">SUM(D16:O16)</f>
        <v>1047575</v>
      </c>
      <c r="Q16" s="48">
        <f t="shared" si="3"/>
        <v>2.3727203131087093</v>
      </c>
      <c r="R16" s="9"/>
    </row>
    <row r="17" spans="1:18">
      <c r="A17" s="12"/>
      <c r="B17" s="25">
        <v>323.10000000000002</v>
      </c>
      <c r="C17" s="20" t="s">
        <v>18</v>
      </c>
      <c r="D17" s="47">
        <v>18339641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18339641</v>
      </c>
      <c r="Q17" s="48">
        <f t="shared" si="3"/>
        <v>41.538638031473951</v>
      </c>
      <c r="R17" s="9"/>
    </row>
    <row r="18" spans="1:18">
      <c r="A18" s="12"/>
      <c r="B18" s="25">
        <v>324.11</v>
      </c>
      <c r="C18" s="20" t="s">
        <v>19</v>
      </c>
      <c r="D18" s="47">
        <v>0</v>
      </c>
      <c r="E18" s="47">
        <v>6697426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6697426</v>
      </c>
      <c r="Q18" s="48">
        <f t="shared" si="3"/>
        <v>15.169432943457423</v>
      </c>
      <c r="R18" s="9"/>
    </row>
    <row r="19" spans="1:18">
      <c r="A19" s="12"/>
      <c r="B19" s="25">
        <v>324.12</v>
      </c>
      <c r="C19" s="20" t="s">
        <v>20</v>
      </c>
      <c r="D19" s="47">
        <v>0</v>
      </c>
      <c r="E19" s="47">
        <v>1921544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1921544</v>
      </c>
      <c r="Q19" s="48">
        <f t="shared" si="3"/>
        <v>4.3522291781802371</v>
      </c>
      <c r="R19" s="9"/>
    </row>
    <row r="20" spans="1:18">
      <c r="A20" s="12"/>
      <c r="B20" s="25">
        <v>324.20999999999998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18239350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18239350</v>
      </c>
      <c r="Q20" s="48">
        <f t="shared" si="3"/>
        <v>41.311482464643902</v>
      </c>
      <c r="R20" s="9"/>
    </row>
    <row r="21" spans="1:18">
      <c r="A21" s="12"/>
      <c r="B21" s="25">
        <v>324.22000000000003</v>
      </c>
      <c r="C21" s="20" t="s">
        <v>22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2156292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2156292</v>
      </c>
      <c r="Q21" s="48">
        <f t="shared" si="3"/>
        <v>4.8839250930900455</v>
      </c>
      <c r="R21" s="9"/>
    </row>
    <row r="22" spans="1:18">
      <c r="A22" s="12"/>
      <c r="B22" s="25">
        <v>324.31</v>
      </c>
      <c r="C22" s="20" t="s">
        <v>23</v>
      </c>
      <c r="D22" s="47">
        <v>0</v>
      </c>
      <c r="E22" s="47">
        <v>11558574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11558574</v>
      </c>
      <c r="Q22" s="48">
        <f t="shared" si="3"/>
        <v>26.179761182130335</v>
      </c>
      <c r="R22" s="9"/>
    </row>
    <row r="23" spans="1:18">
      <c r="A23" s="12"/>
      <c r="B23" s="25">
        <v>324.32</v>
      </c>
      <c r="C23" s="20" t="s">
        <v>24</v>
      </c>
      <c r="D23" s="47">
        <v>0</v>
      </c>
      <c r="E23" s="47">
        <v>2090006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2090006</v>
      </c>
      <c r="Q23" s="48">
        <f t="shared" si="3"/>
        <v>4.7337896482056951</v>
      </c>
      <c r="R23" s="9"/>
    </row>
    <row r="24" spans="1:18">
      <c r="A24" s="12"/>
      <c r="B24" s="25">
        <v>324.61</v>
      </c>
      <c r="C24" s="20" t="s">
        <v>25</v>
      </c>
      <c r="D24" s="47">
        <v>0</v>
      </c>
      <c r="E24" s="47">
        <v>12680137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12680137</v>
      </c>
      <c r="Q24" s="48">
        <f t="shared" si="3"/>
        <v>28.720061697636282</v>
      </c>
      <c r="R24" s="9"/>
    </row>
    <row r="25" spans="1:18">
      <c r="A25" s="12"/>
      <c r="B25" s="25">
        <v>324.91000000000003</v>
      </c>
      <c r="C25" s="20" t="s">
        <v>26</v>
      </c>
      <c r="D25" s="47">
        <v>0</v>
      </c>
      <c r="E25" s="47">
        <v>1916537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1916537</v>
      </c>
      <c r="Q25" s="48">
        <f t="shared" si="3"/>
        <v>4.3408885003216247</v>
      </c>
      <c r="R25" s="9"/>
    </row>
    <row r="26" spans="1:18">
      <c r="A26" s="12"/>
      <c r="B26" s="25">
        <v>324.92</v>
      </c>
      <c r="C26" s="20" t="s">
        <v>27</v>
      </c>
      <c r="D26" s="47">
        <v>0</v>
      </c>
      <c r="E26" s="47">
        <v>487843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487843</v>
      </c>
      <c r="Q26" s="48">
        <f t="shared" si="3"/>
        <v>1.1049471357257399</v>
      </c>
      <c r="R26" s="9"/>
    </row>
    <row r="27" spans="1:18">
      <c r="A27" s="12"/>
      <c r="B27" s="25">
        <v>325.10000000000002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18080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18080</v>
      </c>
      <c r="Q27" s="48">
        <f t="shared" si="3"/>
        <v>4.0950560352247298E-2</v>
      </c>
      <c r="R27" s="9"/>
    </row>
    <row r="28" spans="1:18">
      <c r="A28" s="12"/>
      <c r="B28" s="25">
        <v>325.2</v>
      </c>
      <c r="C28" s="20" t="s">
        <v>29</v>
      </c>
      <c r="D28" s="47">
        <v>0</v>
      </c>
      <c r="E28" s="47">
        <v>41931823</v>
      </c>
      <c r="F28" s="47">
        <v>0</v>
      </c>
      <c r="G28" s="47">
        <v>0</v>
      </c>
      <c r="H28" s="47">
        <v>0</v>
      </c>
      <c r="I28" s="47">
        <v>51288490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93220313</v>
      </c>
      <c r="Q28" s="48">
        <f t="shared" si="3"/>
        <v>211.14071092709531</v>
      </c>
      <c r="R28" s="9"/>
    </row>
    <row r="29" spans="1:18">
      <c r="A29" s="12"/>
      <c r="B29" s="25">
        <v>329.1</v>
      </c>
      <c r="C29" s="20" t="s">
        <v>297</v>
      </c>
      <c r="D29" s="47">
        <v>0</v>
      </c>
      <c r="E29" s="47">
        <v>1020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1020</v>
      </c>
      <c r="Q29" s="48">
        <f t="shared" si="3"/>
        <v>2.3102639136776681E-3</v>
      </c>
      <c r="R29" s="9"/>
    </row>
    <row r="30" spans="1:18">
      <c r="A30" s="12"/>
      <c r="B30" s="25">
        <v>329.4</v>
      </c>
      <c r="C30" s="20" t="s">
        <v>298</v>
      </c>
      <c r="D30" s="47">
        <v>218657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218657</v>
      </c>
      <c r="Q30" s="48">
        <f t="shared" si="3"/>
        <v>0.49525036918923326</v>
      </c>
      <c r="R30" s="9"/>
    </row>
    <row r="31" spans="1:18">
      <c r="A31" s="12"/>
      <c r="B31" s="25">
        <v>329.5</v>
      </c>
      <c r="C31" s="20" t="s">
        <v>299</v>
      </c>
      <c r="D31" s="47">
        <v>96600</v>
      </c>
      <c r="E31" s="47">
        <v>1200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97800</v>
      </c>
      <c r="Q31" s="48">
        <f t="shared" si="3"/>
        <v>0.22151353995850584</v>
      </c>
      <c r="R31" s="9"/>
    </row>
    <row r="32" spans="1:18" ht="15.75">
      <c r="A32" s="29" t="s">
        <v>300</v>
      </c>
      <c r="B32" s="30"/>
      <c r="C32" s="31"/>
      <c r="D32" s="32">
        <f t="shared" ref="D32:O32" si="9">SUM(D33:D59)</f>
        <v>54992062</v>
      </c>
      <c r="E32" s="32">
        <f t="shared" si="9"/>
        <v>47071317</v>
      </c>
      <c r="F32" s="32">
        <f t="shared" si="9"/>
        <v>0</v>
      </c>
      <c r="G32" s="32">
        <f t="shared" si="9"/>
        <v>2656324</v>
      </c>
      <c r="H32" s="32">
        <f t="shared" si="9"/>
        <v>0</v>
      </c>
      <c r="I32" s="32">
        <f t="shared" si="9"/>
        <v>10061669</v>
      </c>
      <c r="J32" s="32">
        <f t="shared" si="9"/>
        <v>0</v>
      </c>
      <c r="K32" s="32">
        <f t="shared" ref="K32" si="10">SUM(K33:K59)</f>
        <v>0</v>
      </c>
      <c r="L32" s="32">
        <f t="shared" ref="L32" si="11">SUM(L33:L59)</f>
        <v>0</v>
      </c>
      <c r="M32" s="32">
        <f t="shared" si="9"/>
        <v>67078</v>
      </c>
      <c r="N32" s="32">
        <f t="shared" si="9"/>
        <v>0</v>
      </c>
      <c r="O32" s="32">
        <f t="shared" si="9"/>
        <v>0</v>
      </c>
      <c r="P32" s="45">
        <f>SUM(D32:O32)</f>
        <v>114848450</v>
      </c>
      <c r="Q32" s="46">
        <f t="shared" si="3"/>
        <v>260.12767605570002</v>
      </c>
      <c r="R32" s="10"/>
    </row>
    <row r="33" spans="1:18">
      <c r="A33" s="12"/>
      <c r="B33" s="25">
        <v>331.2</v>
      </c>
      <c r="C33" s="20" t="s">
        <v>32</v>
      </c>
      <c r="D33" s="47">
        <v>106692</v>
      </c>
      <c r="E33" s="47">
        <v>32574373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32681065</v>
      </c>
      <c r="Q33" s="48">
        <f t="shared" si="3"/>
        <v>74.021456009857133</v>
      </c>
      <c r="R33" s="9"/>
    </row>
    <row r="34" spans="1:18">
      <c r="A34" s="12"/>
      <c r="B34" s="25">
        <v>331.39</v>
      </c>
      <c r="C34" s="20" t="s">
        <v>37</v>
      </c>
      <c r="D34" s="47">
        <v>0</v>
      </c>
      <c r="E34" s="47">
        <v>0</v>
      </c>
      <c r="F34" s="47">
        <v>0</v>
      </c>
      <c r="G34" s="47">
        <v>50000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53" si="12">SUM(D34:O34)</f>
        <v>50000</v>
      </c>
      <c r="Q34" s="48">
        <f t="shared" si="3"/>
        <v>0.11324823106263081</v>
      </c>
      <c r="R34" s="9"/>
    </row>
    <row r="35" spans="1:18">
      <c r="A35" s="12"/>
      <c r="B35" s="25">
        <v>331.42</v>
      </c>
      <c r="C35" s="20" t="s">
        <v>38</v>
      </c>
      <c r="D35" s="47">
        <v>0</v>
      </c>
      <c r="E35" s="47">
        <v>1868250</v>
      </c>
      <c r="F35" s="47">
        <v>0</v>
      </c>
      <c r="G35" s="47">
        <v>0</v>
      </c>
      <c r="H35" s="47">
        <v>0</v>
      </c>
      <c r="I35" s="47">
        <v>6541122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8409372</v>
      </c>
      <c r="Q35" s="48">
        <f t="shared" si="3"/>
        <v>19.046930066952353</v>
      </c>
      <c r="R35" s="9"/>
    </row>
    <row r="36" spans="1:18">
      <c r="A36" s="12"/>
      <c r="B36" s="25">
        <v>331.49</v>
      </c>
      <c r="C36" s="20" t="s">
        <v>39</v>
      </c>
      <c r="D36" s="47">
        <v>0</v>
      </c>
      <c r="E36" s="47">
        <v>0</v>
      </c>
      <c r="F36" s="47">
        <v>0</v>
      </c>
      <c r="G36" s="47">
        <v>1558103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1558103</v>
      </c>
      <c r="Q36" s="48">
        <f t="shared" si="3"/>
        <v>3.529048171267565</v>
      </c>
      <c r="R36" s="9"/>
    </row>
    <row r="37" spans="1:18">
      <c r="A37" s="12"/>
      <c r="B37" s="25">
        <v>331.5</v>
      </c>
      <c r="C37" s="20" t="s">
        <v>34</v>
      </c>
      <c r="D37" s="47">
        <v>0</v>
      </c>
      <c r="E37" s="47">
        <v>-263474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-263474</v>
      </c>
      <c r="Q37" s="48">
        <f t="shared" ref="Q37:Q68" si="13">(P37/Q$143)</f>
        <v>-0.59675928861991179</v>
      </c>
      <c r="R37" s="9"/>
    </row>
    <row r="38" spans="1:18">
      <c r="A38" s="12"/>
      <c r="B38" s="25">
        <v>331.69</v>
      </c>
      <c r="C38" s="20" t="s">
        <v>40</v>
      </c>
      <c r="D38" s="47">
        <v>0</v>
      </c>
      <c r="E38" s="47">
        <v>332389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332389</v>
      </c>
      <c r="Q38" s="48">
        <f t="shared" si="13"/>
        <v>0.75284932549353578</v>
      </c>
      <c r="R38" s="9"/>
    </row>
    <row r="39" spans="1:18">
      <c r="A39" s="12"/>
      <c r="B39" s="25">
        <v>331.9</v>
      </c>
      <c r="C39" s="20" t="s">
        <v>35</v>
      </c>
      <c r="D39" s="47">
        <v>363605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363605</v>
      </c>
      <c r="Q39" s="48">
        <f t="shared" si="13"/>
        <v>0.82355246111055747</v>
      </c>
      <c r="R39" s="9"/>
    </row>
    <row r="40" spans="1:18">
      <c r="A40" s="12"/>
      <c r="B40" s="25">
        <v>334.2</v>
      </c>
      <c r="C40" s="20" t="s">
        <v>36</v>
      </c>
      <c r="D40" s="47">
        <v>0</v>
      </c>
      <c r="E40" s="47">
        <v>145644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145644</v>
      </c>
      <c r="Q40" s="48">
        <f t="shared" si="13"/>
        <v>0.32987850729771601</v>
      </c>
      <c r="R40" s="9"/>
    </row>
    <row r="41" spans="1:18">
      <c r="A41" s="12"/>
      <c r="B41" s="25">
        <v>334.39</v>
      </c>
      <c r="C41" s="20" t="s">
        <v>42</v>
      </c>
      <c r="D41" s="47">
        <v>0</v>
      </c>
      <c r="E41" s="47">
        <v>798422</v>
      </c>
      <c r="F41" s="47">
        <v>0</v>
      </c>
      <c r="G41" s="47">
        <v>0</v>
      </c>
      <c r="H41" s="47">
        <v>0</v>
      </c>
      <c r="I41" s="47">
        <v>15000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813422</v>
      </c>
      <c r="Q41" s="48">
        <f t="shared" si="13"/>
        <v>1.8423720521485454</v>
      </c>
      <c r="R41" s="9"/>
    </row>
    <row r="42" spans="1:18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1492264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1492264</v>
      </c>
      <c r="Q42" s="48">
        <f t="shared" si="13"/>
        <v>3.3799251655689138</v>
      </c>
      <c r="R42" s="9"/>
    </row>
    <row r="43" spans="1:18">
      <c r="A43" s="12"/>
      <c r="B43" s="25">
        <v>334.49</v>
      </c>
      <c r="C43" s="20" t="s">
        <v>44</v>
      </c>
      <c r="D43" s="47">
        <v>0</v>
      </c>
      <c r="E43" s="47">
        <v>0</v>
      </c>
      <c r="F43" s="47">
        <v>0</v>
      </c>
      <c r="G43" s="47">
        <v>1048221</v>
      </c>
      <c r="H43" s="47">
        <v>0</v>
      </c>
      <c r="I43" s="47">
        <v>1035614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2083835</v>
      </c>
      <c r="Q43" s="48">
        <f t="shared" si="13"/>
        <v>4.7198125515279452</v>
      </c>
      <c r="R43" s="9"/>
    </row>
    <row r="44" spans="1:18">
      <c r="A44" s="12"/>
      <c r="B44" s="25">
        <v>334.5</v>
      </c>
      <c r="C44" s="20" t="s">
        <v>45</v>
      </c>
      <c r="D44" s="47">
        <v>0</v>
      </c>
      <c r="E44" s="47">
        <v>161681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161681</v>
      </c>
      <c r="Q44" s="48">
        <f t="shared" si="13"/>
        <v>0.36620174492874419</v>
      </c>
      <c r="R44" s="9"/>
    </row>
    <row r="45" spans="1:18">
      <c r="A45" s="12"/>
      <c r="B45" s="25">
        <v>334.7</v>
      </c>
      <c r="C45" s="20" t="s">
        <v>47</v>
      </c>
      <c r="D45" s="47">
        <v>0</v>
      </c>
      <c r="E45" s="47">
        <v>214105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214105</v>
      </c>
      <c r="Q45" s="48">
        <f t="shared" si="13"/>
        <v>0.48494025023329135</v>
      </c>
      <c r="R45" s="9"/>
    </row>
    <row r="46" spans="1:18">
      <c r="A46" s="12"/>
      <c r="B46" s="25">
        <v>334.82</v>
      </c>
      <c r="C46" s="20" t="s">
        <v>301</v>
      </c>
      <c r="D46" s="47">
        <v>0</v>
      </c>
      <c r="E46" s="47">
        <v>1564966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1564966</v>
      </c>
      <c r="Q46" s="48">
        <f t="shared" si="13"/>
        <v>3.5445926234632217</v>
      </c>
      <c r="R46" s="9"/>
    </row>
    <row r="47" spans="1:18">
      <c r="A47" s="12"/>
      <c r="B47" s="25">
        <v>335.13</v>
      </c>
      <c r="C47" s="20" t="s">
        <v>190</v>
      </c>
      <c r="D47" s="47">
        <v>0</v>
      </c>
      <c r="E47" s="47">
        <v>123193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123193</v>
      </c>
      <c r="Q47" s="48">
        <f t="shared" si="13"/>
        <v>0.27902778658597355</v>
      </c>
      <c r="R47" s="9"/>
    </row>
    <row r="48" spans="1:18">
      <c r="A48" s="12"/>
      <c r="B48" s="25">
        <v>335.14</v>
      </c>
      <c r="C48" s="20" t="s">
        <v>191</v>
      </c>
      <c r="D48" s="47">
        <v>183840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183840</v>
      </c>
      <c r="Q48" s="48">
        <f t="shared" si="13"/>
        <v>0.41639109597108093</v>
      </c>
      <c r="R48" s="9"/>
    </row>
    <row r="49" spans="1:18">
      <c r="A49" s="12"/>
      <c r="B49" s="25">
        <v>335.15</v>
      </c>
      <c r="C49" s="20" t="s">
        <v>192</v>
      </c>
      <c r="D49" s="47">
        <v>250052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250052</v>
      </c>
      <c r="Q49" s="48">
        <f t="shared" si="13"/>
        <v>0.56635893347345911</v>
      </c>
      <c r="R49" s="9"/>
    </row>
    <row r="50" spans="1:18">
      <c r="A50" s="12"/>
      <c r="B50" s="25">
        <v>335.17</v>
      </c>
      <c r="C50" s="20" t="s">
        <v>193</v>
      </c>
      <c r="D50" s="47">
        <v>63043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63043</v>
      </c>
      <c r="Q50" s="48">
        <f t="shared" si="13"/>
        <v>0.14279016461762867</v>
      </c>
      <c r="R50" s="9"/>
    </row>
    <row r="51" spans="1:18">
      <c r="A51" s="12"/>
      <c r="B51" s="25">
        <v>335.18</v>
      </c>
      <c r="C51" s="20" t="s">
        <v>302</v>
      </c>
      <c r="D51" s="47">
        <v>39692704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39692704</v>
      </c>
      <c r="Q51" s="48">
        <f t="shared" si="13"/>
        <v>89.902570281852192</v>
      </c>
      <c r="R51" s="9"/>
    </row>
    <row r="52" spans="1:18">
      <c r="A52" s="12"/>
      <c r="B52" s="25">
        <v>335.19</v>
      </c>
      <c r="C52" s="20" t="s">
        <v>195</v>
      </c>
      <c r="D52" s="47">
        <v>12677364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12677364</v>
      </c>
      <c r="Q52" s="48">
        <f t="shared" si="13"/>
        <v>28.713780950741551</v>
      </c>
      <c r="R52" s="9"/>
    </row>
    <row r="53" spans="1:18">
      <c r="A53" s="12"/>
      <c r="B53" s="25">
        <v>335.22</v>
      </c>
      <c r="C53" s="20" t="s">
        <v>54</v>
      </c>
      <c r="D53" s="47">
        <v>0</v>
      </c>
      <c r="E53" s="47">
        <v>2300893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2300893</v>
      </c>
      <c r="Q53" s="48">
        <f t="shared" si="13"/>
        <v>5.2114412422877958</v>
      </c>
      <c r="R53" s="9"/>
    </row>
    <row r="54" spans="1:18">
      <c r="A54" s="12"/>
      <c r="B54" s="25">
        <v>335.48</v>
      </c>
      <c r="C54" s="20" t="s">
        <v>55</v>
      </c>
      <c r="D54" s="47">
        <v>0</v>
      </c>
      <c r="E54" s="47">
        <v>5559031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9" si="14">SUM(D54:O54)</f>
        <v>5559031</v>
      </c>
      <c r="Q54" s="48">
        <f t="shared" si="13"/>
        <v>12.591008543446552</v>
      </c>
      <c r="R54" s="9"/>
    </row>
    <row r="55" spans="1:18">
      <c r="A55" s="12"/>
      <c r="B55" s="25">
        <v>335.7</v>
      </c>
      <c r="C55" s="20" t="s">
        <v>57</v>
      </c>
      <c r="D55" s="47">
        <v>0</v>
      </c>
      <c r="E55" s="47">
        <v>144088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144088</v>
      </c>
      <c r="Q55" s="48">
        <f t="shared" si="13"/>
        <v>0.32635422234704692</v>
      </c>
      <c r="R55" s="9"/>
    </row>
    <row r="56" spans="1:18">
      <c r="A56" s="12"/>
      <c r="B56" s="25">
        <v>337.1</v>
      </c>
      <c r="C56" s="20" t="s">
        <v>59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67078</v>
      </c>
      <c r="N56" s="47">
        <v>0</v>
      </c>
      <c r="O56" s="47">
        <v>0</v>
      </c>
      <c r="P56" s="47">
        <f t="shared" si="14"/>
        <v>67078</v>
      </c>
      <c r="Q56" s="48">
        <f t="shared" si="13"/>
        <v>0.15192929686438297</v>
      </c>
      <c r="R56" s="9"/>
    </row>
    <row r="57" spans="1:18">
      <c r="A57" s="12"/>
      <c r="B57" s="25">
        <v>337.2</v>
      </c>
      <c r="C57" s="20" t="s">
        <v>60</v>
      </c>
      <c r="D57" s="47">
        <v>1604762</v>
      </c>
      <c r="E57" s="47">
        <v>334656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1939418</v>
      </c>
      <c r="Q57" s="48">
        <f t="shared" si="13"/>
        <v>4.3927131558205064</v>
      </c>
      <c r="R57" s="9"/>
    </row>
    <row r="58" spans="1:18">
      <c r="A58" s="12"/>
      <c r="B58" s="25">
        <v>337.3</v>
      </c>
      <c r="C58" s="20" t="s">
        <v>61</v>
      </c>
      <c r="D58" s="47">
        <v>0</v>
      </c>
      <c r="E58" s="47">
        <v>8666</v>
      </c>
      <c r="F58" s="47">
        <v>0</v>
      </c>
      <c r="G58" s="47">
        <v>0</v>
      </c>
      <c r="H58" s="47">
        <v>0</v>
      </c>
      <c r="I58" s="47">
        <v>977669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986335</v>
      </c>
      <c r="Q58" s="48">
        <f t="shared" si="13"/>
        <v>2.2340138797031992</v>
      </c>
      <c r="R58" s="9"/>
    </row>
    <row r="59" spans="1:18">
      <c r="A59" s="12"/>
      <c r="B59" s="25">
        <v>337.7</v>
      </c>
      <c r="C59" s="20" t="s">
        <v>64</v>
      </c>
      <c r="D59" s="47">
        <v>50000</v>
      </c>
      <c r="E59" s="47">
        <v>1204434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1254434</v>
      </c>
      <c r="Q59" s="48">
        <f t="shared" si="13"/>
        <v>2.8412486296964041</v>
      </c>
      <c r="R59" s="9"/>
    </row>
    <row r="60" spans="1:18" ht="15.75">
      <c r="A60" s="29" t="s">
        <v>69</v>
      </c>
      <c r="B60" s="30"/>
      <c r="C60" s="31"/>
      <c r="D60" s="32">
        <f t="shared" ref="D60:O60" si="15">SUM(D61:D118)</f>
        <v>40767402</v>
      </c>
      <c r="E60" s="32">
        <f t="shared" si="15"/>
        <v>33936155</v>
      </c>
      <c r="F60" s="32">
        <f t="shared" si="15"/>
        <v>0</v>
      </c>
      <c r="G60" s="32">
        <f t="shared" si="15"/>
        <v>0</v>
      </c>
      <c r="H60" s="32">
        <f t="shared" si="15"/>
        <v>0</v>
      </c>
      <c r="I60" s="32">
        <f t="shared" si="15"/>
        <v>151215988</v>
      </c>
      <c r="J60" s="32">
        <f t="shared" si="15"/>
        <v>133224488</v>
      </c>
      <c r="K60" s="32">
        <f t="shared" ref="K60" si="16">SUM(K61:K118)</f>
        <v>0</v>
      </c>
      <c r="L60" s="32">
        <f t="shared" ref="L60" si="17">SUM(L61:L118)</f>
        <v>0</v>
      </c>
      <c r="M60" s="32">
        <f t="shared" si="15"/>
        <v>0</v>
      </c>
      <c r="N60" s="32">
        <f t="shared" si="15"/>
        <v>0</v>
      </c>
      <c r="O60" s="32">
        <f t="shared" si="15"/>
        <v>0</v>
      </c>
      <c r="P60" s="32">
        <f>SUM(D60:O60)</f>
        <v>359144033</v>
      </c>
      <c r="Q60" s="46">
        <f t="shared" si="13"/>
        <v>813.44852867898203</v>
      </c>
      <c r="R60" s="10"/>
    </row>
    <row r="61" spans="1:18">
      <c r="A61" s="12"/>
      <c r="B61" s="25">
        <v>341.1</v>
      </c>
      <c r="C61" s="20" t="s">
        <v>196</v>
      </c>
      <c r="D61" s="47">
        <v>4703293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4703293</v>
      </c>
      <c r="Q61" s="48">
        <f t="shared" si="13"/>
        <v>10.652792248385079</v>
      </c>
      <c r="R61" s="9"/>
    </row>
    <row r="62" spans="1:18">
      <c r="A62" s="12"/>
      <c r="B62" s="25">
        <v>341.15</v>
      </c>
      <c r="C62" s="20" t="s">
        <v>197</v>
      </c>
      <c r="D62" s="47">
        <v>0</v>
      </c>
      <c r="E62" s="47">
        <v>2014551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118" si="18">SUM(D62:O62)</f>
        <v>2014551</v>
      </c>
      <c r="Q62" s="48">
        <f t="shared" si="13"/>
        <v>4.5628867427090789</v>
      </c>
      <c r="R62" s="9"/>
    </row>
    <row r="63" spans="1:18">
      <c r="A63" s="12"/>
      <c r="B63" s="25">
        <v>341.16</v>
      </c>
      <c r="C63" s="20" t="s">
        <v>198</v>
      </c>
      <c r="D63" s="47">
        <v>0</v>
      </c>
      <c r="E63" s="47">
        <v>1581632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1581632</v>
      </c>
      <c r="Q63" s="48">
        <f t="shared" si="13"/>
        <v>3.5823405238410175</v>
      </c>
      <c r="R63" s="9"/>
    </row>
    <row r="64" spans="1:18">
      <c r="A64" s="12"/>
      <c r="B64" s="25">
        <v>341.2</v>
      </c>
      <c r="C64" s="20" t="s">
        <v>199</v>
      </c>
      <c r="D64" s="47">
        <v>20802323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111482419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132284742</v>
      </c>
      <c r="Q64" s="48">
        <f t="shared" si="13"/>
        <v>299.62026056153002</v>
      </c>
      <c r="R64" s="9"/>
    </row>
    <row r="65" spans="1:18">
      <c r="A65" s="12"/>
      <c r="B65" s="25">
        <v>341.3</v>
      </c>
      <c r="C65" s="20" t="s">
        <v>200</v>
      </c>
      <c r="D65" s="47">
        <v>29445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29445</v>
      </c>
      <c r="Q65" s="48">
        <f t="shared" si="13"/>
        <v>6.6691883272783276E-2</v>
      </c>
      <c r="R65" s="9"/>
    </row>
    <row r="66" spans="1:18">
      <c r="A66" s="12"/>
      <c r="B66" s="25">
        <v>341.51</v>
      </c>
      <c r="C66" s="20" t="s">
        <v>201</v>
      </c>
      <c r="D66" s="47">
        <v>8761455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8761455</v>
      </c>
      <c r="Q66" s="48">
        <f t="shared" si="13"/>
        <v>19.844385605696839</v>
      </c>
      <c r="R66" s="9"/>
    </row>
    <row r="67" spans="1:18">
      <c r="A67" s="12"/>
      <c r="B67" s="25">
        <v>341.52</v>
      </c>
      <c r="C67" s="20" t="s">
        <v>202</v>
      </c>
      <c r="D67" s="47">
        <v>194267</v>
      </c>
      <c r="E67" s="47">
        <v>4140479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4334746</v>
      </c>
      <c r="Q67" s="48">
        <f t="shared" si="13"/>
        <v>9.8180463321162925</v>
      </c>
      <c r="R67" s="9"/>
    </row>
    <row r="68" spans="1:18">
      <c r="A68" s="12"/>
      <c r="B68" s="25">
        <v>341.56</v>
      </c>
      <c r="C68" s="20" t="s">
        <v>203</v>
      </c>
      <c r="D68" s="47">
        <v>1076776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1076776</v>
      </c>
      <c r="Q68" s="48">
        <f t="shared" si="13"/>
        <v>2.4388595450139068</v>
      </c>
      <c r="R68" s="9"/>
    </row>
    <row r="69" spans="1:18">
      <c r="A69" s="12"/>
      <c r="B69" s="25">
        <v>341.9</v>
      </c>
      <c r="C69" s="20" t="s">
        <v>204</v>
      </c>
      <c r="D69" s="47">
        <v>170818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20751659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20922477</v>
      </c>
      <c r="Q69" s="48">
        <f t="shared" ref="Q69:Q100" si="19">(P69/Q$143)</f>
        <v>47.388670193971571</v>
      </c>
      <c r="R69" s="9"/>
    </row>
    <row r="70" spans="1:18">
      <c r="A70" s="12"/>
      <c r="B70" s="25">
        <v>342.1</v>
      </c>
      <c r="C70" s="20" t="s">
        <v>80</v>
      </c>
      <c r="D70" s="47">
        <v>550056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550056</v>
      </c>
      <c r="Q70" s="48">
        <f t="shared" si="19"/>
        <v>1.245857379707729</v>
      </c>
      <c r="R70" s="9"/>
    </row>
    <row r="71" spans="1:18">
      <c r="A71" s="12"/>
      <c r="B71" s="25">
        <v>342.2</v>
      </c>
      <c r="C71" s="20" t="s">
        <v>81</v>
      </c>
      <c r="D71" s="47">
        <v>0</v>
      </c>
      <c r="E71" s="47">
        <v>207838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207838</v>
      </c>
      <c r="Q71" s="48">
        <f t="shared" si="19"/>
        <v>0.47074571695190121</v>
      </c>
      <c r="R71" s="9"/>
    </row>
    <row r="72" spans="1:18">
      <c r="A72" s="12"/>
      <c r="B72" s="25">
        <v>342.4</v>
      </c>
      <c r="C72" s="20" t="s">
        <v>82</v>
      </c>
      <c r="D72" s="47">
        <v>0</v>
      </c>
      <c r="E72" s="47">
        <v>51762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51762</v>
      </c>
      <c r="Q72" s="48">
        <f t="shared" si="19"/>
        <v>0.11723909872527791</v>
      </c>
      <c r="R72" s="9"/>
    </row>
    <row r="73" spans="1:18">
      <c r="A73" s="12"/>
      <c r="B73" s="25">
        <v>342.5</v>
      </c>
      <c r="C73" s="20" t="s">
        <v>83</v>
      </c>
      <c r="D73" s="47">
        <v>638166</v>
      </c>
      <c r="E73" s="47">
        <v>3695370</v>
      </c>
      <c r="F73" s="47">
        <v>0</v>
      </c>
      <c r="G73" s="47">
        <v>0</v>
      </c>
      <c r="H73" s="47">
        <v>0</v>
      </c>
      <c r="I73" s="47">
        <v>4130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4337666</v>
      </c>
      <c r="Q73" s="48">
        <f t="shared" si="19"/>
        <v>9.8246600288103494</v>
      </c>
      <c r="R73" s="9"/>
    </row>
    <row r="74" spans="1:18">
      <c r="A74" s="12"/>
      <c r="B74" s="25">
        <v>342.6</v>
      </c>
      <c r="C74" s="20" t="s">
        <v>84</v>
      </c>
      <c r="D74" s="47">
        <v>0</v>
      </c>
      <c r="E74" s="47">
        <v>12448492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12448492</v>
      </c>
      <c r="Q74" s="48">
        <f t="shared" si="19"/>
        <v>28.19539396794622</v>
      </c>
      <c r="R74" s="9"/>
    </row>
    <row r="75" spans="1:18">
      <c r="A75" s="12"/>
      <c r="B75" s="25">
        <v>342.9</v>
      </c>
      <c r="C75" s="20" t="s">
        <v>85</v>
      </c>
      <c r="D75" s="47">
        <v>0</v>
      </c>
      <c r="E75" s="47">
        <v>65940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65940</v>
      </c>
      <c r="Q75" s="48">
        <f t="shared" si="19"/>
        <v>0.14935176712539749</v>
      </c>
      <c r="R75" s="9"/>
    </row>
    <row r="76" spans="1:18">
      <c r="A76" s="12"/>
      <c r="B76" s="25">
        <v>343.3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48239957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48239957</v>
      </c>
      <c r="Q76" s="48">
        <f t="shared" si="19"/>
        <v>109.26179593574749</v>
      </c>
      <c r="R76" s="9"/>
    </row>
    <row r="77" spans="1:18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24268450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24268450</v>
      </c>
      <c r="Q77" s="48">
        <f t="shared" si="19"/>
        <v>54.96718066263805</v>
      </c>
      <c r="R77" s="9"/>
    </row>
    <row r="78" spans="1:18">
      <c r="A78" s="12"/>
      <c r="B78" s="25">
        <v>343.5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75911706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75911706</v>
      </c>
      <c r="Q78" s="48">
        <f t="shared" si="19"/>
        <v>171.93732842892993</v>
      </c>
      <c r="R78" s="9"/>
    </row>
    <row r="79" spans="1:18">
      <c r="A79" s="12"/>
      <c r="B79" s="25">
        <v>343.6</v>
      </c>
      <c r="C79" s="20" t="s">
        <v>89</v>
      </c>
      <c r="D79" s="47">
        <v>0</v>
      </c>
      <c r="E79" s="47">
        <v>25767</v>
      </c>
      <c r="F79" s="47">
        <v>0</v>
      </c>
      <c r="G79" s="47">
        <v>0</v>
      </c>
      <c r="H79" s="47">
        <v>0</v>
      </c>
      <c r="I79" s="47">
        <v>2157469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2183236</v>
      </c>
      <c r="Q79" s="48">
        <f t="shared" si="19"/>
        <v>4.9449522998450766</v>
      </c>
      <c r="R79" s="9"/>
    </row>
    <row r="80" spans="1:18">
      <c r="A80" s="12"/>
      <c r="B80" s="25">
        <v>343.7</v>
      </c>
      <c r="C80" s="20" t="s">
        <v>90</v>
      </c>
      <c r="D80" s="47">
        <v>104711</v>
      </c>
      <c r="E80" s="47">
        <v>447235</v>
      </c>
      <c r="F80" s="47">
        <v>0</v>
      </c>
      <c r="G80" s="47">
        <v>0</v>
      </c>
      <c r="H80" s="47">
        <v>0</v>
      </c>
      <c r="I80" s="47">
        <v>2753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554699</v>
      </c>
      <c r="Q80" s="48">
        <f t="shared" si="19"/>
        <v>1.2563736104442049</v>
      </c>
      <c r="R80" s="9"/>
    </row>
    <row r="81" spans="1:18">
      <c r="A81" s="12"/>
      <c r="B81" s="25">
        <v>343.9</v>
      </c>
      <c r="C81" s="20" t="s">
        <v>91</v>
      </c>
      <c r="D81" s="47">
        <v>20247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20247</v>
      </c>
      <c r="Q81" s="48">
        <f t="shared" si="19"/>
        <v>4.585873868650172E-2</v>
      </c>
      <c r="R81" s="9"/>
    </row>
    <row r="82" spans="1:18">
      <c r="A82" s="12"/>
      <c r="B82" s="25">
        <v>344.3</v>
      </c>
      <c r="C82" s="20" t="s">
        <v>205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327751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327751</v>
      </c>
      <c r="Q82" s="48">
        <f t="shared" si="19"/>
        <v>0.74234441958016617</v>
      </c>
      <c r="R82" s="9"/>
    </row>
    <row r="83" spans="1:18">
      <c r="A83" s="12"/>
      <c r="B83" s="25">
        <v>344.9</v>
      </c>
      <c r="C83" s="20" t="s">
        <v>206</v>
      </c>
      <c r="D83" s="47">
        <v>0</v>
      </c>
      <c r="E83" s="47">
        <v>1223154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1223154</v>
      </c>
      <c r="Q83" s="48">
        <f t="shared" si="19"/>
        <v>2.7704005363436224</v>
      </c>
      <c r="R83" s="9"/>
    </row>
    <row r="84" spans="1:18">
      <c r="A84" s="12"/>
      <c r="B84" s="25">
        <v>345.1</v>
      </c>
      <c r="C84" s="20" t="s">
        <v>94</v>
      </c>
      <c r="D84" s="47">
        <v>0</v>
      </c>
      <c r="E84" s="47">
        <v>34466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34466</v>
      </c>
      <c r="Q84" s="48">
        <f t="shared" si="19"/>
        <v>7.806427063609267E-2</v>
      </c>
      <c r="R84" s="9"/>
    </row>
    <row r="85" spans="1:18">
      <c r="A85" s="12"/>
      <c r="B85" s="25">
        <v>345.9</v>
      </c>
      <c r="C85" s="20" t="s">
        <v>223</v>
      </c>
      <c r="D85" s="47">
        <v>3500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3500</v>
      </c>
      <c r="Q85" s="48">
        <f t="shared" si="19"/>
        <v>7.9273761743841563E-3</v>
      </c>
      <c r="R85" s="9"/>
    </row>
    <row r="86" spans="1:18">
      <c r="A86" s="12"/>
      <c r="B86" s="25">
        <v>346.4</v>
      </c>
      <c r="C86" s="20" t="s">
        <v>95</v>
      </c>
      <c r="D86" s="47">
        <v>832176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832176</v>
      </c>
      <c r="Q86" s="48">
        <f t="shared" si="19"/>
        <v>1.8848491986555169</v>
      </c>
      <c r="R86" s="9"/>
    </row>
    <row r="87" spans="1:18">
      <c r="A87" s="12"/>
      <c r="B87" s="25">
        <v>346.9</v>
      </c>
      <c r="C87" s="20" t="s">
        <v>96</v>
      </c>
      <c r="D87" s="47">
        <v>984210</v>
      </c>
      <c r="E87" s="47">
        <v>34871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1019081</v>
      </c>
      <c r="Q87" s="48">
        <f t="shared" si="19"/>
        <v>2.3081824111907374</v>
      </c>
      <c r="R87" s="9"/>
    </row>
    <row r="88" spans="1:18">
      <c r="A88" s="12"/>
      <c r="B88" s="25">
        <v>347.1</v>
      </c>
      <c r="C88" s="20" t="s">
        <v>97</v>
      </c>
      <c r="D88" s="47">
        <v>49456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49456</v>
      </c>
      <c r="Q88" s="48">
        <f t="shared" si="19"/>
        <v>0.11201609030866938</v>
      </c>
      <c r="R88" s="9"/>
    </row>
    <row r="89" spans="1:18">
      <c r="A89" s="12"/>
      <c r="B89" s="25">
        <v>347.2</v>
      </c>
      <c r="C89" s="20" t="s">
        <v>98</v>
      </c>
      <c r="D89" s="47">
        <v>412405</v>
      </c>
      <c r="E89" s="47">
        <v>568524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8"/>
        <v>980929</v>
      </c>
      <c r="Q89" s="48">
        <f t="shared" si="19"/>
        <v>2.2217694809607074</v>
      </c>
      <c r="R89" s="9"/>
    </row>
    <row r="90" spans="1:18">
      <c r="A90" s="12"/>
      <c r="B90" s="25">
        <v>347.4</v>
      </c>
      <c r="C90" s="20" t="s">
        <v>99</v>
      </c>
      <c r="D90" s="47">
        <v>180392</v>
      </c>
      <c r="E90" s="47">
        <v>43699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8"/>
        <v>224091</v>
      </c>
      <c r="Q90" s="48">
        <f t="shared" si="19"/>
        <v>0.50755818694111998</v>
      </c>
      <c r="R90" s="9"/>
    </row>
    <row r="91" spans="1:18">
      <c r="A91" s="12"/>
      <c r="B91" s="25">
        <v>347.5</v>
      </c>
      <c r="C91" s="20" t="s">
        <v>100</v>
      </c>
      <c r="D91" s="47">
        <v>755066</v>
      </c>
      <c r="E91" s="47">
        <v>17909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8"/>
        <v>772975</v>
      </c>
      <c r="Q91" s="48">
        <f t="shared" si="19"/>
        <v>1.7507610281127408</v>
      </c>
      <c r="R91" s="9"/>
    </row>
    <row r="92" spans="1:18">
      <c r="A92" s="12"/>
      <c r="B92" s="25">
        <v>348.11</v>
      </c>
      <c r="C92" s="20" t="s">
        <v>224</v>
      </c>
      <c r="D92" s="47">
        <v>0</v>
      </c>
      <c r="E92" s="47">
        <v>421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421</v>
      </c>
      <c r="Q92" s="48">
        <f t="shared" si="19"/>
        <v>9.535501055473513E-4</v>
      </c>
      <c r="R92" s="9"/>
    </row>
    <row r="93" spans="1:18">
      <c r="A93" s="12"/>
      <c r="B93" s="25">
        <v>348.12</v>
      </c>
      <c r="C93" s="20" t="s">
        <v>225</v>
      </c>
      <c r="D93" s="47">
        <v>0</v>
      </c>
      <c r="E93" s="47">
        <v>22870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110" si="20">SUM(D93:O93)</f>
        <v>22870</v>
      </c>
      <c r="Q93" s="48">
        <f t="shared" si="19"/>
        <v>5.1799740888047327E-2</v>
      </c>
      <c r="R93" s="9"/>
    </row>
    <row r="94" spans="1:18">
      <c r="A94" s="12"/>
      <c r="B94" s="25">
        <v>348.13</v>
      </c>
      <c r="C94" s="20" t="s">
        <v>226</v>
      </c>
      <c r="D94" s="47">
        <v>0</v>
      </c>
      <c r="E94" s="47">
        <v>29207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29207</v>
      </c>
      <c r="Q94" s="48">
        <f t="shared" si="19"/>
        <v>6.6152821692925162E-2</v>
      </c>
      <c r="R94" s="9"/>
    </row>
    <row r="95" spans="1:18">
      <c r="A95" s="12"/>
      <c r="B95" s="25">
        <v>348.14</v>
      </c>
      <c r="C95" s="20" t="s">
        <v>227</v>
      </c>
      <c r="D95" s="47">
        <v>0</v>
      </c>
      <c r="E95" s="47">
        <v>47128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47128</v>
      </c>
      <c r="Q95" s="48">
        <f t="shared" si="19"/>
        <v>0.10674325267039329</v>
      </c>
      <c r="R95" s="9"/>
    </row>
    <row r="96" spans="1:18">
      <c r="A96" s="12"/>
      <c r="B96" s="25">
        <v>348.21</v>
      </c>
      <c r="C96" s="20" t="s">
        <v>228</v>
      </c>
      <c r="D96" s="47">
        <v>0</v>
      </c>
      <c r="E96" s="47">
        <v>222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222</v>
      </c>
      <c r="Q96" s="48">
        <f t="shared" si="19"/>
        <v>5.0282214591808078E-4</v>
      </c>
      <c r="R96" s="9"/>
    </row>
    <row r="97" spans="1:18">
      <c r="A97" s="12"/>
      <c r="B97" s="25">
        <v>348.22</v>
      </c>
      <c r="C97" s="20" t="s">
        <v>229</v>
      </c>
      <c r="D97" s="47">
        <v>0</v>
      </c>
      <c r="E97" s="47">
        <v>21327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21327</v>
      </c>
      <c r="Q97" s="48">
        <f t="shared" si="19"/>
        <v>4.8304900477454539E-2</v>
      </c>
      <c r="R97" s="9"/>
    </row>
    <row r="98" spans="1:18">
      <c r="A98" s="12"/>
      <c r="B98" s="25">
        <v>348.24</v>
      </c>
      <c r="C98" s="20" t="s">
        <v>230</v>
      </c>
      <c r="D98" s="47">
        <v>0</v>
      </c>
      <c r="E98" s="47">
        <v>342546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342546</v>
      </c>
      <c r="Q98" s="48">
        <f t="shared" si="19"/>
        <v>0.77585457115159862</v>
      </c>
      <c r="R98" s="9"/>
    </row>
    <row r="99" spans="1:18">
      <c r="A99" s="12"/>
      <c r="B99" s="25">
        <v>348.31</v>
      </c>
      <c r="C99" s="20" t="s">
        <v>231</v>
      </c>
      <c r="D99" s="47">
        <v>0</v>
      </c>
      <c r="E99" s="47">
        <v>1629419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1629419</v>
      </c>
      <c r="Q99" s="48">
        <f t="shared" si="19"/>
        <v>3.6905763881968165</v>
      </c>
      <c r="R99" s="9"/>
    </row>
    <row r="100" spans="1:18">
      <c r="A100" s="12"/>
      <c r="B100" s="25">
        <v>348.32</v>
      </c>
      <c r="C100" s="20" t="s">
        <v>232</v>
      </c>
      <c r="D100" s="47">
        <v>0</v>
      </c>
      <c r="E100" s="47">
        <v>900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900</v>
      </c>
      <c r="Q100" s="48">
        <f t="shared" si="19"/>
        <v>2.0384681591273544E-3</v>
      </c>
      <c r="R100" s="9"/>
    </row>
    <row r="101" spans="1:18">
      <c r="A101" s="12"/>
      <c r="B101" s="25">
        <v>348.41</v>
      </c>
      <c r="C101" s="20" t="s">
        <v>233</v>
      </c>
      <c r="D101" s="47">
        <v>0</v>
      </c>
      <c r="E101" s="47">
        <v>980774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980774</v>
      </c>
      <c r="Q101" s="48">
        <f t="shared" ref="Q101:Q132" si="21">(P101/Q$143)</f>
        <v>2.2214184114444131</v>
      </c>
      <c r="R101" s="9"/>
    </row>
    <row r="102" spans="1:18">
      <c r="A102" s="12"/>
      <c r="B102" s="25">
        <v>348.42</v>
      </c>
      <c r="C102" s="20" t="s">
        <v>234</v>
      </c>
      <c r="D102" s="47">
        <v>0</v>
      </c>
      <c r="E102" s="47">
        <v>604594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604594</v>
      </c>
      <c r="Q102" s="48">
        <f t="shared" si="21"/>
        <v>1.3693840202216041</v>
      </c>
      <c r="R102" s="9"/>
    </row>
    <row r="103" spans="1:18">
      <c r="A103" s="12"/>
      <c r="B103" s="25">
        <v>348.48</v>
      </c>
      <c r="C103" s="20" t="s">
        <v>235</v>
      </c>
      <c r="D103" s="47">
        <v>0</v>
      </c>
      <c r="E103" s="47">
        <v>18332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18332</v>
      </c>
      <c r="Q103" s="48">
        <f t="shared" si="21"/>
        <v>4.1521331436802957E-2</v>
      </c>
      <c r="R103" s="9"/>
    </row>
    <row r="104" spans="1:18">
      <c r="A104" s="12"/>
      <c r="B104" s="25">
        <v>348.51</v>
      </c>
      <c r="C104" s="20" t="s">
        <v>303</v>
      </c>
      <c r="D104" s="47">
        <v>0</v>
      </c>
      <c r="E104" s="47">
        <v>965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965</v>
      </c>
      <c r="Q104" s="48">
        <f t="shared" si="21"/>
        <v>2.1856908595087746E-3</v>
      </c>
      <c r="R104" s="9"/>
    </row>
    <row r="105" spans="1:18">
      <c r="A105" s="12"/>
      <c r="B105" s="25">
        <v>348.52</v>
      </c>
      <c r="C105" s="20" t="s">
        <v>304</v>
      </c>
      <c r="D105" s="47">
        <v>0</v>
      </c>
      <c r="E105" s="47">
        <v>307312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307312</v>
      </c>
      <c r="Q105" s="48">
        <f t="shared" si="21"/>
        <v>0.69605080768638394</v>
      </c>
      <c r="R105" s="9"/>
    </row>
    <row r="106" spans="1:18">
      <c r="A106" s="12"/>
      <c r="B106" s="25">
        <v>348.53</v>
      </c>
      <c r="C106" s="20" t="s">
        <v>305</v>
      </c>
      <c r="D106" s="47">
        <v>0</v>
      </c>
      <c r="E106" s="47">
        <v>83096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0"/>
        <v>83096</v>
      </c>
      <c r="Q106" s="48">
        <f t="shared" si="21"/>
        <v>0.18820950016760737</v>
      </c>
      <c r="R106" s="9"/>
    </row>
    <row r="107" spans="1:18">
      <c r="A107" s="12"/>
      <c r="B107" s="25">
        <v>348.54</v>
      </c>
      <c r="C107" s="20" t="s">
        <v>306</v>
      </c>
      <c r="D107" s="47">
        <v>0</v>
      </c>
      <c r="E107" s="47">
        <v>947008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0"/>
        <v>947008</v>
      </c>
      <c r="Q107" s="48">
        <f t="shared" si="21"/>
        <v>2.1449396160431973</v>
      </c>
      <c r="R107" s="9"/>
    </row>
    <row r="108" spans="1:18">
      <c r="A108" s="12"/>
      <c r="B108" s="25">
        <v>348.62</v>
      </c>
      <c r="C108" s="20" t="s">
        <v>240</v>
      </c>
      <c r="D108" s="47">
        <v>0</v>
      </c>
      <c r="E108" s="47">
        <v>60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0"/>
        <v>60</v>
      </c>
      <c r="Q108" s="48">
        <f t="shared" si="21"/>
        <v>1.3589787727515695E-4</v>
      </c>
      <c r="R108" s="9"/>
    </row>
    <row r="109" spans="1:18">
      <c r="A109" s="12"/>
      <c r="B109" s="25">
        <v>348.71</v>
      </c>
      <c r="C109" s="20" t="s">
        <v>241</v>
      </c>
      <c r="D109" s="47">
        <v>0</v>
      </c>
      <c r="E109" s="47">
        <v>607355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0"/>
        <v>607355</v>
      </c>
      <c r="Q109" s="48">
        <f t="shared" si="21"/>
        <v>1.3756375875408826</v>
      </c>
      <c r="R109" s="9"/>
    </row>
    <row r="110" spans="1:18">
      <c r="A110" s="12"/>
      <c r="B110" s="25">
        <v>348.72</v>
      </c>
      <c r="C110" s="20" t="s">
        <v>242</v>
      </c>
      <c r="D110" s="47">
        <v>0</v>
      </c>
      <c r="E110" s="47">
        <v>31375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0"/>
        <v>31375</v>
      </c>
      <c r="Q110" s="48">
        <f t="shared" si="21"/>
        <v>7.1063264991800823E-2</v>
      </c>
      <c r="R110" s="9"/>
    </row>
    <row r="111" spans="1:18">
      <c r="A111" s="12"/>
      <c r="B111" s="25">
        <v>348.92099999999999</v>
      </c>
      <c r="C111" s="20" t="s">
        <v>207</v>
      </c>
      <c r="D111" s="47">
        <v>0</v>
      </c>
      <c r="E111" s="47">
        <v>67081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ref="P111:P117" si="22">SUM(D111:O111)</f>
        <v>67081</v>
      </c>
      <c r="Q111" s="48">
        <f t="shared" si="21"/>
        <v>0.15193609175824674</v>
      </c>
      <c r="R111" s="9"/>
    </row>
    <row r="112" spans="1:18">
      <c r="A112" s="12"/>
      <c r="B112" s="25">
        <v>348.92200000000003</v>
      </c>
      <c r="C112" s="20" t="s">
        <v>208</v>
      </c>
      <c r="D112" s="47">
        <v>0</v>
      </c>
      <c r="E112" s="47">
        <v>67081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67081</v>
      </c>
      <c r="Q112" s="48">
        <f t="shared" si="21"/>
        <v>0.15193609175824674</v>
      </c>
      <c r="R112" s="9"/>
    </row>
    <row r="113" spans="1:18">
      <c r="A113" s="12"/>
      <c r="B113" s="25">
        <v>348.923</v>
      </c>
      <c r="C113" s="20" t="s">
        <v>209</v>
      </c>
      <c r="D113" s="47">
        <v>0</v>
      </c>
      <c r="E113" s="47">
        <v>67081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67081</v>
      </c>
      <c r="Q113" s="48">
        <f t="shared" si="21"/>
        <v>0.15193609175824674</v>
      </c>
      <c r="R113" s="9"/>
    </row>
    <row r="114" spans="1:18">
      <c r="A114" s="12"/>
      <c r="B114" s="25">
        <v>348.92399999999998</v>
      </c>
      <c r="C114" s="20" t="s">
        <v>210</v>
      </c>
      <c r="D114" s="47">
        <v>0</v>
      </c>
      <c r="E114" s="47">
        <v>67081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67081</v>
      </c>
      <c r="Q114" s="48">
        <f t="shared" si="21"/>
        <v>0.15193609175824674</v>
      </c>
      <c r="R114" s="9"/>
    </row>
    <row r="115" spans="1:18">
      <c r="A115" s="12"/>
      <c r="B115" s="25">
        <v>348.93</v>
      </c>
      <c r="C115" s="20" t="s">
        <v>211</v>
      </c>
      <c r="D115" s="47">
        <v>0</v>
      </c>
      <c r="E115" s="47">
        <v>1022726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1022726</v>
      </c>
      <c r="Q115" s="48">
        <f t="shared" si="21"/>
        <v>2.316438207235203</v>
      </c>
      <c r="R115" s="9"/>
    </row>
    <row r="116" spans="1:18">
      <c r="A116" s="12"/>
      <c r="B116" s="25">
        <v>348.93099999999998</v>
      </c>
      <c r="C116" s="20" t="s">
        <v>212</v>
      </c>
      <c r="D116" s="47">
        <v>0</v>
      </c>
      <c r="E116" s="47">
        <v>166279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166279</v>
      </c>
      <c r="Q116" s="48">
        <f t="shared" si="21"/>
        <v>0.37661605225726374</v>
      </c>
      <c r="R116" s="9"/>
    </row>
    <row r="117" spans="1:18">
      <c r="A117" s="12"/>
      <c r="B117" s="25">
        <v>348.93200000000002</v>
      </c>
      <c r="C117" s="20" t="s">
        <v>213</v>
      </c>
      <c r="D117" s="47">
        <v>26682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2"/>
        <v>26682</v>
      </c>
      <c r="Q117" s="48">
        <f t="shared" si="21"/>
        <v>6.0433786024262304E-2</v>
      </c>
      <c r="R117" s="9"/>
    </row>
    <row r="118" spans="1:18">
      <c r="A118" s="12"/>
      <c r="B118" s="25">
        <v>349</v>
      </c>
      <c r="C118" s="20" t="s">
        <v>307</v>
      </c>
      <c r="D118" s="47">
        <v>471958</v>
      </c>
      <c r="E118" s="47">
        <v>202226</v>
      </c>
      <c r="F118" s="47">
        <v>0</v>
      </c>
      <c r="G118" s="47">
        <v>0</v>
      </c>
      <c r="H118" s="47">
        <v>0</v>
      </c>
      <c r="I118" s="47">
        <v>303772</v>
      </c>
      <c r="J118" s="47">
        <v>990410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18"/>
        <v>1968366</v>
      </c>
      <c r="Q118" s="48">
        <f t="shared" si="21"/>
        <v>4.4582793516765271</v>
      </c>
      <c r="R118" s="9"/>
    </row>
    <row r="119" spans="1:18" ht="15.75">
      <c r="A119" s="29" t="s">
        <v>70</v>
      </c>
      <c r="B119" s="30"/>
      <c r="C119" s="31"/>
      <c r="D119" s="32">
        <f t="shared" ref="D119:O119" si="23">SUM(D120:D128)</f>
        <v>217201</v>
      </c>
      <c r="E119" s="32">
        <f t="shared" si="23"/>
        <v>2512921</v>
      </c>
      <c r="F119" s="32">
        <f t="shared" si="23"/>
        <v>0</v>
      </c>
      <c r="G119" s="32">
        <f t="shared" si="23"/>
        <v>0</v>
      </c>
      <c r="H119" s="32">
        <f t="shared" si="23"/>
        <v>0</v>
      </c>
      <c r="I119" s="32">
        <f t="shared" si="23"/>
        <v>2160</v>
      </c>
      <c r="J119" s="32">
        <f t="shared" si="23"/>
        <v>0</v>
      </c>
      <c r="K119" s="32">
        <f t="shared" ref="K119" si="24">SUM(K120:K128)</f>
        <v>0</v>
      </c>
      <c r="L119" s="32">
        <f t="shared" ref="L119" si="25">SUM(L120:L128)</f>
        <v>0</v>
      </c>
      <c r="M119" s="32">
        <f t="shared" si="23"/>
        <v>0</v>
      </c>
      <c r="N119" s="32">
        <f t="shared" si="23"/>
        <v>0</v>
      </c>
      <c r="O119" s="32">
        <f t="shared" si="23"/>
        <v>0</v>
      </c>
      <c r="P119" s="32">
        <f>SUM(D119:O119)</f>
        <v>2732282</v>
      </c>
      <c r="Q119" s="46">
        <f t="shared" si="21"/>
        <v>6.1885220652853405</v>
      </c>
      <c r="R119" s="10"/>
    </row>
    <row r="120" spans="1:18">
      <c r="A120" s="13"/>
      <c r="B120" s="40">
        <v>351.1</v>
      </c>
      <c r="C120" s="21" t="s">
        <v>126</v>
      </c>
      <c r="D120" s="47">
        <v>35341</v>
      </c>
      <c r="E120" s="47">
        <v>628134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663475</v>
      </c>
      <c r="Q120" s="48">
        <f t="shared" si="21"/>
        <v>1.5027474020855793</v>
      </c>
      <c r="R120" s="9"/>
    </row>
    <row r="121" spans="1:18">
      <c r="A121" s="13"/>
      <c r="B121" s="40">
        <v>351.2</v>
      </c>
      <c r="C121" s="21" t="s">
        <v>128</v>
      </c>
      <c r="D121" s="47">
        <v>8579</v>
      </c>
      <c r="E121" s="47">
        <v>129748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8" si="26">SUM(D121:O121)</f>
        <v>138327</v>
      </c>
      <c r="Q121" s="48">
        <f t="shared" si="21"/>
        <v>0.3133057611640106</v>
      </c>
      <c r="R121" s="9"/>
    </row>
    <row r="122" spans="1:18">
      <c r="A122" s="13"/>
      <c r="B122" s="40">
        <v>351.5</v>
      </c>
      <c r="C122" s="21" t="s">
        <v>129</v>
      </c>
      <c r="D122" s="47">
        <v>0</v>
      </c>
      <c r="E122" s="47">
        <v>1199639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1199639</v>
      </c>
      <c r="Q122" s="48">
        <f t="shared" si="21"/>
        <v>2.7171398932748669</v>
      </c>
      <c r="R122" s="9"/>
    </row>
    <row r="123" spans="1:18">
      <c r="A123" s="13"/>
      <c r="B123" s="40">
        <v>351.6</v>
      </c>
      <c r="C123" s="21" t="s">
        <v>130</v>
      </c>
      <c r="D123" s="47">
        <v>0</v>
      </c>
      <c r="E123" s="47">
        <v>76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76</v>
      </c>
      <c r="Q123" s="48">
        <f t="shared" si="21"/>
        <v>1.7213731121519882E-4</v>
      </c>
      <c r="R123" s="9"/>
    </row>
    <row r="124" spans="1:18">
      <c r="A124" s="13"/>
      <c r="B124" s="40">
        <v>351.9</v>
      </c>
      <c r="C124" s="21" t="s">
        <v>308</v>
      </c>
      <c r="D124" s="47">
        <v>2667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2667</v>
      </c>
      <c r="Q124" s="48">
        <f t="shared" si="21"/>
        <v>6.0406606448807267E-3</v>
      </c>
      <c r="R124" s="9"/>
    </row>
    <row r="125" spans="1:18">
      <c r="A125" s="13"/>
      <c r="B125" s="40">
        <v>352</v>
      </c>
      <c r="C125" s="21" t="s">
        <v>131</v>
      </c>
      <c r="D125" s="47">
        <v>-153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-153</v>
      </c>
      <c r="Q125" s="48">
        <f t="shared" si="21"/>
        <v>-3.4653958705165028E-4</v>
      </c>
      <c r="R125" s="9"/>
    </row>
    <row r="126" spans="1:18">
      <c r="A126" s="13"/>
      <c r="B126" s="40">
        <v>353</v>
      </c>
      <c r="C126" s="21" t="s">
        <v>132</v>
      </c>
      <c r="D126" s="47">
        <v>0</v>
      </c>
      <c r="E126" s="47">
        <v>5900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6"/>
        <v>5900</v>
      </c>
      <c r="Q126" s="48">
        <f t="shared" si="21"/>
        <v>1.3363291265390435E-2</v>
      </c>
      <c r="R126" s="9"/>
    </row>
    <row r="127" spans="1:18">
      <c r="A127" s="13"/>
      <c r="B127" s="40">
        <v>354</v>
      </c>
      <c r="C127" s="21" t="s">
        <v>133</v>
      </c>
      <c r="D127" s="47">
        <v>132305</v>
      </c>
      <c r="E127" s="47">
        <v>549424</v>
      </c>
      <c r="F127" s="47">
        <v>0</v>
      </c>
      <c r="G127" s="47">
        <v>0</v>
      </c>
      <c r="H127" s="47">
        <v>0</v>
      </c>
      <c r="I127" s="47">
        <v>2160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6"/>
        <v>683889</v>
      </c>
      <c r="Q127" s="48">
        <f t="shared" si="21"/>
        <v>1.5489843898638302</v>
      </c>
      <c r="R127" s="9"/>
    </row>
    <row r="128" spans="1:18">
      <c r="A128" s="13"/>
      <c r="B128" s="40">
        <v>359</v>
      </c>
      <c r="C128" s="21" t="s">
        <v>134</v>
      </c>
      <c r="D128" s="47">
        <v>38462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26"/>
        <v>38462</v>
      </c>
      <c r="Q128" s="48">
        <f t="shared" si="21"/>
        <v>8.7115069262618111E-2</v>
      </c>
      <c r="R128" s="9"/>
    </row>
    <row r="129" spans="1:121" ht="15.75">
      <c r="A129" s="29" t="s">
        <v>3</v>
      </c>
      <c r="B129" s="30"/>
      <c r="C129" s="31"/>
      <c r="D129" s="32">
        <f t="shared" ref="D129:O129" si="27">SUM(D130:D136)</f>
        <v>1698322</v>
      </c>
      <c r="E129" s="32">
        <f t="shared" si="27"/>
        <v>6101520</v>
      </c>
      <c r="F129" s="32">
        <f t="shared" si="27"/>
        <v>187228</v>
      </c>
      <c r="G129" s="32">
        <f t="shared" si="27"/>
        <v>2031941</v>
      </c>
      <c r="H129" s="32">
        <f t="shared" si="27"/>
        <v>-58817</v>
      </c>
      <c r="I129" s="32">
        <f t="shared" si="27"/>
        <v>2566493</v>
      </c>
      <c r="J129" s="32">
        <f t="shared" si="27"/>
        <v>1978911</v>
      </c>
      <c r="K129" s="32">
        <f t="shared" ref="K129" si="28">SUM(K130:K136)</f>
        <v>0</v>
      </c>
      <c r="L129" s="32">
        <f t="shared" ref="L129" si="29">SUM(L130:L136)</f>
        <v>0</v>
      </c>
      <c r="M129" s="32">
        <f t="shared" si="27"/>
        <v>2611390</v>
      </c>
      <c r="N129" s="32">
        <f t="shared" si="27"/>
        <v>0</v>
      </c>
      <c r="O129" s="32">
        <f t="shared" si="27"/>
        <v>0</v>
      </c>
      <c r="P129" s="32">
        <f>SUM(D129:O129)</f>
        <v>17116988</v>
      </c>
      <c r="Q129" s="46">
        <f t="shared" si="21"/>
        <v>38.769372242405574</v>
      </c>
      <c r="R129" s="10"/>
    </row>
    <row r="130" spans="1:121">
      <c r="A130" s="12"/>
      <c r="B130" s="25">
        <v>361.1</v>
      </c>
      <c r="C130" s="20" t="s">
        <v>136</v>
      </c>
      <c r="D130" s="47">
        <v>1018184</v>
      </c>
      <c r="E130" s="47">
        <v>1922302</v>
      </c>
      <c r="F130" s="47">
        <v>187228</v>
      </c>
      <c r="G130" s="47">
        <v>1706680</v>
      </c>
      <c r="H130" s="47">
        <v>11065</v>
      </c>
      <c r="I130" s="47">
        <v>3116116</v>
      </c>
      <c r="J130" s="47">
        <v>591269</v>
      </c>
      <c r="K130" s="47">
        <v>0</v>
      </c>
      <c r="L130" s="47">
        <v>0</v>
      </c>
      <c r="M130" s="47">
        <v>1282449</v>
      </c>
      <c r="N130" s="47">
        <v>0</v>
      </c>
      <c r="O130" s="47">
        <v>0</v>
      </c>
      <c r="P130" s="47">
        <f>SUM(D130:O130)</f>
        <v>9835293</v>
      </c>
      <c r="Q130" s="48">
        <f t="shared" si="21"/>
        <v>22.276590684653506</v>
      </c>
      <c r="R130" s="9"/>
    </row>
    <row r="131" spans="1:121">
      <c r="A131" s="12"/>
      <c r="B131" s="25">
        <v>361.3</v>
      </c>
      <c r="C131" s="20" t="s">
        <v>137</v>
      </c>
      <c r="D131" s="47">
        <v>-988696</v>
      </c>
      <c r="E131" s="47">
        <v>-1765561</v>
      </c>
      <c r="F131" s="47">
        <v>0</v>
      </c>
      <c r="G131" s="47">
        <v>-983316</v>
      </c>
      <c r="H131" s="47">
        <v>-11882</v>
      </c>
      <c r="I131" s="47">
        <v>-2420409</v>
      </c>
      <c r="J131" s="47">
        <v>-539936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6" si="30">SUM(D131:O131)</f>
        <v>-6709800</v>
      </c>
      <c r="Q131" s="48">
        <f t="shared" si="21"/>
        <v>-15.197459615680803</v>
      </c>
      <c r="R131" s="9"/>
    </row>
    <row r="132" spans="1:121">
      <c r="A132" s="12"/>
      <c r="B132" s="25">
        <v>362</v>
      </c>
      <c r="C132" s="20" t="s">
        <v>138</v>
      </c>
      <c r="D132" s="47">
        <v>828182</v>
      </c>
      <c r="E132" s="47">
        <v>768549</v>
      </c>
      <c r="F132" s="47">
        <v>0</v>
      </c>
      <c r="G132" s="47">
        <v>0</v>
      </c>
      <c r="H132" s="47">
        <v>0</v>
      </c>
      <c r="I132" s="47">
        <v>21623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0"/>
        <v>1618354</v>
      </c>
      <c r="Q132" s="48">
        <f t="shared" si="21"/>
        <v>3.6655145546626562</v>
      </c>
      <c r="R132" s="9"/>
    </row>
    <row r="133" spans="1:121">
      <c r="A133" s="12"/>
      <c r="B133" s="25">
        <v>364</v>
      </c>
      <c r="C133" s="20" t="s">
        <v>217</v>
      </c>
      <c r="D133" s="47">
        <v>230394</v>
      </c>
      <c r="E133" s="47">
        <v>206066</v>
      </c>
      <c r="F133" s="47">
        <v>0</v>
      </c>
      <c r="G133" s="47">
        <v>0</v>
      </c>
      <c r="H133" s="47">
        <v>0</v>
      </c>
      <c r="I133" s="47">
        <v>164775</v>
      </c>
      <c r="J133" s="47">
        <v>1853190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0"/>
        <v>2454425</v>
      </c>
      <c r="Q133" s="48">
        <f t="shared" ref="Q133:Q141" si="31">(P133/Q$143)</f>
        <v>5.5591857905179518</v>
      </c>
      <c r="R133" s="9"/>
    </row>
    <row r="134" spans="1:121">
      <c r="A134" s="12"/>
      <c r="B134" s="25">
        <v>366</v>
      </c>
      <c r="C134" s="20" t="s">
        <v>141</v>
      </c>
      <c r="D134" s="47">
        <v>0</v>
      </c>
      <c r="E134" s="47">
        <v>3289749</v>
      </c>
      <c r="F134" s="47">
        <v>0</v>
      </c>
      <c r="G134" s="47">
        <v>1308577</v>
      </c>
      <c r="H134" s="47">
        <v>-58000</v>
      </c>
      <c r="I134" s="47">
        <v>78318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0"/>
        <v>4618644</v>
      </c>
      <c r="Q134" s="48">
        <f t="shared" si="31"/>
        <v>10.461065258160668</v>
      </c>
      <c r="R134" s="9"/>
    </row>
    <row r="135" spans="1:121">
      <c r="A135" s="12"/>
      <c r="B135" s="25">
        <v>367</v>
      </c>
      <c r="C135" s="20" t="s">
        <v>142</v>
      </c>
      <c r="D135" s="47">
        <v>108847</v>
      </c>
      <c r="E135" s="47">
        <v>23106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0"/>
        <v>131953</v>
      </c>
      <c r="Q135" s="48">
        <f t="shared" si="31"/>
        <v>0.29886887666814643</v>
      </c>
      <c r="R135" s="9"/>
    </row>
    <row r="136" spans="1:121">
      <c r="A136" s="12"/>
      <c r="B136" s="25">
        <v>369.9</v>
      </c>
      <c r="C136" s="20" t="s">
        <v>143</v>
      </c>
      <c r="D136" s="47">
        <v>501411</v>
      </c>
      <c r="E136" s="47">
        <v>1657309</v>
      </c>
      <c r="F136" s="47">
        <v>0</v>
      </c>
      <c r="G136" s="47">
        <v>0</v>
      </c>
      <c r="H136" s="47">
        <v>0</v>
      </c>
      <c r="I136" s="47">
        <v>1606070</v>
      </c>
      <c r="J136" s="47">
        <v>74388</v>
      </c>
      <c r="K136" s="47">
        <v>0</v>
      </c>
      <c r="L136" s="47">
        <v>0</v>
      </c>
      <c r="M136" s="47">
        <v>1328941</v>
      </c>
      <c r="N136" s="47">
        <v>0</v>
      </c>
      <c r="O136" s="47">
        <v>0</v>
      </c>
      <c r="P136" s="47">
        <f t="shared" si="30"/>
        <v>5168119</v>
      </c>
      <c r="Q136" s="48">
        <f t="shared" si="31"/>
        <v>11.705606693423448</v>
      </c>
      <c r="R136" s="9"/>
    </row>
    <row r="137" spans="1:121" ht="15.75">
      <c r="A137" s="29" t="s">
        <v>71</v>
      </c>
      <c r="B137" s="30"/>
      <c r="C137" s="31"/>
      <c r="D137" s="32">
        <f t="shared" ref="D137:O137" si="32">SUM(D138:D140)</f>
        <v>68365578</v>
      </c>
      <c r="E137" s="32">
        <f t="shared" si="32"/>
        <v>70674046</v>
      </c>
      <c r="F137" s="32">
        <f t="shared" si="32"/>
        <v>41397033</v>
      </c>
      <c r="G137" s="32">
        <f t="shared" si="32"/>
        <v>85118224</v>
      </c>
      <c r="H137" s="32">
        <f t="shared" si="32"/>
        <v>0</v>
      </c>
      <c r="I137" s="32">
        <f t="shared" si="32"/>
        <v>32694892</v>
      </c>
      <c r="J137" s="32">
        <f t="shared" si="32"/>
        <v>7089648</v>
      </c>
      <c r="K137" s="32">
        <f t="shared" ref="K137" si="33">SUM(K138:K140)</f>
        <v>0</v>
      </c>
      <c r="L137" s="32">
        <f t="shared" ref="L137" si="34">SUM(L138:L140)</f>
        <v>0</v>
      </c>
      <c r="M137" s="32">
        <f t="shared" si="32"/>
        <v>0</v>
      </c>
      <c r="N137" s="32">
        <f t="shared" si="32"/>
        <v>0</v>
      </c>
      <c r="O137" s="32">
        <f t="shared" si="32"/>
        <v>0</v>
      </c>
      <c r="P137" s="32">
        <f>SUM(D137:O137)</f>
        <v>305339421</v>
      </c>
      <c r="Q137" s="46">
        <f t="shared" si="31"/>
        <v>691.58298603875812</v>
      </c>
      <c r="R137" s="9"/>
    </row>
    <row r="138" spans="1:121">
      <c r="A138" s="12"/>
      <c r="B138" s="25">
        <v>381</v>
      </c>
      <c r="C138" s="20" t="s">
        <v>144</v>
      </c>
      <c r="D138" s="47">
        <v>68365578</v>
      </c>
      <c r="E138" s="47">
        <v>70674046</v>
      </c>
      <c r="F138" s="47">
        <v>38411033</v>
      </c>
      <c r="G138" s="47">
        <v>73019224</v>
      </c>
      <c r="H138" s="47">
        <v>0</v>
      </c>
      <c r="I138" s="47">
        <v>15889579</v>
      </c>
      <c r="J138" s="47">
        <v>7089648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>SUM(D138:O138)</f>
        <v>273449108</v>
      </c>
      <c r="Q138" s="48">
        <f t="shared" si="31"/>
        <v>619.35255533308566</v>
      </c>
      <c r="R138" s="9"/>
    </row>
    <row r="139" spans="1:121">
      <c r="A139" s="12"/>
      <c r="B139" s="25">
        <v>384</v>
      </c>
      <c r="C139" s="20" t="s">
        <v>145</v>
      </c>
      <c r="D139" s="47">
        <v>0</v>
      </c>
      <c r="E139" s="47">
        <v>0</v>
      </c>
      <c r="F139" s="47">
        <v>2986000</v>
      </c>
      <c r="G139" s="47">
        <v>12099000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>SUM(D139:O139)</f>
        <v>15085000</v>
      </c>
      <c r="Q139" s="48">
        <f t="shared" si="31"/>
        <v>34.166991311595716</v>
      </c>
      <c r="R139" s="9"/>
    </row>
    <row r="140" spans="1:121" ht="15.75" thickBot="1">
      <c r="A140" s="12"/>
      <c r="B140" s="25">
        <v>389.8</v>
      </c>
      <c r="C140" s="20" t="s">
        <v>309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16805313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16805313</v>
      </c>
      <c r="Q140" s="48">
        <f t="shared" si="31"/>
        <v>38.063439394076667</v>
      </c>
      <c r="R140" s="9"/>
    </row>
    <row r="141" spans="1:121" ht="16.5" thickBot="1">
      <c r="A141" s="14" t="s">
        <v>108</v>
      </c>
      <c r="B141" s="23"/>
      <c r="C141" s="22"/>
      <c r="D141" s="15">
        <f t="shared" ref="D141:O141" si="35">SUM(D5,D14,D32,D60,D119,D129,D137)</f>
        <v>376330703</v>
      </c>
      <c r="E141" s="15">
        <f t="shared" si="35"/>
        <v>399154708</v>
      </c>
      <c r="F141" s="15">
        <f t="shared" si="35"/>
        <v>53811643</v>
      </c>
      <c r="G141" s="15">
        <f t="shared" si="35"/>
        <v>95300382</v>
      </c>
      <c r="H141" s="15">
        <f t="shared" si="35"/>
        <v>-58817</v>
      </c>
      <c r="I141" s="15">
        <f t="shared" si="35"/>
        <v>268243414</v>
      </c>
      <c r="J141" s="15">
        <f t="shared" si="35"/>
        <v>142293047</v>
      </c>
      <c r="K141" s="15">
        <f t="shared" ref="K141" si="36">SUM(K5,K14,K32,K60,K119,K129,K137)</f>
        <v>0</v>
      </c>
      <c r="L141" s="15">
        <f t="shared" ref="L141" si="37">SUM(L5,L14,L32,L60,L119,L129,L137)</f>
        <v>0</v>
      </c>
      <c r="M141" s="15">
        <f t="shared" si="35"/>
        <v>2699749</v>
      </c>
      <c r="N141" s="15">
        <f t="shared" si="35"/>
        <v>0</v>
      </c>
      <c r="O141" s="15">
        <f t="shared" si="35"/>
        <v>0</v>
      </c>
      <c r="P141" s="15">
        <f>SUM(D141:O141)</f>
        <v>1337774829</v>
      </c>
      <c r="Q141" s="38">
        <f t="shared" si="31"/>
        <v>3030.0126588872681</v>
      </c>
      <c r="R141" s="6"/>
      <c r="S141" s="2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</row>
    <row r="142" spans="1:121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9"/>
    </row>
    <row r="143" spans="1:121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119" t="s">
        <v>285</v>
      </c>
      <c r="O143" s="119"/>
      <c r="P143" s="119"/>
      <c r="Q143" s="44">
        <v>441508</v>
      </c>
    </row>
    <row r="144" spans="1:121">
      <c r="A144" s="120"/>
      <c r="B144" s="97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8"/>
    </row>
    <row r="145" spans="1:17" ht="15.75" customHeight="1" thickBot="1">
      <c r="A145" s="121" t="s">
        <v>164</v>
      </c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1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182109543</v>
      </c>
      <c r="E5" s="27">
        <f t="shared" si="0"/>
        <v>126736005</v>
      </c>
      <c r="F5" s="27">
        <f t="shared" si="0"/>
        <v>10417497</v>
      </c>
      <c r="G5" s="27">
        <f t="shared" si="0"/>
        <v>4847738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16819</v>
      </c>
      <c r="M5" s="27">
        <f t="shared" si="0"/>
        <v>0</v>
      </c>
      <c r="N5" s="28">
        <f>SUM(D5:M5)</f>
        <v>324127602</v>
      </c>
      <c r="O5" s="33">
        <f t="shared" ref="O5:O36" si="1">(N5/O$142)</f>
        <v>738.64125738350469</v>
      </c>
      <c r="P5" s="6"/>
    </row>
    <row r="6" spans="1:133">
      <c r="A6" s="12"/>
      <c r="B6" s="25">
        <v>311</v>
      </c>
      <c r="C6" s="20" t="s">
        <v>2</v>
      </c>
      <c r="D6" s="47">
        <v>173104861</v>
      </c>
      <c r="E6" s="47">
        <v>52657966</v>
      </c>
      <c r="F6" s="47">
        <v>10417497</v>
      </c>
      <c r="G6" s="47">
        <v>4847738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241028062</v>
      </c>
      <c r="O6" s="48">
        <f t="shared" si="1"/>
        <v>549.2690831692554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21058709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21058709</v>
      </c>
      <c r="O7" s="48">
        <f t="shared" si="1"/>
        <v>47.989838565594688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1725511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1725511</v>
      </c>
      <c r="O8" s="48">
        <f t="shared" si="1"/>
        <v>3.9321970939983957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6121068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6121068</v>
      </c>
      <c r="O9" s="48">
        <f t="shared" si="1"/>
        <v>13.949053817545394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4467787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4467787</v>
      </c>
      <c r="O10" s="48">
        <f t="shared" si="1"/>
        <v>10.181458743528038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40165462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40165462</v>
      </c>
      <c r="O11" s="48">
        <f t="shared" si="1"/>
        <v>91.531443703055501</v>
      </c>
      <c r="P11" s="9"/>
    </row>
    <row r="12" spans="1:133">
      <c r="A12" s="12"/>
      <c r="B12" s="25">
        <v>315</v>
      </c>
      <c r="C12" s="20" t="s">
        <v>185</v>
      </c>
      <c r="D12" s="47">
        <v>9004682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9004682</v>
      </c>
      <c r="O12" s="48">
        <f t="shared" si="1"/>
        <v>20.520404907751768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539502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16819</v>
      </c>
      <c r="M13" s="47">
        <v>0</v>
      </c>
      <c r="N13" s="47">
        <f t="shared" si="2"/>
        <v>556321</v>
      </c>
      <c r="O13" s="48">
        <f t="shared" si="1"/>
        <v>1.2677773827754686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SUM(D15:D28)</f>
        <v>18936825</v>
      </c>
      <c r="E14" s="32">
        <f t="shared" si="3"/>
        <v>82948341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61893910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163779076</v>
      </c>
      <c r="O14" s="46">
        <f t="shared" si="1"/>
        <v>373.22949938015023</v>
      </c>
      <c r="P14" s="10"/>
    </row>
    <row r="15" spans="1:133">
      <c r="A15" s="12"/>
      <c r="B15" s="25">
        <v>322</v>
      </c>
      <c r="C15" s="20" t="s">
        <v>0</v>
      </c>
      <c r="D15" s="47">
        <v>414970</v>
      </c>
      <c r="E15" s="47">
        <v>11513662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11928632</v>
      </c>
      <c r="O15" s="48">
        <f t="shared" si="1"/>
        <v>27.183676073798587</v>
      </c>
      <c r="P15" s="9"/>
    </row>
    <row r="16" spans="1:133">
      <c r="A16" s="12"/>
      <c r="B16" s="25">
        <v>323.10000000000002</v>
      </c>
      <c r="C16" s="20" t="s">
        <v>18</v>
      </c>
      <c r="D16" s="47">
        <v>17383486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17383486</v>
      </c>
      <c r="O16" s="48">
        <f t="shared" si="1"/>
        <v>39.61452180412747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5774208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5774208</v>
      </c>
      <c r="O17" s="48">
        <f t="shared" si="1"/>
        <v>13.158608619558084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1454561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1454561</v>
      </c>
      <c r="O18" s="48">
        <f t="shared" si="1"/>
        <v>3.3147401188653105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13681724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13681724</v>
      </c>
      <c r="O19" s="48">
        <f t="shared" si="1"/>
        <v>31.178726391015825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2242946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2242946</v>
      </c>
      <c r="O20" s="48">
        <f t="shared" si="1"/>
        <v>5.1113587471742141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8523515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8523515</v>
      </c>
      <c r="O21" s="48">
        <f t="shared" si="1"/>
        <v>19.423892930066362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2345894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2345894</v>
      </c>
      <c r="O22" s="48">
        <f t="shared" si="1"/>
        <v>5.3459627725515935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10799801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10799801</v>
      </c>
      <c r="O23" s="48">
        <f t="shared" si="1"/>
        <v>24.611228852184059</v>
      </c>
      <c r="P23" s="9"/>
    </row>
    <row r="24" spans="1:16">
      <c r="A24" s="12"/>
      <c r="B24" s="25">
        <v>324.91000000000003</v>
      </c>
      <c r="C24" s="20" t="s">
        <v>26</v>
      </c>
      <c r="D24" s="47">
        <v>0</v>
      </c>
      <c r="E24" s="47">
        <v>1629302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1629302</v>
      </c>
      <c r="O24" s="48">
        <f t="shared" si="1"/>
        <v>3.7129503026325383</v>
      </c>
      <c r="P24" s="9"/>
    </row>
    <row r="25" spans="1:16">
      <c r="A25" s="12"/>
      <c r="B25" s="25">
        <v>324.92</v>
      </c>
      <c r="C25" s="20" t="s">
        <v>27</v>
      </c>
      <c r="D25" s="47">
        <v>0</v>
      </c>
      <c r="E25" s="47">
        <v>436068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436068</v>
      </c>
      <c r="O25" s="48">
        <f t="shared" si="1"/>
        <v>0.9937376941588274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18002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18002</v>
      </c>
      <c r="O26" s="48">
        <f t="shared" si="1"/>
        <v>4.1024028294319261E-2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40313412</v>
      </c>
      <c r="F27" s="47">
        <v>0</v>
      </c>
      <c r="G27" s="47">
        <v>0</v>
      </c>
      <c r="H27" s="47">
        <v>0</v>
      </c>
      <c r="I27" s="47">
        <v>45903274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86216686</v>
      </c>
      <c r="O27" s="48">
        <f t="shared" si="1"/>
        <v>196.47571191570043</v>
      </c>
      <c r="P27" s="9"/>
    </row>
    <row r="28" spans="1:16">
      <c r="A28" s="12"/>
      <c r="B28" s="25">
        <v>329</v>
      </c>
      <c r="C28" s="20" t="s">
        <v>30</v>
      </c>
      <c r="D28" s="47">
        <v>1138369</v>
      </c>
      <c r="E28" s="47">
        <v>157918</v>
      </c>
      <c r="F28" s="47">
        <v>0</v>
      </c>
      <c r="G28" s="47">
        <v>0</v>
      </c>
      <c r="H28" s="47">
        <v>0</v>
      </c>
      <c r="I28" s="47">
        <v>47964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1344251</v>
      </c>
      <c r="O28" s="48">
        <f t="shared" si="1"/>
        <v>3.0633591300226062</v>
      </c>
      <c r="P28" s="9"/>
    </row>
    <row r="29" spans="1:16" ht="15.75">
      <c r="A29" s="29" t="s">
        <v>33</v>
      </c>
      <c r="B29" s="30"/>
      <c r="C29" s="31"/>
      <c r="D29" s="32">
        <f t="shared" ref="D29:M29" si="5">SUM(D30:D57)</f>
        <v>46154704</v>
      </c>
      <c r="E29" s="32">
        <f t="shared" si="5"/>
        <v>67693509</v>
      </c>
      <c r="F29" s="32">
        <f t="shared" si="5"/>
        <v>0</v>
      </c>
      <c r="G29" s="32">
        <f t="shared" si="5"/>
        <v>5016327</v>
      </c>
      <c r="H29" s="32">
        <f t="shared" si="5"/>
        <v>0</v>
      </c>
      <c r="I29" s="32">
        <f t="shared" si="5"/>
        <v>10763143</v>
      </c>
      <c r="J29" s="32">
        <f t="shared" si="5"/>
        <v>0</v>
      </c>
      <c r="K29" s="32">
        <f t="shared" si="5"/>
        <v>0</v>
      </c>
      <c r="L29" s="32">
        <f t="shared" si="5"/>
        <v>56570</v>
      </c>
      <c r="M29" s="32">
        <f t="shared" si="5"/>
        <v>0</v>
      </c>
      <c r="N29" s="45">
        <f>SUM(D29:M29)</f>
        <v>129684253</v>
      </c>
      <c r="O29" s="46">
        <f t="shared" si="1"/>
        <v>295.53218889010429</v>
      </c>
      <c r="P29" s="10"/>
    </row>
    <row r="30" spans="1:16">
      <c r="A30" s="12"/>
      <c r="B30" s="25">
        <v>331.2</v>
      </c>
      <c r="C30" s="20" t="s">
        <v>32</v>
      </c>
      <c r="D30" s="47">
        <v>135602</v>
      </c>
      <c r="E30" s="47">
        <v>49429820</v>
      </c>
      <c r="F30" s="47">
        <v>0</v>
      </c>
      <c r="G30" s="47">
        <v>72896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49638318</v>
      </c>
      <c r="O30" s="48">
        <f t="shared" si="1"/>
        <v>113.11875136731568</v>
      </c>
      <c r="P30" s="9"/>
    </row>
    <row r="31" spans="1:16">
      <c r="A31" s="12"/>
      <c r="B31" s="25">
        <v>331.39</v>
      </c>
      <c r="C31" s="20" t="s">
        <v>37</v>
      </c>
      <c r="D31" s="47">
        <v>0</v>
      </c>
      <c r="E31" s="47">
        <v>39115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7" si="6">SUM(D31:M31)</f>
        <v>39115</v>
      </c>
      <c r="O31" s="48">
        <f t="shared" si="1"/>
        <v>8.9137588419747685E-2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8244431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8244431</v>
      </c>
      <c r="O32" s="48">
        <f t="shared" si="1"/>
        <v>18.787899711952161</v>
      </c>
      <c r="P32" s="9"/>
    </row>
    <row r="33" spans="1:16">
      <c r="A33" s="12"/>
      <c r="B33" s="25">
        <v>331.49</v>
      </c>
      <c r="C33" s="20" t="s">
        <v>39</v>
      </c>
      <c r="D33" s="47">
        <v>0</v>
      </c>
      <c r="E33" s="47">
        <v>0</v>
      </c>
      <c r="F33" s="47">
        <v>0</v>
      </c>
      <c r="G33" s="47">
        <v>80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</v>
      </c>
      <c r="O33" s="48">
        <f t="shared" si="1"/>
        <v>1.8230875811273974E-4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6350557</v>
      </c>
      <c r="F34" s="47">
        <v>0</v>
      </c>
      <c r="G34" s="47">
        <v>2193351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8543908</v>
      </c>
      <c r="O34" s="48">
        <f t="shared" si="1"/>
        <v>19.470365711368775</v>
      </c>
      <c r="P34" s="9"/>
    </row>
    <row r="35" spans="1:16">
      <c r="A35" s="12"/>
      <c r="B35" s="25">
        <v>331.69</v>
      </c>
      <c r="C35" s="20" t="s">
        <v>40</v>
      </c>
      <c r="D35" s="47">
        <v>0</v>
      </c>
      <c r="E35" s="47">
        <v>221389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221389</v>
      </c>
      <c r="O35" s="48">
        <f t="shared" si="1"/>
        <v>0.50451442062276675</v>
      </c>
      <c r="P35" s="9"/>
    </row>
    <row r="36" spans="1:16">
      <c r="A36" s="12"/>
      <c r="B36" s="25">
        <v>331.9</v>
      </c>
      <c r="C36" s="20" t="s">
        <v>35</v>
      </c>
      <c r="D36" s="47">
        <v>368653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368653</v>
      </c>
      <c r="O36" s="48">
        <f t="shared" si="1"/>
        <v>0.84010838255669806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257575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257575</v>
      </c>
      <c r="O37" s="48">
        <f t="shared" ref="O37:O68" si="7">(N37/O$142)</f>
        <v>0.58697722963611176</v>
      </c>
      <c r="P37" s="9"/>
    </row>
    <row r="38" spans="1:16">
      <c r="A38" s="12"/>
      <c r="B38" s="25">
        <v>334.39</v>
      </c>
      <c r="C38" s="20" t="s">
        <v>42</v>
      </c>
      <c r="D38" s="47">
        <v>0</v>
      </c>
      <c r="E38" s="47">
        <v>607567</v>
      </c>
      <c r="F38" s="47">
        <v>0</v>
      </c>
      <c r="G38" s="47">
        <v>0</v>
      </c>
      <c r="H38" s="47">
        <v>0</v>
      </c>
      <c r="I38" s="47">
        <v>10906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2" si="8">SUM(D38:M38)</f>
        <v>618473</v>
      </c>
      <c r="O38" s="48">
        <f t="shared" si="7"/>
        <v>1.4094130569532561</v>
      </c>
      <c r="P38" s="9"/>
    </row>
    <row r="39" spans="1:16">
      <c r="A39" s="12"/>
      <c r="B39" s="25">
        <v>334.42</v>
      </c>
      <c r="C39" s="20" t="s">
        <v>43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819147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819147</v>
      </c>
      <c r="O39" s="48">
        <f t="shared" si="7"/>
        <v>1.8667209035222052</v>
      </c>
      <c r="P39" s="9"/>
    </row>
    <row r="40" spans="1:16">
      <c r="A40" s="12"/>
      <c r="B40" s="25">
        <v>334.49</v>
      </c>
      <c r="C40" s="20" t="s">
        <v>44</v>
      </c>
      <c r="D40" s="47">
        <v>0</v>
      </c>
      <c r="E40" s="47">
        <v>0</v>
      </c>
      <c r="F40" s="47">
        <v>0</v>
      </c>
      <c r="G40" s="47">
        <v>2750000</v>
      </c>
      <c r="H40" s="47">
        <v>0</v>
      </c>
      <c r="I40" s="47">
        <v>1038123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3788123</v>
      </c>
      <c r="O40" s="48">
        <f t="shared" si="7"/>
        <v>8.6325999963538251</v>
      </c>
      <c r="P40" s="9"/>
    </row>
    <row r="41" spans="1:16">
      <c r="A41" s="12"/>
      <c r="B41" s="25">
        <v>334.7</v>
      </c>
      <c r="C41" s="20" t="s">
        <v>47</v>
      </c>
      <c r="D41" s="47">
        <v>0</v>
      </c>
      <c r="E41" s="47">
        <v>290849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290849</v>
      </c>
      <c r="O41" s="48">
        <f t="shared" si="7"/>
        <v>0.66280399985415295</v>
      </c>
      <c r="P41" s="9"/>
    </row>
    <row r="42" spans="1:16">
      <c r="A42" s="12"/>
      <c r="B42" s="25">
        <v>334.82</v>
      </c>
      <c r="C42" s="20" t="s">
        <v>222</v>
      </c>
      <c r="D42" s="47">
        <v>0</v>
      </c>
      <c r="E42" s="47">
        <v>1593521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1593521</v>
      </c>
      <c r="O42" s="48">
        <f t="shared" si="7"/>
        <v>3.6314104317071392</v>
      </c>
      <c r="P42" s="9"/>
    </row>
    <row r="43" spans="1:16">
      <c r="A43" s="12"/>
      <c r="B43" s="25">
        <v>335.12</v>
      </c>
      <c r="C43" s="20" t="s">
        <v>189</v>
      </c>
      <c r="D43" s="47">
        <v>10858532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10858532</v>
      </c>
      <c r="O43" s="48">
        <f t="shared" si="7"/>
        <v>24.745068548093052</v>
      </c>
      <c r="P43" s="9"/>
    </row>
    <row r="44" spans="1:16">
      <c r="A44" s="12"/>
      <c r="B44" s="25">
        <v>335.13</v>
      </c>
      <c r="C44" s="20" t="s">
        <v>190</v>
      </c>
      <c r="D44" s="47">
        <v>0</v>
      </c>
      <c r="E44" s="47">
        <v>153033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153033</v>
      </c>
      <c r="O44" s="48">
        <f t="shared" si="7"/>
        <v>0.34874070225333625</v>
      </c>
      <c r="P44" s="9"/>
    </row>
    <row r="45" spans="1:16">
      <c r="A45" s="12"/>
      <c r="B45" s="25">
        <v>335.14</v>
      </c>
      <c r="C45" s="20" t="s">
        <v>191</v>
      </c>
      <c r="D45" s="47">
        <v>163635</v>
      </c>
      <c r="E45" s="47">
        <v>3754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167389</v>
      </c>
      <c r="O45" s="48">
        <f t="shared" si="7"/>
        <v>0.38145600889666742</v>
      </c>
      <c r="P45" s="9"/>
    </row>
    <row r="46" spans="1:16">
      <c r="A46" s="12"/>
      <c r="B46" s="25">
        <v>335.15</v>
      </c>
      <c r="C46" s="20" t="s">
        <v>192</v>
      </c>
      <c r="D46" s="47">
        <v>239965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239965</v>
      </c>
      <c r="O46" s="48">
        <f t="shared" si="7"/>
        <v>0.54684651425654485</v>
      </c>
      <c r="P46" s="9"/>
    </row>
    <row r="47" spans="1:16">
      <c r="A47" s="12"/>
      <c r="B47" s="25">
        <v>335.17</v>
      </c>
      <c r="C47" s="20" t="s">
        <v>193</v>
      </c>
      <c r="D47" s="47">
        <v>52289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52289</v>
      </c>
      <c r="O47" s="48">
        <f t="shared" si="7"/>
        <v>0.1191592831619631</v>
      </c>
      <c r="P47" s="9"/>
    </row>
    <row r="48" spans="1:16">
      <c r="A48" s="12"/>
      <c r="B48" s="25">
        <v>335.18</v>
      </c>
      <c r="C48" s="20" t="s">
        <v>194</v>
      </c>
      <c r="D48" s="47">
        <v>32837640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32837640</v>
      </c>
      <c r="O48" s="48">
        <f t="shared" si="7"/>
        <v>74.832367096915334</v>
      </c>
      <c r="P48" s="9"/>
    </row>
    <row r="49" spans="1:16">
      <c r="A49" s="12"/>
      <c r="B49" s="25">
        <v>335.19</v>
      </c>
      <c r="C49" s="20" t="s">
        <v>195</v>
      </c>
      <c r="D49" s="47">
        <v>3416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3416</v>
      </c>
      <c r="O49" s="48">
        <f t="shared" si="7"/>
        <v>7.7845839714139869E-3</v>
      </c>
      <c r="P49" s="9"/>
    </row>
    <row r="50" spans="1:16">
      <c r="A50" s="12"/>
      <c r="B50" s="25">
        <v>335.22</v>
      </c>
      <c r="C50" s="20" t="s">
        <v>54</v>
      </c>
      <c r="D50" s="47">
        <v>0</v>
      </c>
      <c r="E50" s="47">
        <v>2165530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2165530</v>
      </c>
      <c r="O50" s="48">
        <f t="shared" si="7"/>
        <v>4.934938561948516</v>
      </c>
      <c r="P50" s="9"/>
    </row>
    <row r="51" spans="1:16">
      <c r="A51" s="12"/>
      <c r="B51" s="25">
        <v>335.49</v>
      </c>
      <c r="C51" s="20" t="s">
        <v>55</v>
      </c>
      <c r="D51" s="47">
        <v>0</v>
      </c>
      <c r="E51" s="47">
        <v>4948008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4948008</v>
      </c>
      <c r="O51" s="48">
        <f t="shared" si="7"/>
        <v>11.275814920148765</v>
      </c>
      <c r="P51" s="9"/>
    </row>
    <row r="52" spans="1:16">
      <c r="A52" s="12"/>
      <c r="B52" s="25">
        <v>335.7</v>
      </c>
      <c r="C52" s="20" t="s">
        <v>57</v>
      </c>
      <c r="D52" s="47">
        <v>0</v>
      </c>
      <c r="E52" s="47">
        <v>142995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142995</v>
      </c>
      <c r="O52" s="48">
        <f t="shared" si="7"/>
        <v>0.32586551082914023</v>
      </c>
      <c r="P52" s="9"/>
    </row>
    <row r="53" spans="1:16">
      <c r="A53" s="12"/>
      <c r="B53" s="25">
        <v>337.1</v>
      </c>
      <c r="C53" s="20" t="s">
        <v>59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56570</v>
      </c>
      <c r="M53" s="47">
        <v>0</v>
      </c>
      <c r="N53" s="47">
        <f t="shared" ref="N53:N59" si="9">SUM(D53:M53)</f>
        <v>56570</v>
      </c>
      <c r="O53" s="48">
        <f t="shared" si="7"/>
        <v>0.12891508058047108</v>
      </c>
      <c r="P53" s="9"/>
    </row>
    <row r="54" spans="1:16">
      <c r="A54" s="12"/>
      <c r="B54" s="25">
        <v>337.2</v>
      </c>
      <c r="C54" s="20" t="s">
        <v>60</v>
      </c>
      <c r="D54" s="47">
        <v>1494972</v>
      </c>
      <c r="E54" s="47">
        <v>238133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1733105</v>
      </c>
      <c r="O54" s="48">
        <f t="shared" si="7"/>
        <v>3.9495027528622475</v>
      </c>
      <c r="P54" s="9"/>
    </row>
    <row r="55" spans="1:16">
      <c r="A55" s="12"/>
      <c r="B55" s="25">
        <v>337.3</v>
      </c>
      <c r="C55" s="20" t="s">
        <v>61</v>
      </c>
      <c r="D55" s="47">
        <v>0</v>
      </c>
      <c r="E55" s="47">
        <v>14995</v>
      </c>
      <c r="F55" s="47">
        <v>0</v>
      </c>
      <c r="G55" s="47">
        <v>0</v>
      </c>
      <c r="H55" s="47">
        <v>0</v>
      </c>
      <c r="I55" s="47">
        <v>650536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665531</v>
      </c>
      <c r="O55" s="48">
        <f t="shared" si="7"/>
        <v>1.5166516261941223</v>
      </c>
      <c r="P55" s="9"/>
    </row>
    <row r="56" spans="1:16">
      <c r="A56" s="12"/>
      <c r="B56" s="25">
        <v>337.6</v>
      </c>
      <c r="C56" s="20" t="s">
        <v>63</v>
      </c>
      <c r="D56" s="47">
        <v>0</v>
      </c>
      <c r="E56" s="47">
        <v>12695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12695</v>
      </c>
      <c r="O56" s="48">
        <f t="shared" si="7"/>
        <v>2.8930121053015387E-2</v>
      </c>
      <c r="P56" s="9"/>
    </row>
    <row r="57" spans="1:16">
      <c r="A57" s="12"/>
      <c r="B57" s="25">
        <v>337.7</v>
      </c>
      <c r="C57" s="20" t="s">
        <v>64</v>
      </c>
      <c r="D57" s="47">
        <v>0</v>
      </c>
      <c r="E57" s="47">
        <v>1223973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1223973</v>
      </c>
      <c r="O57" s="48">
        <f t="shared" si="7"/>
        <v>2.7892624699190551</v>
      </c>
      <c r="P57" s="9"/>
    </row>
    <row r="58" spans="1:16" ht="15.75">
      <c r="A58" s="29" t="s">
        <v>69</v>
      </c>
      <c r="B58" s="30"/>
      <c r="C58" s="31"/>
      <c r="D58" s="32">
        <f t="shared" ref="D58:M58" si="10">SUM(D59:D116)</f>
        <v>40370972</v>
      </c>
      <c r="E58" s="32">
        <f t="shared" si="10"/>
        <v>28700282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138352667</v>
      </c>
      <c r="J58" s="32">
        <f t="shared" si="10"/>
        <v>131902087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 t="shared" si="9"/>
        <v>339326008</v>
      </c>
      <c r="O58" s="46">
        <f t="shared" si="7"/>
        <v>773.27628892291989</v>
      </c>
      <c r="P58" s="10"/>
    </row>
    <row r="59" spans="1:16">
      <c r="A59" s="12"/>
      <c r="B59" s="25">
        <v>341.1</v>
      </c>
      <c r="C59" s="20" t="s">
        <v>196</v>
      </c>
      <c r="D59" s="47">
        <v>3445936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3445936</v>
      </c>
      <c r="O59" s="48">
        <f t="shared" si="7"/>
        <v>7.8528039086997738</v>
      </c>
      <c r="P59" s="9"/>
    </row>
    <row r="60" spans="1:16">
      <c r="A60" s="12"/>
      <c r="B60" s="25">
        <v>341.15</v>
      </c>
      <c r="C60" s="20" t="s">
        <v>197</v>
      </c>
      <c r="D60" s="47">
        <v>0</v>
      </c>
      <c r="E60" s="47">
        <v>1504812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16" si="11">SUM(D60:M60)</f>
        <v>1504812</v>
      </c>
      <c r="O60" s="48">
        <f t="shared" si="7"/>
        <v>3.4292550864143512</v>
      </c>
      <c r="P60" s="9"/>
    </row>
    <row r="61" spans="1:16">
      <c r="A61" s="12"/>
      <c r="B61" s="25">
        <v>341.16</v>
      </c>
      <c r="C61" s="20" t="s">
        <v>198</v>
      </c>
      <c r="D61" s="47">
        <v>0</v>
      </c>
      <c r="E61" s="47">
        <v>1175939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1175939</v>
      </c>
      <c r="O61" s="48">
        <f t="shared" si="7"/>
        <v>2.679799733829213</v>
      </c>
      <c r="P61" s="9"/>
    </row>
    <row r="62" spans="1:16">
      <c r="A62" s="12"/>
      <c r="B62" s="25">
        <v>341.2</v>
      </c>
      <c r="C62" s="20" t="s">
        <v>199</v>
      </c>
      <c r="D62" s="47">
        <v>22757010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110935625</v>
      </c>
      <c r="K62" s="47">
        <v>0</v>
      </c>
      <c r="L62" s="47">
        <v>0</v>
      </c>
      <c r="M62" s="47">
        <v>0</v>
      </c>
      <c r="N62" s="47">
        <f t="shared" si="11"/>
        <v>133692635</v>
      </c>
      <c r="O62" s="48">
        <f t="shared" si="7"/>
        <v>304.66672819587251</v>
      </c>
      <c r="P62" s="9"/>
    </row>
    <row r="63" spans="1:16">
      <c r="A63" s="12"/>
      <c r="B63" s="25">
        <v>341.3</v>
      </c>
      <c r="C63" s="20" t="s">
        <v>200</v>
      </c>
      <c r="D63" s="47">
        <v>16462</v>
      </c>
      <c r="E63" s="47">
        <v>1497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17959</v>
      </c>
      <c r="O63" s="48">
        <f t="shared" si="7"/>
        <v>4.0926037336833664E-2</v>
      </c>
      <c r="P63" s="9"/>
    </row>
    <row r="64" spans="1:16">
      <c r="A64" s="12"/>
      <c r="B64" s="25">
        <v>341.51</v>
      </c>
      <c r="C64" s="20" t="s">
        <v>201</v>
      </c>
      <c r="D64" s="47">
        <v>8514499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8514499</v>
      </c>
      <c r="O64" s="48">
        <f t="shared" si="7"/>
        <v>19.403346733027053</v>
      </c>
      <c r="P64" s="9"/>
    </row>
    <row r="65" spans="1:16">
      <c r="A65" s="12"/>
      <c r="B65" s="25">
        <v>341.52</v>
      </c>
      <c r="C65" s="20" t="s">
        <v>202</v>
      </c>
      <c r="D65" s="47">
        <v>197763</v>
      </c>
      <c r="E65" s="47">
        <v>2751639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2949402</v>
      </c>
      <c r="O65" s="48">
        <f t="shared" si="7"/>
        <v>6.7212726974403854</v>
      </c>
      <c r="P65" s="9"/>
    </row>
    <row r="66" spans="1:16">
      <c r="A66" s="12"/>
      <c r="B66" s="25">
        <v>341.56</v>
      </c>
      <c r="C66" s="20" t="s">
        <v>203</v>
      </c>
      <c r="D66" s="47">
        <v>1059478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1059478</v>
      </c>
      <c r="O66" s="48">
        <f t="shared" si="7"/>
        <v>2.4144014803471157</v>
      </c>
      <c r="P66" s="9"/>
    </row>
    <row r="67" spans="1:16">
      <c r="A67" s="12"/>
      <c r="B67" s="25">
        <v>341.9</v>
      </c>
      <c r="C67" s="20" t="s">
        <v>204</v>
      </c>
      <c r="D67" s="47">
        <v>138960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19433551</v>
      </c>
      <c r="K67" s="47">
        <v>0</v>
      </c>
      <c r="L67" s="47">
        <v>0</v>
      </c>
      <c r="M67" s="47">
        <v>0</v>
      </c>
      <c r="N67" s="47">
        <f t="shared" si="11"/>
        <v>19572511</v>
      </c>
      <c r="O67" s="48">
        <f t="shared" si="7"/>
        <v>44.603002169474223</v>
      </c>
      <c r="P67" s="9"/>
    </row>
    <row r="68" spans="1:16">
      <c r="A68" s="12"/>
      <c r="B68" s="25">
        <v>342.1</v>
      </c>
      <c r="C68" s="20" t="s">
        <v>80</v>
      </c>
      <c r="D68" s="47">
        <v>451464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451464</v>
      </c>
      <c r="O68" s="48">
        <f t="shared" si="7"/>
        <v>1.028823014657624</v>
      </c>
      <c r="P68" s="9"/>
    </row>
    <row r="69" spans="1:16">
      <c r="A69" s="12"/>
      <c r="B69" s="25">
        <v>342.2</v>
      </c>
      <c r="C69" s="20" t="s">
        <v>81</v>
      </c>
      <c r="D69" s="47">
        <v>0</v>
      </c>
      <c r="E69" s="47">
        <v>170613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170613</v>
      </c>
      <c r="O69" s="48">
        <f t="shared" ref="O69:O100" si="12">(N69/O$142)</f>
        <v>0.3888030518486108</v>
      </c>
      <c r="P69" s="9"/>
    </row>
    <row r="70" spans="1:16">
      <c r="A70" s="12"/>
      <c r="B70" s="25">
        <v>342.4</v>
      </c>
      <c r="C70" s="20" t="s">
        <v>82</v>
      </c>
      <c r="D70" s="47">
        <v>0</v>
      </c>
      <c r="E70" s="47">
        <v>70932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70932</v>
      </c>
      <c r="O70" s="48">
        <f t="shared" si="12"/>
        <v>0.16164406038066068</v>
      </c>
      <c r="P70" s="9"/>
    </row>
    <row r="71" spans="1:16">
      <c r="A71" s="12"/>
      <c r="B71" s="25">
        <v>342.5</v>
      </c>
      <c r="C71" s="20" t="s">
        <v>83</v>
      </c>
      <c r="D71" s="47">
        <v>601347</v>
      </c>
      <c r="E71" s="47">
        <v>2794603</v>
      </c>
      <c r="F71" s="47">
        <v>0</v>
      </c>
      <c r="G71" s="47">
        <v>0</v>
      </c>
      <c r="H71" s="47">
        <v>0</v>
      </c>
      <c r="I71" s="47">
        <v>2450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3398400</v>
      </c>
      <c r="O71" s="48">
        <f t="shared" si="12"/>
        <v>7.7444760446291836</v>
      </c>
      <c r="P71" s="9"/>
    </row>
    <row r="72" spans="1:16">
      <c r="A72" s="12"/>
      <c r="B72" s="25">
        <v>342.6</v>
      </c>
      <c r="C72" s="20" t="s">
        <v>84</v>
      </c>
      <c r="D72" s="47">
        <v>25</v>
      </c>
      <c r="E72" s="47">
        <v>12353105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12353130</v>
      </c>
      <c r="O72" s="48">
        <f t="shared" si="12"/>
        <v>28.151047363815358</v>
      </c>
      <c r="P72" s="9"/>
    </row>
    <row r="73" spans="1:16">
      <c r="A73" s="12"/>
      <c r="B73" s="25">
        <v>342.9</v>
      </c>
      <c r="C73" s="20" t="s">
        <v>85</v>
      </c>
      <c r="D73" s="47">
        <v>0</v>
      </c>
      <c r="E73" s="47">
        <v>61095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61095</v>
      </c>
      <c r="O73" s="48">
        <f t="shared" si="12"/>
        <v>0.13922691971122292</v>
      </c>
      <c r="P73" s="9"/>
    </row>
    <row r="74" spans="1:16">
      <c r="A74" s="12"/>
      <c r="B74" s="25">
        <v>343.3</v>
      </c>
      <c r="C74" s="20" t="s">
        <v>86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46203295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46203295</v>
      </c>
      <c r="O74" s="48">
        <f t="shared" si="12"/>
        <v>105.29081665208197</v>
      </c>
      <c r="P74" s="9"/>
    </row>
    <row r="75" spans="1:16">
      <c r="A75" s="12"/>
      <c r="B75" s="25">
        <v>343.4</v>
      </c>
      <c r="C75" s="20" t="s">
        <v>87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22186263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22186263</v>
      </c>
      <c r="O75" s="48">
        <f t="shared" si="12"/>
        <v>50.559375683657841</v>
      </c>
      <c r="P75" s="9"/>
    </row>
    <row r="76" spans="1:16">
      <c r="A76" s="12"/>
      <c r="B76" s="25">
        <v>343.5</v>
      </c>
      <c r="C76" s="20" t="s">
        <v>88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66471245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66471245</v>
      </c>
      <c r="O76" s="48">
        <f t="shared" si="12"/>
        <v>151.47862657697075</v>
      </c>
      <c r="P76" s="9"/>
    </row>
    <row r="77" spans="1:16">
      <c r="A77" s="12"/>
      <c r="B77" s="25">
        <v>343.6</v>
      </c>
      <c r="C77" s="20" t="s">
        <v>89</v>
      </c>
      <c r="D77" s="47">
        <v>0</v>
      </c>
      <c r="E77" s="47">
        <v>25003</v>
      </c>
      <c r="F77" s="47">
        <v>0</v>
      </c>
      <c r="G77" s="47">
        <v>0</v>
      </c>
      <c r="H77" s="47">
        <v>0</v>
      </c>
      <c r="I77" s="47">
        <v>2235156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2260159</v>
      </c>
      <c r="O77" s="48">
        <f t="shared" si="12"/>
        <v>5.1505847553416464</v>
      </c>
      <c r="P77" s="9"/>
    </row>
    <row r="78" spans="1:16">
      <c r="A78" s="12"/>
      <c r="B78" s="25">
        <v>343.7</v>
      </c>
      <c r="C78" s="20" t="s">
        <v>90</v>
      </c>
      <c r="D78" s="47">
        <v>131087</v>
      </c>
      <c r="E78" s="47">
        <v>114699</v>
      </c>
      <c r="F78" s="47">
        <v>0</v>
      </c>
      <c r="G78" s="47">
        <v>0</v>
      </c>
      <c r="H78" s="47">
        <v>0</v>
      </c>
      <c r="I78" s="47">
        <v>3053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248839</v>
      </c>
      <c r="O78" s="48">
        <f t="shared" si="12"/>
        <v>0.56706911325020048</v>
      </c>
      <c r="P78" s="9"/>
    </row>
    <row r="79" spans="1:16">
      <c r="A79" s="12"/>
      <c r="B79" s="25">
        <v>343.9</v>
      </c>
      <c r="C79" s="20" t="s">
        <v>91</v>
      </c>
      <c r="D79" s="47">
        <v>19256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19256</v>
      </c>
      <c r="O79" s="48">
        <f t="shared" si="12"/>
        <v>4.3881718077736456E-2</v>
      </c>
      <c r="P79" s="9"/>
    </row>
    <row r="80" spans="1:16">
      <c r="A80" s="12"/>
      <c r="B80" s="25">
        <v>344.3</v>
      </c>
      <c r="C80" s="20" t="s">
        <v>205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978269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978269</v>
      </c>
      <c r="O80" s="48">
        <f t="shared" si="12"/>
        <v>2.2293375811273974</v>
      </c>
      <c r="P80" s="9"/>
    </row>
    <row r="81" spans="1:16">
      <c r="A81" s="12"/>
      <c r="B81" s="25">
        <v>344.9</v>
      </c>
      <c r="C81" s="20" t="s">
        <v>206</v>
      </c>
      <c r="D81" s="47">
        <v>0</v>
      </c>
      <c r="E81" s="47">
        <v>1187595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1187595</v>
      </c>
      <c r="O81" s="48">
        <f t="shared" si="12"/>
        <v>2.7063621198862395</v>
      </c>
      <c r="P81" s="9"/>
    </row>
    <row r="82" spans="1:16">
      <c r="A82" s="12"/>
      <c r="B82" s="25">
        <v>345.1</v>
      </c>
      <c r="C82" s="20" t="s">
        <v>94</v>
      </c>
      <c r="D82" s="47">
        <v>0</v>
      </c>
      <c r="E82" s="47">
        <v>37918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37918</v>
      </c>
      <c r="O82" s="48">
        <f t="shared" si="12"/>
        <v>8.640979362648582E-2</v>
      </c>
      <c r="P82" s="9"/>
    </row>
    <row r="83" spans="1:16">
      <c r="A83" s="12"/>
      <c r="B83" s="25">
        <v>345.9</v>
      </c>
      <c r="C83" s="20" t="s">
        <v>223</v>
      </c>
      <c r="D83" s="47">
        <v>3500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3500</v>
      </c>
      <c r="O83" s="48">
        <f t="shared" si="12"/>
        <v>7.9760081674323628E-3</v>
      </c>
      <c r="P83" s="9"/>
    </row>
    <row r="84" spans="1:16">
      <c r="A84" s="12"/>
      <c r="B84" s="25">
        <v>346.4</v>
      </c>
      <c r="C84" s="20" t="s">
        <v>95</v>
      </c>
      <c r="D84" s="47">
        <v>756857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756857</v>
      </c>
      <c r="O84" s="48">
        <f t="shared" si="12"/>
        <v>1.7247707467366733</v>
      </c>
      <c r="P84" s="9"/>
    </row>
    <row r="85" spans="1:16">
      <c r="A85" s="12"/>
      <c r="B85" s="25">
        <v>346.9</v>
      </c>
      <c r="C85" s="20" t="s">
        <v>96</v>
      </c>
      <c r="D85" s="47">
        <v>839071</v>
      </c>
      <c r="E85" s="47">
        <v>30744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869815</v>
      </c>
      <c r="O85" s="48">
        <f t="shared" si="12"/>
        <v>1.982186155472909</v>
      </c>
      <c r="P85" s="9"/>
    </row>
    <row r="86" spans="1:16">
      <c r="A86" s="12"/>
      <c r="B86" s="25">
        <v>347.1</v>
      </c>
      <c r="C86" s="20" t="s">
        <v>97</v>
      </c>
      <c r="D86" s="47">
        <v>40485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40485</v>
      </c>
      <c r="O86" s="48">
        <f t="shared" si="12"/>
        <v>9.2259625902428352E-2</v>
      </c>
      <c r="P86" s="9"/>
    </row>
    <row r="87" spans="1:16">
      <c r="A87" s="12"/>
      <c r="B87" s="25">
        <v>347.2</v>
      </c>
      <c r="C87" s="20" t="s">
        <v>98</v>
      </c>
      <c r="D87" s="47">
        <v>209301</v>
      </c>
      <c r="E87" s="47">
        <v>215079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424380</v>
      </c>
      <c r="O87" s="48">
        <f t="shared" si="12"/>
        <v>0.96710238459855613</v>
      </c>
      <c r="P87" s="9"/>
    </row>
    <row r="88" spans="1:16">
      <c r="A88" s="12"/>
      <c r="B88" s="25">
        <v>347.4</v>
      </c>
      <c r="C88" s="20" t="s">
        <v>99</v>
      </c>
      <c r="D88" s="47">
        <v>134073</v>
      </c>
      <c r="E88" s="47">
        <v>73421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207494</v>
      </c>
      <c r="O88" s="48">
        <f t="shared" si="12"/>
        <v>0.47284966819806024</v>
      </c>
      <c r="P88" s="9"/>
    </row>
    <row r="89" spans="1:16">
      <c r="A89" s="12"/>
      <c r="B89" s="25">
        <v>347.5</v>
      </c>
      <c r="C89" s="20" t="s">
        <v>100</v>
      </c>
      <c r="D89" s="47">
        <v>555627</v>
      </c>
      <c r="E89" s="47">
        <v>12429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568056</v>
      </c>
      <c r="O89" s="48">
        <f t="shared" si="12"/>
        <v>1.294519798731131</v>
      </c>
      <c r="P89" s="9"/>
    </row>
    <row r="90" spans="1:16">
      <c r="A90" s="12"/>
      <c r="B90" s="25">
        <v>348.11</v>
      </c>
      <c r="C90" s="20" t="s">
        <v>224</v>
      </c>
      <c r="D90" s="47">
        <v>0</v>
      </c>
      <c r="E90" s="47">
        <v>300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300</v>
      </c>
      <c r="O90" s="48">
        <f t="shared" si="12"/>
        <v>6.8365784292277396E-4</v>
      </c>
      <c r="P90" s="9"/>
    </row>
    <row r="91" spans="1:16">
      <c r="A91" s="12"/>
      <c r="B91" s="25">
        <v>348.12</v>
      </c>
      <c r="C91" s="20" t="s">
        <v>225</v>
      </c>
      <c r="D91" s="47">
        <v>0</v>
      </c>
      <c r="E91" s="47">
        <v>29700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8" si="13">SUM(D91:M91)</f>
        <v>29700</v>
      </c>
      <c r="O91" s="48">
        <f t="shared" si="12"/>
        <v>6.7682126449354632E-2</v>
      </c>
      <c r="P91" s="9"/>
    </row>
    <row r="92" spans="1:16">
      <c r="A92" s="12"/>
      <c r="B92" s="25">
        <v>348.13</v>
      </c>
      <c r="C92" s="20" t="s">
        <v>226</v>
      </c>
      <c r="D92" s="47">
        <v>0</v>
      </c>
      <c r="E92" s="47">
        <v>25220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25220</v>
      </c>
      <c r="O92" s="48">
        <f t="shared" si="12"/>
        <v>5.7472835995041202E-2</v>
      </c>
      <c r="P92" s="9"/>
    </row>
    <row r="93" spans="1:16">
      <c r="A93" s="12"/>
      <c r="B93" s="25">
        <v>348.14</v>
      </c>
      <c r="C93" s="20" t="s">
        <v>227</v>
      </c>
      <c r="D93" s="47">
        <v>0</v>
      </c>
      <c r="E93" s="47">
        <v>49660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49660</v>
      </c>
      <c r="O93" s="48">
        <f t="shared" si="12"/>
        <v>0.1131681615984832</v>
      </c>
      <c r="P93" s="9"/>
    </row>
    <row r="94" spans="1:16">
      <c r="A94" s="12"/>
      <c r="B94" s="25">
        <v>348.21</v>
      </c>
      <c r="C94" s="20" t="s">
        <v>228</v>
      </c>
      <c r="D94" s="47">
        <v>0</v>
      </c>
      <c r="E94" s="47">
        <v>324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324</v>
      </c>
      <c r="O94" s="48">
        <f t="shared" si="12"/>
        <v>7.3835047035659593E-4</v>
      </c>
      <c r="P94" s="9"/>
    </row>
    <row r="95" spans="1:16">
      <c r="A95" s="12"/>
      <c r="B95" s="25">
        <v>348.22</v>
      </c>
      <c r="C95" s="20" t="s">
        <v>229</v>
      </c>
      <c r="D95" s="47">
        <v>0</v>
      </c>
      <c r="E95" s="47">
        <v>21440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21440</v>
      </c>
      <c r="O95" s="48">
        <f t="shared" si="12"/>
        <v>4.8858747174214248E-2</v>
      </c>
      <c r="P95" s="9"/>
    </row>
    <row r="96" spans="1:16">
      <c r="A96" s="12"/>
      <c r="B96" s="25">
        <v>348.24</v>
      </c>
      <c r="C96" s="20" t="s">
        <v>230</v>
      </c>
      <c r="D96" s="47">
        <v>0</v>
      </c>
      <c r="E96" s="47">
        <v>220264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220264</v>
      </c>
      <c r="O96" s="48">
        <f t="shared" si="12"/>
        <v>0.50195070371180628</v>
      </c>
      <c r="P96" s="9"/>
    </row>
    <row r="97" spans="1:16">
      <c r="A97" s="12"/>
      <c r="B97" s="25">
        <v>348.31</v>
      </c>
      <c r="C97" s="20" t="s">
        <v>231</v>
      </c>
      <c r="D97" s="47">
        <v>0</v>
      </c>
      <c r="E97" s="47">
        <v>1179766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1179766</v>
      </c>
      <c r="O97" s="48">
        <f t="shared" si="12"/>
        <v>2.6885209290454313</v>
      </c>
      <c r="P97" s="9"/>
    </row>
    <row r="98" spans="1:16">
      <c r="A98" s="12"/>
      <c r="B98" s="25">
        <v>348.32</v>
      </c>
      <c r="C98" s="20" t="s">
        <v>232</v>
      </c>
      <c r="D98" s="47">
        <v>0</v>
      </c>
      <c r="E98" s="47">
        <v>2213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2213</v>
      </c>
      <c r="O98" s="48">
        <f t="shared" si="12"/>
        <v>5.0431160212936633E-3</v>
      </c>
      <c r="P98" s="9"/>
    </row>
    <row r="99" spans="1:16">
      <c r="A99" s="12"/>
      <c r="B99" s="25">
        <v>348.41</v>
      </c>
      <c r="C99" s="20" t="s">
        <v>233</v>
      </c>
      <c r="D99" s="47">
        <v>0</v>
      </c>
      <c r="E99" s="47">
        <v>937924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937924</v>
      </c>
      <c r="O99" s="48">
        <f t="shared" si="12"/>
        <v>2.1373969955516663</v>
      </c>
      <c r="P99" s="9"/>
    </row>
    <row r="100" spans="1:16">
      <c r="A100" s="12"/>
      <c r="B100" s="25">
        <v>348.42</v>
      </c>
      <c r="C100" s="20" t="s">
        <v>234</v>
      </c>
      <c r="D100" s="47">
        <v>0</v>
      </c>
      <c r="E100" s="47">
        <v>324088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324088</v>
      </c>
      <c r="O100" s="48">
        <f t="shared" si="12"/>
        <v>0.73855100999051992</v>
      </c>
      <c r="P100" s="9"/>
    </row>
    <row r="101" spans="1:16">
      <c r="A101" s="12"/>
      <c r="B101" s="25">
        <v>348.48</v>
      </c>
      <c r="C101" s="20" t="s">
        <v>235</v>
      </c>
      <c r="D101" s="47">
        <v>0</v>
      </c>
      <c r="E101" s="47">
        <v>20123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20123</v>
      </c>
      <c r="O101" s="48">
        <f t="shared" ref="O101:O132" si="14">(N101/O$142)</f>
        <v>4.5857489243783273E-2</v>
      </c>
      <c r="P101" s="9"/>
    </row>
    <row r="102" spans="1:16">
      <c r="A102" s="12"/>
      <c r="B102" s="25">
        <v>348.51</v>
      </c>
      <c r="C102" s="20" t="s">
        <v>236</v>
      </c>
      <c r="D102" s="47">
        <v>0</v>
      </c>
      <c r="E102" s="47">
        <v>1020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1020</v>
      </c>
      <c r="O102" s="48">
        <f t="shared" si="14"/>
        <v>2.3244366659374315E-3</v>
      </c>
      <c r="P102" s="9"/>
    </row>
    <row r="103" spans="1:16">
      <c r="A103" s="12"/>
      <c r="B103" s="25">
        <v>348.52</v>
      </c>
      <c r="C103" s="20" t="s">
        <v>237</v>
      </c>
      <c r="D103" s="47">
        <v>0</v>
      </c>
      <c r="E103" s="47">
        <v>350684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350684</v>
      </c>
      <c r="O103" s="48">
        <f t="shared" si="14"/>
        <v>0.7991595566251003</v>
      </c>
      <c r="P103" s="9"/>
    </row>
    <row r="104" spans="1:16">
      <c r="A104" s="12"/>
      <c r="B104" s="25">
        <v>348.53</v>
      </c>
      <c r="C104" s="20" t="s">
        <v>238</v>
      </c>
      <c r="D104" s="47">
        <v>0</v>
      </c>
      <c r="E104" s="47">
        <v>65903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65903</v>
      </c>
      <c r="O104" s="48">
        <f t="shared" si="14"/>
        <v>0.15018367607379859</v>
      </c>
      <c r="P104" s="9"/>
    </row>
    <row r="105" spans="1:16">
      <c r="A105" s="12"/>
      <c r="B105" s="25">
        <v>348.54</v>
      </c>
      <c r="C105" s="20" t="s">
        <v>239</v>
      </c>
      <c r="D105" s="47">
        <v>0</v>
      </c>
      <c r="E105" s="47">
        <v>845469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845469</v>
      </c>
      <c r="O105" s="48">
        <f t="shared" si="14"/>
        <v>1.9267050426602494</v>
      </c>
      <c r="P105" s="9"/>
    </row>
    <row r="106" spans="1:16">
      <c r="A106" s="12"/>
      <c r="B106" s="25">
        <v>348.62</v>
      </c>
      <c r="C106" s="20" t="s">
        <v>240</v>
      </c>
      <c r="D106" s="47">
        <v>0</v>
      </c>
      <c r="E106" s="47">
        <v>69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69</v>
      </c>
      <c r="O106" s="48">
        <f t="shared" si="14"/>
        <v>1.5724130387223802E-4</v>
      </c>
      <c r="P106" s="9"/>
    </row>
    <row r="107" spans="1:16">
      <c r="A107" s="12"/>
      <c r="B107" s="25">
        <v>348.71</v>
      </c>
      <c r="C107" s="20" t="s">
        <v>241</v>
      </c>
      <c r="D107" s="47">
        <v>0</v>
      </c>
      <c r="E107" s="47">
        <v>516859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516859</v>
      </c>
      <c r="O107" s="48">
        <f t="shared" si="14"/>
        <v>1.1778490301174069</v>
      </c>
      <c r="P107" s="9"/>
    </row>
    <row r="108" spans="1:16">
      <c r="A108" s="12"/>
      <c r="B108" s="25">
        <v>348.72</v>
      </c>
      <c r="C108" s="20" t="s">
        <v>242</v>
      </c>
      <c r="D108" s="47">
        <v>0</v>
      </c>
      <c r="E108" s="47">
        <v>30627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30627</v>
      </c>
      <c r="O108" s="48">
        <f t="shared" si="14"/>
        <v>6.9794629183986004E-2</v>
      </c>
      <c r="P108" s="9"/>
    </row>
    <row r="109" spans="1:16">
      <c r="A109" s="12"/>
      <c r="B109" s="25">
        <v>348.92099999999999</v>
      </c>
      <c r="C109" s="20" t="s">
        <v>207</v>
      </c>
      <c r="D109" s="47">
        <v>0</v>
      </c>
      <c r="E109" s="47">
        <v>56570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56570</v>
      </c>
      <c r="O109" s="48">
        <f t="shared" si="14"/>
        <v>0.12891508058047108</v>
      </c>
      <c r="P109" s="9"/>
    </row>
    <row r="110" spans="1:16">
      <c r="A110" s="12"/>
      <c r="B110" s="25">
        <v>348.92200000000003</v>
      </c>
      <c r="C110" s="20" t="s">
        <v>208</v>
      </c>
      <c r="D110" s="47">
        <v>0</v>
      </c>
      <c r="E110" s="47">
        <v>56570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56570</v>
      </c>
      <c r="O110" s="48">
        <f t="shared" si="14"/>
        <v>0.12891508058047108</v>
      </c>
      <c r="P110" s="9"/>
    </row>
    <row r="111" spans="1:16">
      <c r="A111" s="12"/>
      <c r="B111" s="25">
        <v>348.923</v>
      </c>
      <c r="C111" s="20" t="s">
        <v>209</v>
      </c>
      <c r="D111" s="47">
        <v>0</v>
      </c>
      <c r="E111" s="47">
        <v>56570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56570</v>
      </c>
      <c r="O111" s="48">
        <f t="shared" si="14"/>
        <v>0.12891508058047108</v>
      </c>
      <c r="P111" s="9"/>
    </row>
    <row r="112" spans="1:16">
      <c r="A112" s="12"/>
      <c r="B112" s="25">
        <v>348.92399999999998</v>
      </c>
      <c r="C112" s="20" t="s">
        <v>210</v>
      </c>
      <c r="D112" s="47">
        <v>0</v>
      </c>
      <c r="E112" s="47">
        <v>56570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56570</v>
      </c>
      <c r="O112" s="48">
        <f t="shared" si="14"/>
        <v>0.12891508058047108</v>
      </c>
      <c r="P112" s="9"/>
    </row>
    <row r="113" spans="1:16">
      <c r="A113" s="12"/>
      <c r="B113" s="25">
        <v>348.93</v>
      </c>
      <c r="C113" s="20" t="s">
        <v>211</v>
      </c>
      <c r="D113" s="47">
        <v>0</v>
      </c>
      <c r="E113" s="47">
        <v>911538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911538</v>
      </c>
      <c r="O113" s="48">
        <f t="shared" si="14"/>
        <v>2.0772670094071319</v>
      </c>
      <c r="P113" s="9"/>
    </row>
    <row r="114" spans="1:16">
      <c r="A114" s="12"/>
      <c r="B114" s="25">
        <v>348.93099999999998</v>
      </c>
      <c r="C114" s="20" t="s">
        <v>212</v>
      </c>
      <c r="D114" s="47">
        <v>0</v>
      </c>
      <c r="E114" s="47">
        <v>148642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148642</v>
      </c>
      <c r="O114" s="48">
        <f t="shared" si="14"/>
        <v>0.33873423029242322</v>
      </c>
      <c r="P114" s="9"/>
    </row>
    <row r="115" spans="1:16">
      <c r="A115" s="12"/>
      <c r="B115" s="25">
        <v>348.93200000000002</v>
      </c>
      <c r="C115" s="20" t="s">
        <v>213</v>
      </c>
      <c r="D115" s="47">
        <v>24705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24705</v>
      </c>
      <c r="O115" s="48">
        <f t="shared" si="14"/>
        <v>5.629922336469044E-2</v>
      </c>
      <c r="P115" s="9"/>
    </row>
    <row r="116" spans="1:16">
      <c r="A116" s="12"/>
      <c r="B116" s="25">
        <v>349</v>
      </c>
      <c r="C116" s="20" t="s">
        <v>161</v>
      </c>
      <c r="D116" s="47">
        <v>474066</v>
      </c>
      <c r="E116" s="47">
        <v>211046</v>
      </c>
      <c r="F116" s="47">
        <v>0</v>
      </c>
      <c r="G116" s="47">
        <v>0</v>
      </c>
      <c r="H116" s="47">
        <v>0</v>
      </c>
      <c r="I116" s="47">
        <v>272936</v>
      </c>
      <c r="J116" s="47">
        <v>1532911</v>
      </c>
      <c r="K116" s="47">
        <v>0</v>
      </c>
      <c r="L116" s="47">
        <v>0</v>
      </c>
      <c r="M116" s="47">
        <v>0</v>
      </c>
      <c r="N116" s="47">
        <f t="shared" si="11"/>
        <v>2490959</v>
      </c>
      <c r="O116" s="48">
        <f t="shared" si="14"/>
        <v>5.6765455224969008</v>
      </c>
      <c r="P116" s="9"/>
    </row>
    <row r="117" spans="1:16" ht="15.75">
      <c r="A117" s="29" t="s">
        <v>70</v>
      </c>
      <c r="B117" s="30"/>
      <c r="C117" s="31"/>
      <c r="D117" s="32">
        <f t="shared" ref="D117:M117" si="15">SUM(D118:D127)</f>
        <v>217075</v>
      </c>
      <c r="E117" s="32">
        <f t="shared" si="15"/>
        <v>2544869</v>
      </c>
      <c r="F117" s="32">
        <f t="shared" si="15"/>
        <v>0</v>
      </c>
      <c r="G117" s="32">
        <f t="shared" si="15"/>
        <v>0</v>
      </c>
      <c r="H117" s="32">
        <f t="shared" si="15"/>
        <v>0</v>
      </c>
      <c r="I117" s="32">
        <f t="shared" si="15"/>
        <v>36157</v>
      </c>
      <c r="J117" s="32">
        <f t="shared" si="15"/>
        <v>2881</v>
      </c>
      <c r="K117" s="32">
        <f t="shared" si="15"/>
        <v>0</v>
      </c>
      <c r="L117" s="32">
        <f t="shared" si="15"/>
        <v>0</v>
      </c>
      <c r="M117" s="32">
        <f t="shared" si="15"/>
        <v>0</v>
      </c>
      <c r="N117" s="32">
        <f>SUM(D117:M117)</f>
        <v>2800982</v>
      </c>
      <c r="O117" s="46">
        <f t="shared" si="14"/>
        <v>6.3830443739517246</v>
      </c>
      <c r="P117" s="10"/>
    </row>
    <row r="118" spans="1:16">
      <c r="A118" s="13"/>
      <c r="B118" s="40">
        <v>351.1</v>
      </c>
      <c r="C118" s="21" t="s">
        <v>126</v>
      </c>
      <c r="D118" s="47">
        <v>0</v>
      </c>
      <c r="E118" s="47">
        <v>467900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467900</v>
      </c>
      <c r="O118" s="48">
        <f t="shared" si="14"/>
        <v>1.0662783490118866</v>
      </c>
      <c r="P118" s="9"/>
    </row>
    <row r="119" spans="1:16">
      <c r="A119" s="13"/>
      <c r="B119" s="40">
        <v>351.2</v>
      </c>
      <c r="C119" s="21" t="s">
        <v>128</v>
      </c>
      <c r="D119" s="47">
        <v>27577</v>
      </c>
      <c r="E119" s="47">
        <v>422380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7" si="16">SUM(D119:M119)</f>
        <v>449957</v>
      </c>
      <c r="O119" s="48">
        <f t="shared" si="14"/>
        <v>1.0253887734266753</v>
      </c>
      <c r="P119" s="9"/>
    </row>
    <row r="120" spans="1:16">
      <c r="A120" s="13"/>
      <c r="B120" s="40">
        <v>351.5</v>
      </c>
      <c r="C120" s="21" t="s">
        <v>129</v>
      </c>
      <c r="D120" s="47">
        <v>0</v>
      </c>
      <c r="E120" s="47">
        <v>1020564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1020564</v>
      </c>
      <c r="O120" s="48">
        <f t="shared" si="14"/>
        <v>2.3257219426821263</v>
      </c>
      <c r="P120" s="9"/>
    </row>
    <row r="121" spans="1:16">
      <c r="A121" s="13"/>
      <c r="B121" s="40">
        <v>351.6</v>
      </c>
      <c r="C121" s="21" t="s">
        <v>130</v>
      </c>
      <c r="D121" s="47">
        <v>0</v>
      </c>
      <c r="E121" s="47">
        <v>150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150</v>
      </c>
      <c r="O121" s="48">
        <f t="shared" si="14"/>
        <v>3.4182892146138698E-4</v>
      </c>
      <c r="P121" s="9"/>
    </row>
    <row r="122" spans="1:16">
      <c r="A122" s="13"/>
      <c r="B122" s="40">
        <v>351.7</v>
      </c>
      <c r="C122" s="21" t="s">
        <v>273</v>
      </c>
      <c r="D122" s="47">
        <v>0</v>
      </c>
      <c r="E122" s="47">
        <v>50164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50164</v>
      </c>
      <c r="O122" s="48">
        <f t="shared" si="14"/>
        <v>0.11431670677459345</v>
      </c>
      <c r="P122" s="9"/>
    </row>
    <row r="123" spans="1:16">
      <c r="A123" s="13"/>
      <c r="B123" s="40">
        <v>351.9</v>
      </c>
      <c r="C123" s="21" t="s">
        <v>216</v>
      </c>
      <c r="D123" s="47">
        <v>2485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2485</v>
      </c>
      <c r="O123" s="48">
        <f t="shared" si="14"/>
        <v>5.6629657988769783E-3</v>
      </c>
      <c r="P123" s="9"/>
    </row>
    <row r="124" spans="1:16">
      <c r="A124" s="13"/>
      <c r="B124" s="40">
        <v>352</v>
      </c>
      <c r="C124" s="21" t="s">
        <v>131</v>
      </c>
      <c r="D124" s="47">
        <v>9534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9534</v>
      </c>
      <c r="O124" s="48">
        <f t="shared" si="14"/>
        <v>2.1726646248085759E-2</v>
      </c>
      <c r="P124" s="9"/>
    </row>
    <row r="125" spans="1:16">
      <c r="A125" s="13"/>
      <c r="B125" s="40">
        <v>353</v>
      </c>
      <c r="C125" s="21" t="s">
        <v>132</v>
      </c>
      <c r="D125" s="47">
        <v>0</v>
      </c>
      <c r="E125" s="47">
        <v>4750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4750</v>
      </c>
      <c r="O125" s="48">
        <f t="shared" si="14"/>
        <v>1.0824582512943921E-2</v>
      </c>
      <c r="P125" s="9"/>
    </row>
    <row r="126" spans="1:16">
      <c r="A126" s="13"/>
      <c r="B126" s="40">
        <v>354</v>
      </c>
      <c r="C126" s="21" t="s">
        <v>133</v>
      </c>
      <c r="D126" s="47">
        <v>176897</v>
      </c>
      <c r="E126" s="47">
        <v>578961</v>
      </c>
      <c r="F126" s="47">
        <v>0</v>
      </c>
      <c r="G126" s="47">
        <v>0</v>
      </c>
      <c r="H126" s="47">
        <v>0</v>
      </c>
      <c r="I126" s="47">
        <v>36157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792015</v>
      </c>
      <c r="O126" s="48">
        <f t="shared" si="14"/>
        <v>1.8048908882082695</v>
      </c>
      <c r="P126" s="9"/>
    </row>
    <row r="127" spans="1:16">
      <c r="A127" s="13"/>
      <c r="B127" s="40">
        <v>359</v>
      </c>
      <c r="C127" s="21" t="s">
        <v>134</v>
      </c>
      <c r="D127" s="47">
        <v>582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2881</v>
      </c>
      <c r="K127" s="47">
        <v>0</v>
      </c>
      <c r="L127" s="47">
        <v>0</v>
      </c>
      <c r="M127" s="47">
        <v>0</v>
      </c>
      <c r="N127" s="47">
        <f t="shared" si="16"/>
        <v>3463</v>
      </c>
      <c r="O127" s="48">
        <f t="shared" si="14"/>
        <v>7.8916903668052214E-3</v>
      </c>
      <c r="P127" s="9"/>
    </row>
    <row r="128" spans="1:16" ht="15.75">
      <c r="A128" s="29" t="s">
        <v>3</v>
      </c>
      <c r="B128" s="30"/>
      <c r="C128" s="31"/>
      <c r="D128" s="32">
        <f t="shared" ref="D128:M128" si="17">SUM(D129:D135)</f>
        <v>6931096</v>
      </c>
      <c r="E128" s="32">
        <f t="shared" si="17"/>
        <v>10728722</v>
      </c>
      <c r="F128" s="32">
        <f t="shared" si="17"/>
        <v>224104</v>
      </c>
      <c r="G128" s="32">
        <f t="shared" si="17"/>
        <v>5157839</v>
      </c>
      <c r="H128" s="32">
        <f t="shared" si="17"/>
        <v>42976</v>
      </c>
      <c r="I128" s="32">
        <f t="shared" si="17"/>
        <v>11269744</v>
      </c>
      <c r="J128" s="32">
        <f t="shared" si="17"/>
        <v>3418084</v>
      </c>
      <c r="K128" s="32">
        <f t="shared" si="17"/>
        <v>0</v>
      </c>
      <c r="L128" s="32">
        <f t="shared" si="17"/>
        <v>2236408</v>
      </c>
      <c r="M128" s="32">
        <f t="shared" si="17"/>
        <v>0</v>
      </c>
      <c r="N128" s="32">
        <f>SUM(D128:M128)</f>
        <v>40008973</v>
      </c>
      <c r="O128" s="46">
        <f t="shared" si="14"/>
        <v>91.174827262451686</v>
      </c>
      <c r="P128" s="10"/>
    </row>
    <row r="129" spans="1:119">
      <c r="A129" s="12"/>
      <c r="B129" s="25">
        <v>361.1</v>
      </c>
      <c r="C129" s="20" t="s">
        <v>136</v>
      </c>
      <c r="D129" s="47">
        <v>2536129</v>
      </c>
      <c r="E129" s="47">
        <v>4056594</v>
      </c>
      <c r="F129" s="47">
        <v>257255</v>
      </c>
      <c r="G129" s="47">
        <v>3504901</v>
      </c>
      <c r="H129" s="47">
        <v>26297</v>
      </c>
      <c r="I129" s="47">
        <v>5929739</v>
      </c>
      <c r="J129" s="47">
        <v>1322567</v>
      </c>
      <c r="K129" s="47">
        <v>0</v>
      </c>
      <c r="L129" s="47">
        <v>474362</v>
      </c>
      <c r="M129" s="47">
        <v>0</v>
      </c>
      <c r="N129" s="47">
        <f>SUM(D129:M129)</f>
        <v>18107844</v>
      </c>
      <c r="O129" s="48">
        <f t="shared" si="14"/>
        <v>41.265231896740318</v>
      </c>
      <c r="P129" s="9"/>
    </row>
    <row r="130" spans="1:119">
      <c r="A130" s="12"/>
      <c r="B130" s="25">
        <v>361.3</v>
      </c>
      <c r="C130" s="20" t="s">
        <v>137</v>
      </c>
      <c r="D130" s="47">
        <v>1486395</v>
      </c>
      <c r="E130" s="47">
        <v>2359215</v>
      </c>
      <c r="F130" s="47">
        <v>-33151</v>
      </c>
      <c r="G130" s="47">
        <v>1640938</v>
      </c>
      <c r="H130" s="47">
        <v>16679</v>
      </c>
      <c r="I130" s="47">
        <v>3497560</v>
      </c>
      <c r="J130" s="47">
        <v>824372</v>
      </c>
      <c r="K130" s="47">
        <v>0</v>
      </c>
      <c r="L130" s="47">
        <v>0</v>
      </c>
      <c r="M130" s="47">
        <v>0</v>
      </c>
      <c r="N130" s="47">
        <f t="shared" ref="N130:N135" si="18">SUM(D130:M130)</f>
        <v>9792008</v>
      </c>
      <c r="O130" s="48">
        <f t="shared" si="14"/>
        <v>22.314610223875157</v>
      </c>
      <c r="P130" s="9"/>
    </row>
    <row r="131" spans="1:119">
      <c r="A131" s="12"/>
      <c r="B131" s="25">
        <v>362</v>
      </c>
      <c r="C131" s="20" t="s">
        <v>138</v>
      </c>
      <c r="D131" s="47">
        <v>665368</v>
      </c>
      <c r="E131" s="47">
        <v>597425</v>
      </c>
      <c r="F131" s="47">
        <v>0</v>
      </c>
      <c r="G131" s="47">
        <v>0</v>
      </c>
      <c r="H131" s="47">
        <v>0</v>
      </c>
      <c r="I131" s="47">
        <v>20198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1282991</v>
      </c>
      <c r="O131" s="48">
        <f t="shared" si="14"/>
        <v>2.923756198497776</v>
      </c>
      <c r="P131" s="9"/>
    </row>
    <row r="132" spans="1:119">
      <c r="A132" s="12"/>
      <c r="B132" s="25">
        <v>364</v>
      </c>
      <c r="C132" s="20" t="s">
        <v>217</v>
      </c>
      <c r="D132" s="47">
        <v>1490926</v>
      </c>
      <c r="E132" s="47">
        <v>898547</v>
      </c>
      <c r="F132" s="47">
        <v>0</v>
      </c>
      <c r="G132" s="47">
        <v>0</v>
      </c>
      <c r="H132" s="47">
        <v>0</v>
      </c>
      <c r="I132" s="47">
        <v>260141</v>
      </c>
      <c r="J132" s="47">
        <v>986735</v>
      </c>
      <c r="K132" s="47">
        <v>0</v>
      </c>
      <c r="L132" s="47">
        <v>0</v>
      </c>
      <c r="M132" s="47">
        <v>0</v>
      </c>
      <c r="N132" s="47">
        <f t="shared" si="18"/>
        <v>3636349</v>
      </c>
      <c r="O132" s="48">
        <f t="shared" si="14"/>
        <v>8.2867283781812873</v>
      </c>
      <c r="P132" s="9"/>
    </row>
    <row r="133" spans="1:119">
      <c r="A133" s="12"/>
      <c r="B133" s="25">
        <v>366</v>
      </c>
      <c r="C133" s="20" t="s">
        <v>141</v>
      </c>
      <c r="D133" s="47">
        <v>0</v>
      </c>
      <c r="E133" s="47">
        <v>1386341</v>
      </c>
      <c r="F133" s="47">
        <v>0</v>
      </c>
      <c r="G133" s="47">
        <v>12000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1398341</v>
      </c>
      <c r="O133" s="48">
        <f t="shared" ref="O133:O140" si="19">(N133/O$142)</f>
        <v>3.1866226391015826</v>
      </c>
      <c r="P133" s="9"/>
    </row>
    <row r="134" spans="1:119">
      <c r="A134" s="12"/>
      <c r="B134" s="25">
        <v>367</v>
      </c>
      <c r="C134" s="20" t="s">
        <v>142</v>
      </c>
      <c r="D134" s="47">
        <v>9124</v>
      </c>
      <c r="E134" s="47">
        <v>68813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77937</v>
      </c>
      <c r="O134" s="48">
        <f t="shared" si="19"/>
        <v>0.17760747101290747</v>
      </c>
      <c r="P134" s="9"/>
    </row>
    <row r="135" spans="1:119">
      <c r="A135" s="12"/>
      <c r="B135" s="25">
        <v>369.9</v>
      </c>
      <c r="C135" s="20" t="s">
        <v>143</v>
      </c>
      <c r="D135" s="47">
        <v>743154</v>
      </c>
      <c r="E135" s="47">
        <v>1361787</v>
      </c>
      <c r="F135" s="47">
        <v>0</v>
      </c>
      <c r="G135" s="47">
        <v>0</v>
      </c>
      <c r="H135" s="47">
        <v>0</v>
      </c>
      <c r="I135" s="47">
        <v>1562106</v>
      </c>
      <c r="J135" s="47">
        <v>284410</v>
      </c>
      <c r="K135" s="47">
        <v>0</v>
      </c>
      <c r="L135" s="47">
        <v>1762046</v>
      </c>
      <c r="M135" s="47">
        <v>0</v>
      </c>
      <c r="N135" s="47">
        <f t="shared" si="18"/>
        <v>5713503</v>
      </c>
      <c r="O135" s="48">
        <f t="shared" si="19"/>
        <v>13.02027045504266</v>
      </c>
      <c r="P135" s="9"/>
    </row>
    <row r="136" spans="1:119" ht="15.75">
      <c r="A136" s="29" t="s">
        <v>71</v>
      </c>
      <c r="B136" s="30"/>
      <c r="C136" s="31"/>
      <c r="D136" s="32">
        <f t="shared" ref="D136:M136" si="20">SUM(D137:D139)</f>
        <v>7260462</v>
      </c>
      <c r="E136" s="32">
        <f t="shared" si="20"/>
        <v>9939889</v>
      </c>
      <c r="F136" s="32">
        <f t="shared" si="20"/>
        <v>42709570</v>
      </c>
      <c r="G136" s="32">
        <f t="shared" si="20"/>
        <v>156658765</v>
      </c>
      <c r="H136" s="32">
        <f t="shared" si="20"/>
        <v>0</v>
      </c>
      <c r="I136" s="32">
        <f t="shared" si="20"/>
        <v>34027859</v>
      </c>
      <c r="J136" s="32">
        <f t="shared" si="20"/>
        <v>2287559</v>
      </c>
      <c r="K136" s="32">
        <f t="shared" si="20"/>
        <v>0</v>
      </c>
      <c r="L136" s="32">
        <f t="shared" si="20"/>
        <v>0</v>
      </c>
      <c r="M136" s="32">
        <f t="shared" si="20"/>
        <v>0</v>
      </c>
      <c r="N136" s="32">
        <f>SUM(D136:M136)</f>
        <v>252884104</v>
      </c>
      <c r="O136" s="46">
        <f t="shared" si="19"/>
        <v>576.28733683366147</v>
      </c>
      <c r="P136" s="9"/>
    </row>
    <row r="137" spans="1:119">
      <c r="A137" s="12"/>
      <c r="B137" s="25">
        <v>381</v>
      </c>
      <c r="C137" s="20" t="s">
        <v>144</v>
      </c>
      <c r="D137" s="47">
        <v>7260462</v>
      </c>
      <c r="E137" s="47">
        <v>9939889</v>
      </c>
      <c r="F137" s="47">
        <v>42709570</v>
      </c>
      <c r="G137" s="47">
        <v>75384717</v>
      </c>
      <c r="H137" s="47">
        <v>0</v>
      </c>
      <c r="I137" s="47">
        <v>14869704</v>
      </c>
      <c r="J137" s="47">
        <v>2287559</v>
      </c>
      <c r="K137" s="47">
        <v>0</v>
      </c>
      <c r="L137" s="47">
        <v>0</v>
      </c>
      <c r="M137" s="47">
        <v>0</v>
      </c>
      <c r="N137" s="47">
        <f>SUM(D137:M137)</f>
        <v>152451901</v>
      </c>
      <c r="O137" s="48">
        <f t="shared" si="19"/>
        <v>347.41645929045433</v>
      </c>
      <c r="P137" s="9"/>
    </row>
    <row r="138" spans="1:119">
      <c r="A138" s="12"/>
      <c r="B138" s="25">
        <v>384</v>
      </c>
      <c r="C138" s="20" t="s">
        <v>145</v>
      </c>
      <c r="D138" s="47">
        <v>0</v>
      </c>
      <c r="E138" s="47">
        <v>0</v>
      </c>
      <c r="F138" s="47">
        <v>0</v>
      </c>
      <c r="G138" s="47">
        <v>81274048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>SUM(D138:M138)</f>
        <v>81274048</v>
      </c>
      <c r="O138" s="48">
        <f t="shared" si="19"/>
        <v>185.21213447093999</v>
      </c>
      <c r="P138" s="9"/>
    </row>
    <row r="139" spans="1:119" ht="15.75" thickBot="1">
      <c r="A139" s="12"/>
      <c r="B139" s="25">
        <v>389.8</v>
      </c>
      <c r="C139" s="20" t="s">
        <v>219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19158155</v>
      </c>
      <c r="J139" s="47">
        <v>0</v>
      </c>
      <c r="K139" s="47">
        <v>0</v>
      </c>
      <c r="L139" s="47">
        <v>0</v>
      </c>
      <c r="M139" s="47">
        <v>0</v>
      </c>
      <c r="N139" s="47">
        <f>SUM(D139:M139)</f>
        <v>19158155</v>
      </c>
      <c r="O139" s="48">
        <f t="shared" si="19"/>
        <v>43.658743072267193</v>
      </c>
      <c r="P139" s="9"/>
    </row>
    <row r="140" spans="1:119" ht="16.5" thickBot="1">
      <c r="A140" s="14" t="s">
        <v>108</v>
      </c>
      <c r="B140" s="23"/>
      <c r="C140" s="22"/>
      <c r="D140" s="15">
        <f t="shared" ref="D140:M140" si="21">SUM(D5,D14,D29,D58,D117,D128,D136)</f>
        <v>301980677</v>
      </c>
      <c r="E140" s="15">
        <f t="shared" si="21"/>
        <v>329291617</v>
      </c>
      <c r="F140" s="15">
        <f t="shared" si="21"/>
        <v>53351171</v>
      </c>
      <c r="G140" s="15">
        <f t="shared" si="21"/>
        <v>171680669</v>
      </c>
      <c r="H140" s="15">
        <f t="shared" si="21"/>
        <v>42976</v>
      </c>
      <c r="I140" s="15">
        <f t="shared" si="21"/>
        <v>256343480</v>
      </c>
      <c r="J140" s="15">
        <f t="shared" si="21"/>
        <v>137610611</v>
      </c>
      <c r="K140" s="15">
        <f t="shared" si="21"/>
        <v>0</v>
      </c>
      <c r="L140" s="15">
        <f t="shared" si="21"/>
        <v>2309797</v>
      </c>
      <c r="M140" s="15">
        <f t="shared" si="21"/>
        <v>0</v>
      </c>
      <c r="N140" s="15">
        <f>SUM(D140:M140)</f>
        <v>1252610998</v>
      </c>
      <c r="O140" s="38">
        <f t="shared" si="19"/>
        <v>2854.5244430467442</v>
      </c>
      <c r="P140" s="6"/>
      <c r="Q140" s="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</row>
    <row r="141" spans="1:119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9"/>
    </row>
    <row r="142" spans="1:119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119" t="s">
        <v>283</v>
      </c>
      <c r="M142" s="119"/>
      <c r="N142" s="119"/>
      <c r="O142" s="44">
        <v>438816</v>
      </c>
    </row>
    <row r="143" spans="1:119">
      <c r="A143" s="120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1:119" ht="15.75" customHeight="1" thickBot="1">
      <c r="A144" s="121" t="s">
        <v>164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1"/>
    </row>
  </sheetData>
  <mergeCells count="10">
    <mergeCell ref="L142:N142"/>
    <mergeCell ref="A143:O143"/>
    <mergeCell ref="A144:O1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172595805</v>
      </c>
      <c r="E5" s="27">
        <f t="shared" si="0"/>
        <v>129014528</v>
      </c>
      <c r="F5" s="27">
        <f t="shared" si="0"/>
        <v>6916324</v>
      </c>
      <c r="G5" s="27">
        <f t="shared" si="0"/>
        <v>5059058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21334</v>
      </c>
      <c r="M5" s="27">
        <f t="shared" si="0"/>
        <v>0</v>
      </c>
      <c r="N5" s="28">
        <f>SUM(D5:M5)</f>
        <v>313607049</v>
      </c>
      <c r="O5" s="33">
        <f t="shared" ref="O5:O36" si="1">(N5/O$144)</f>
        <v>735.69186323382792</v>
      </c>
      <c r="P5" s="6"/>
    </row>
    <row r="6" spans="1:133">
      <c r="A6" s="12"/>
      <c r="B6" s="25">
        <v>311</v>
      </c>
      <c r="C6" s="20" t="s">
        <v>2</v>
      </c>
      <c r="D6" s="47">
        <v>163224910</v>
      </c>
      <c r="E6" s="47">
        <v>49964992</v>
      </c>
      <c r="F6" s="47">
        <v>6916324</v>
      </c>
      <c r="G6" s="47">
        <v>5059058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225165284</v>
      </c>
      <c r="O6" s="48">
        <f t="shared" si="1"/>
        <v>528.21602017476982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23463535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23463535</v>
      </c>
      <c r="O7" s="48">
        <f t="shared" si="1"/>
        <v>55.043188082810396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1875250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1875250</v>
      </c>
      <c r="O8" s="48">
        <f t="shared" si="1"/>
        <v>4.3991554747522139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6520960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6520960</v>
      </c>
      <c r="O9" s="48">
        <f t="shared" si="1"/>
        <v>15.297542666119289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4899626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4899626</v>
      </c>
      <c r="O10" s="48">
        <f t="shared" si="1"/>
        <v>11.494049615858307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41686338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41686338</v>
      </c>
      <c r="O11" s="48">
        <f t="shared" si="1"/>
        <v>97.792124802064393</v>
      </c>
      <c r="P11" s="9"/>
    </row>
    <row r="12" spans="1:133">
      <c r="A12" s="12"/>
      <c r="B12" s="25">
        <v>315</v>
      </c>
      <c r="C12" s="20" t="s">
        <v>185</v>
      </c>
      <c r="D12" s="47">
        <v>9370895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9370895</v>
      </c>
      <c r="O12" s="48">
        <f t="shared" si="1"/>
        <v>21.983215060700253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603827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21334</v>
      </c>
      <c r="M13" s="47">
        <v>0</v>
      </c>
      <c r="N13" s="47">
        <f t="shared" si="2"/>
        <v>625161</v>
      </c>
      <c r="O13" s="48">
        <f t="shared" si="1"/>
        <v>1.4665673567532695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19294358</v>
      </c>
      <c r="E14" s="32">
        <f t="shared" si="3"/>
        <v>82460866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57416916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159172140</v>
      </c>
      <c r="O14" s="46">
        <f t="shared" si="1"/>
        <v>373.40247492815672</v>
      </c>
      <c r="P14" s="10"/>
    </row>
    <row r="15" spans="1:133">
      <c r="A15" s="12"/>
      <c r="B15" s="25">
        <v>322</v>
      </c>
      <c r="C15" s="20" t="s">
        <v>0</v>
      </c>
      <c r="D15" s="47">
        <v>373640</v>
      </c>
      <c r="E15" s="47">
        <v>9793667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10167307</v>
      </c>
      <c r="O15" s="48">
        <f t="shared" si="1"/>
        <v>23.85152073192188</v>
      </c>
      <c r="P15" s="9"/>
    </row>
    <row r="16" spans="1:133">
      <c r="A16" s="12"/>
      <c r="B16" s="25">
        <v>323.10000000000002</v>
      </c>
      <c r="C16" s="20" t="s">
        <v>18</v>
      </c>
      <c r="D16" s="47">
        <v>17873285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17873285</v>
      </c>
      <c r="O16" s="48">
        <f t="shared" si="1"/>
        <v>41.929001231599322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5915640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5915640</v>
      </c>
      <c r="O17" s="48">
        <f t="shared" si="1"/>
        <v>13.877520380036362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1263441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1263441</v>
      </c>
      <c r="O18" s="48">
        <f t="shared" si="1"/>
        <v>2.9639106210779427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13380305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13380305</v>
      </c>
      <c r="O19" s="48">
        <f t="shared" si="1"/>
        <v>31.388903876605479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2516400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2516400</v>
      </c>
      <c r="O20" s="48">
        <f t="shared" si="1"/>
        <v>5.9032314820245144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2917088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2917088</v>
      </c>
      <c r="O21" s="48">
        <f t="shared" si="1"/>
        <v>6.8432068500381211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10134318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10134318</v>
      </c>
      <c r="O22" s="48">
        <f t="shared" si="1"/>
        <v>23.77413172247962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10924417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10924417</v>
      </c>
      <c r="O23" s="48">
        <f t="shared" si="1"/>
        <v>25.627627705119934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1822321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1822321</v>
      </c>
      <c r="O24" s="48">
        <f t="shared" si="1"/>
        <v>4.2749891501964692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354077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354077</v>
      </c>
      <c r="O25" s="48">
        <f t="shared" si="1"/>
        <v>0.83063046155650699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17228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17228</v>
      </c>
      <c r="O26" s="48">
        <f t="shared" si="1"/>
        <v>4.0415224913494807E-2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39142610</v>
      </c>
      <c r="F27" s="47">
        <v>0</v>
      </c>
      <c r="G27" s="47">
        <v>0</v>
      </c>
      <c r="H27" s="47">
        <v>0</v>
      </c>
      <c r="I27" s="47">
        <v>41444335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80586945</v>
      </c>
      <c r="O27" s="48">
        <f t="shared" si="1"/>
        <v>189.04919359568353</v>
      </c>
      <c r="P27" s="9"/>
    </row>
    <row r="28" spans="1:16">
      <c r="A28" s="12"/>
      <c r="B28" s="25">
        <v>329</v>
      </c>
      <c r="C28" s="20" t="s">
        <v>30</v>
      </c>
      <c r="D28" s="47">
        <v>1038494</v>
      </c>
      <c r="E28" s="47">
        <v>145905</v>
      </c>
      <c r="F28" s="47">
        <v>0</v>
      </c>
      <c r="G28" s="47">
        <v>0</v>
      </c>
      <c r="H28" s="47">
        <v>0</v>
      </c>
      <c r="I28" s="47">
        <v>58648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1243047</v>
      </c>
      <c r="O28" s="48">
        <f t="shared" si="1"/>
        <v>2.9160682657908628</v>
      </c>
      <c r="P28" s="9"/>
    </row>
    <row r="29" spans="1:16">
      <c r="A29" s="12"/>
      <c r="B29" s="25">
        <v>367</v>
      </c>
      <c r="C29" s="20" t="s">
        <v>142</v>
      </c>
      <c r="D29" s="47">
        <v>8939</v>
      </c>
      <c r="E29" s="47">
        <v>47382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56321</v>
      </c>
      <c r="O29" s="48">
        <f t="shared" si="1"/>
        <v>0.13212362911266201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SUM(D31:D59)</f>
        <v>48352167</v>
      </c>
      <c r="E30" s="32">
        <f t="shared" si="5"/>
        <v>17808795</v>
      </c>
      <c r="F30" s="32">
        <f t="shared" si="5"/>
        <v>606051</v>
      </c>
      <c r="G30" s="32">
        <f t="shared" si="5"/>
        <v>806164</v>
      </c>
      <c r="H30" s="32">
        <f t="shared" si="5"/>
        <v>0</v>
      </c>
      <c r="I30" s="32">
        <f t="shared" si="5"/>
        <v>7862046</v>
      </c>
      <c r="J30" s="32">
        <f t="shared" si="5"/>
        <v>0</v>
      </c>
      <c r="K30" s="32">
        <f t="shared" si="5"/>
        <v>0</v>
      </c>
      <c r="L30" s="32">
        <f t="shared" si="5"/>
        <v>65863</v>
      </c>
      <c r="M30" s="32">
        <f t="shared" si="5"/>
        <v>0</v>
      </c>
      <c r="N30" s="45">
        <f>SUM(D30:M30)</f>
        <v>75501086</v>
      </c>
      <c r="O30" s="46">
        <f t="shared" si="1"/>
        <v>177.11825933962817</v>
      </c>
      <c r="P30" s="10"/>
    </row>
    <row r="31" spans="1:16">
      <c r="A31" s="12"/>
      <c r="B31" s="25">
        <v>331.2</v>
      </c>
      <c r="C31" s="20" t="s">
        <v>32</v>
      </c>
      <c r="D31" s="47">
        <v>129861</v>
      </c>
      <c r="E31" s="47">
        <v>391921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521782</v>
      </c>
      <c r="O31" s="48">
        <f t="shared" si="1"/>
        <v>1.2240502023341739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17664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17664</v>
      </c>
      <c r="O32" s="48">
        <f t="shared" si="1"/>
        <v>4.1438038824702365E-2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3405980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3405980</v>
      </c>
      <c r="O33" s="48">
        <f t="shared" si="1"/>
        <v>7.990100287373175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709609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709609</v>
      </c>
      <c r="O34" s="48">
        <f t="shared" si="1"/>
        <v>1.6646742126561491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4940961</v>
      </c>
      <c r="F35" s="47">
        <v>606051</v>
      </c>
      <c r="G35" s="47">
        <v>96555</v>
      </c>
      <c r="H35" s="47">
        <v>0</v>
      </c>
      <c r="I35" s="47">
        <v>635864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6279431</v>
      </c>
      <c r="O35" s="48">
        <f t="shared" si="1"/>
        <v>14.730938947862295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211187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211187</v>
      </c>
      <c r="O36" s="48">
        <f t="shared" si="1"/>
        <v>0.49542431528942582</v>
      </c>
      <c r="P36" s="9"/>
    </row>
    <row r="37" spans="1:16">
      <c r="A37" s="12"/>
      <c r="B37" s="25">
        <v>331.9</v>
      </c>
      <c r="C37" s="20" t="s">
        <v>35</v>
      </c>
      <c r="D37" s="47">
        <v>322620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322620</v>
      </c>
      <c r="O37" s="48">
        <f t="shared" ref="O37:O68" si="7">(N37/O$144)</f>
        <v>0.75683537622426833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238051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238051</v>
      </c>
      <c r="O38" s="48">
        <f t="shared" si="7"/>
        <v>0.55844466600199405</v>
      </c>
      <c r="P38" s="9"/>
    </row>
    <row r="39" spans="1:16">
      <c r="A39" s="12"/>
      <c r="B39" s="25">
        <v>334.35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54019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54019</v>
      </c>
      <c r="O39" s="48">
        <f t="shared" si="7"/>
        <v>0.12672335933376341</v>
      </c>
      <c r="P39" s="9"/>
    </row>
    <row r="40" spans="1:16">
      <c r="A40" s="12"/>
      <c r="B40" s="25">
        <v>334.39</v>
      </c>
      <c r="C40" s="20" t="s">
        <v>42</v>
      </c>
      <c r="D40" s="47">
        <v>0</v>
      </c>
      <c r="E40" s="47">
        <v>671145</v>
      </c>
      <c r="F40" s="47">
        <v>0</v>
      </c>
      <c r="G40" s="47">
        <v>0</v>
      </c>
      <c r="H40" s="47">
        <v>0</v>
      </c>
      <c r="I40" s="47">
        <v>15130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4" si="8">SUM(D40:M40)</f>
        <v>686275</v>
      </c>
      <c r="O40" s="48">
        <f t="shared" si="7"/>
        <v>1.6099349011788164</v>
      </c>
      <c r="P40" s="9"/>
    </row>
    <row r="41" spans="1:16">
      <c r="A41" s="12"/>
      <c r="B41" s="25">
        <v>334.42</v>
      </c>
      <c r="C41" s="20" t="s">
        <v>43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1882172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1882172</v>
      </c>
      <c r="O41" s="48">
        <f t="shared" si="7"/>
        <v>4.4153938185443673</v>
      </c>
      <c r="P41" s="9"/>
    </row>
    <row r="42" spans="1:16">
      <c r="A42" s="12"/>
      <c r="B42" s="25">
        <v>334.49</v>
      </c>
      <c r="C42" s="20" t="s">
        <v>44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1239620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1239620</v>
      </c>
      <c r="O42" s="48">
        <f t="shared" si="7"/>
        <v>2.9080288546126325</v>
      </c>
      <c r="P42" s="9"/>
    </row>
    <row r="43" spans="1:16">
      <c r="A43" s="12"/>
      <c r="B43" s="25">
        <v>334.7</v>
      </c>
      <c r="C43" s="20" t="s">
        <v>47</v>
      </c>
      <c r="D43" s="47">
        <v>0</v>
      </c>
      <c r="E43" s="47">
        <v>258743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258743</v>
      </c>
      <c r="O43" s="48">
        <f t="shared" si="7"/>
        <v>0.60698610052196356</v>
      </c>
      <c r="P43" s="9"/>
    </row>
    <row r="44" spans="1:16">
      <c r="A44" s="12"/>
      <c r="B44" s="25">
        <v>334.82</v>
      </c>
      <c r="C44" s="20" t="s">
        <v>222</v>
      </c>
      <c r="D44" s="47">
        <v>0</v>
      </c>
      <c r="E44" s="47">
        <v>821327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821327</v>
      </c>
      <c r="O44" s="48">
        <f t="shared" si="7"/>
        <v>1.9267538560788224</v>
      </c>
      <c r="P44" s="9"/>
    </row>
    <row r="45" spans="1:16">
      <c r="A45" s="12"/>
      <c r="B45" s="25">
        <v>335.12</v>
      </c>
      <c r="C45" s="20" t="s">
        <v>189</v>
      </c>
      <c r="D45" s="47">
        <v>11504399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11504399</v>
      </c>
      <c r="O45" s="48">
        <f t="shared" si="7"/>
        <v>26.988209489179521</v>
      </c>
      <c r="P45" s="9"/>
    </row>
    <row r="46" spans="1:16">
      <c r="A46" s="12"/>
      <c r="B46" s="25">
        <v>335.13</v>
      </c>
      <c r="C46" s="20" t="s">
        <v>190</v>
      </c>
      <c r="D46" s="47">
        <v>0</v>
      </c>
      <c r="E46" s="47">
        <v>85632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85632</v>
      </c>
      <c r="O46" s="48">
        <f t="shared" si="7"/>
        <v>0.20088440560670928</v>
      </c>
      <c r="P46" s="9"/>
    </row>
    <row r="47" spans="1:16">
      <c r="A47" s="12"/>
      <c r="B47" s="25">
        <v>335.14</v>
      </c>
      <c r="C47" s="20" t="s">
        <v>191</v>
      </c>
      <c r="D47" s="47">
        <v>176493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176493</v>
      </c>
      <c r="O47" s="48">
        <f t="shared" si="7"/>
        <v>0.41403554043751101</v>
      </c>
      <c r="P47" s="9"/>
    </row>
    <row r="48" spans="1:16">
      <c r="A48" s="12"/>
      <c r="B48" s="25">
        <v>335.15</v>
      </c>
      <c r="C48" s="20" t="s">
        <v>192</v>
      </c>
      <c r="D48" s="47">
        <v>246313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246313</v>
      </c>
      <c r="O48" s="48">
        <f t="shared" si="7"/>
        <v>0.57782652043868399</v>
      </c>
      <c r="P48" s="9"/>
    </row>
    <row r="49" spans="1:16">
      <c r="A49" s="12"/>
      <c r="B49" s="25">
        <v>335.17</v>
      </c>
      <c r="C49" s="20" t="s">
        <v>193</v>
      </c>
      <c r="D49" s="47">
        <v>71906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71906</v>
      </c>
      <c r="O49" s="48">
        <f t="shared" si="7"/>
        <v>0.16868453463139993</v>
      </c>
      <c r="P49" s="9"/>
    </row>
    <row r="50" spans="1:16">
      <c r="A50" s="12"/>
      <c r="B50" s="25">
        <v>335.18</v>
      </c>
      <c r="C50" s="20" t="s">
        <v>194</v>
      </c>
      <c r="D50" s="47">
        <v>34442203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34442203</v>
      </c>
      <c r="O50" s="48">
        <f t="shared" si="7"/>
        <v>80.798083396868222</v>
      </c>
      <c r="P50" s="9"/>
    </row>
    <row r="51" spans="1:16">
      <c r="A51" s="12"/>
      <c r="B51" s="25">
        <v>335.19</v>
      </c>
      <c r="C51" s="20" t="s">
        <v>195</v>
      </c>
      <c r="D51" s="47">
        <v>3475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3475</v>
      </c>
      <c r="O51" s="48">
        <f t="shared" si="7"/>
        <v>8.1520145446014897E-3</v>
      </c>
      <c r="P51" s="9"/>
    </row>
    <row r="52" spans="1:16">
      <c r="A52" s="12"/>
      <c r="B52" s="25">
        <v>335.22</v>
      </c>
      <c r="C52" s="20" t="s">
        <v>54</v>
      </c>
      <c r="D52" s="47">
        <v>0</v>
      </c>
      <c r="E52" s="47">
        <v>2254295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2254295</v>
      </c>
      <c r="O52" s="48">
        <f t="shared" si="7"/>
        <v>5.2883584540496162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5515619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5515619</v>
      </c>
      <c r="O53" s="48">
        <f t="shared" si="7"/>
        <v>12.939109729634625</v>
      </c>
      <c r="P53" s="9"/>
    </row>
    <row r="54" spans="1:16">
      <c r="A54" s="12"/>
      <c r="B54" s="25">
        <v>335.7</v>
      </c>
      <c r="C54" s="20" t="s">
        <v>57</v>
      </c>
      <c r="D54" s="47">
        <v>0</v>
      </c>
      <c r="E54" s="47">
        <v>198543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198543</v>
      </c>
      <c r="O54" s="48">
        <f t="shared" si="7"/>
        <v>0.46576271186440676</v>
      </c>
      <c r="P54" s="9"/>
    </row>
    <row r="55" spans="1:16">
      <c r="A55" s="12"/>
      <c r="B55" s="25">
        <v>337.1</v>
      </c>
      <c r="C55" s="20" t="s">
        <v>59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65863</v>
      </c>
      <c r="M55" s="47">
        <v>0</v>
      </c>
      <c r="N55" s="47">
        <f t="shared" ref="N55:N61" si="9">SUM(D55:M55)</f>
        <v>65863</v>
      </c>
      <c r="O55" s="48">
        <f t="shared" si="7"/>
        <v>0.15450823998592458</v>
      </c>
      <c r="P55" s="9"/>
    </row>
    <row r="56" spans="1:16">
      <c r="A56" s="12"/>
      <c r="B56" s="25">
        <v>337.2</v>
      </c>
      <c r="C56" s="20" t="s">
        <v>60</v>
      </c>
      <c r="D56" s="47">
        <v>1454897</v>
      </c>
      <c r="E56" s="47">
        <v>1284076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2738973</v>
      </c>
      <c r="O56" s="48">
        <f t="shared" si="7"/>
        <v>6.4253662541786403</v>
      </c>
      <c r="P56" s="9"/>
    </row>
    <row r="57" spans="1:16">
      <c r="A57" s="12"/>
      <c r="B57" s="25">
        <v>337.3</v>
      </c>
      <c r="C57" s="20" t="s">
        <v>61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629261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629261</v>
      </c>
      <c r="O57" s="48">
        <f t="shared" si="7"/>
        <v>1.4761855609641663</v>
      </c>
      <c r="P57" s="9"/>
    </row>
    <row r="58" spans="1:16">
      <c r="A58" s="12"/>
      <c r="B58" s="25">
        <v>337.6</v>
      </c>
      <c r="C58" s="20" t="s">
        <v>63</v>
      </c>
      <c r="D58" s="47">
        <v>0</v>
      </c>
      <c r="E58" s="47">
        <v>414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414</v>
      </c>
      <c r="O58" s="48">
        <f t="shared" si="7"/>
        <v>9.7120403495396163E-4</v>
      </c>
      <c r="P58" s="9"/>
    </row>
    <row r="59" spans="1:16">
      <c r="A59" s="12"/>
      <c r="B59" s="25">
        <v>337.7</v>
      </c>
      <c r="C59" s="20" t="s">
        <v>64</v>
      </c>
      <c r="D59" s="47">
        <v>0</v>
      </c>
      <c r="E59" s="47">
        <v>919217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919217</v>
      </c>
      <c r="O59" s="48">
        <f t="shared" si="7"/>
        <v>2.1563943463726467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SUM(D61:D118)</f>
        <v>41935430</v>
      </c>
      <c r="E60" s="32">
        <f t="shared" si="10"/>
        <v>31250015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133917047</v>
      </c>
      <c r="J60" s="32">
        <f t="shared" si="10"/>
        <v>129228991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si="9"/>
        <v>336331483</v>
      </c>
      <c r="O60" s="46">
        <f t="shared" si="7"/>
        <v>789.00119171896074</v>
      </c>
      <c r="P60" s="10"/>
    </row>
    <row r="61" spans="1:16">
      <c r="A61" s="12"/>
      <c r="B61" s="25">
        <v>341.1</v>
      </c>
      <c r="C61" s="20" t="s">
        <v>196</v>
      </c>
      <c r="D61" s="47">
        <v>3158586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3158586</v>
      </c>
      <c r="O61" s="48">
        <f t="shared" si="7"/>
        <v>7.4097378452876663</v>
      </c>
      <c r="P61" s="9"/>
    </row>
    <row r="62" spans="1:16">
      <c r="A62" s="12"/>
      <c r="B62" s="25">
        <v>341.15</v>
      </c>
      <c r="C62" s="20" t="s">
        <v>197</v>
      </c>
      <c r="D62" s="47">
        <v>0</v>
      </c>
      <c r="E62" s="47">
        <v>1204239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8" si="11">SUM(D62:M62)</f>
        <v>1204239</v>
      </c>
      <c r="O62" s="48">
        <f t="shared" si="7"/>
        <v>2.8250284440795261</v>
      </c>
      <c r="P62" s="9"/>
    </row>
    <row r="63" spans="1:16">
      <c r="A63" s="12"/>
      <c r="B63" s="25">
        <v>341.16</v>
      </c>
      <c r="C63" s="20" t="s">
        <v>198</v>
      </c>
      <c r="D63" s="47">
        <v>0</v>
      </c>
      <c r="E63" s="47">
        <v>930411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930411</v>
      </c>
      <c r="O63" s="48">
        <f t="shared" si="7"/>
        <v>2.1826543897718609</v>
      </c>
      <c r="P63" s="9"/>
    </row>
    <row r="64" spans="1:16">
      <c r="A64" s="12"/>
      <c r="B64" s="25">
        <v>341.2</v>
      </c>
      <c r="C64" s="20" t="s">
        <v>199</v>
      </c>
      <c r="D64" s="47">
        <v>22788137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109540758</v>
      </c>
      <c r="K64" s="47">
        <v>0</v>
      </c>
      <c r="L64" s="47">
        <v>0</v>
      </c>
      <c r="M64" s="47">
        <v>0</v>
      </c>
      <c r="N64" s="47">
        <f t="shared" si="11"/>
        <v>132328895</v>
      </c>
      <c r="O64" s="48">
        <f t="shared" si="7"/>
        <v>310.43081344202687</v>
      </c>
      <c r="P64" s="9"/>
    </row>
    <row r="65" spans="1:16">
      <c r="A65" s="12"/>
      <c r="B65" s="25">
        <v>341.3</v>
      </c>
      <c r="C65" s="20" t="s">
        <v>200</v>
      </c>
      <c r="D65" s="47">
        <v>27457</v>
      </c>
      <c r="E65" s="47">
        <v>14455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41912</v>
      </c>
      <c r="O65" s="48">
        <f t="shared" si="7"/>
        <v>9.8321506070025225E-2</v>
      </c>
      <c r="P65" s="9"/>
    </row>
    <row r="66" spans="1:16">
      <c r="A66" s="12"/>
      <c r="B66" s="25">
        <v>341.51</v>
      </c>
      <c r="C66" s="20" t="s">
        <v>201</v>
      </c>
      <c r="D66" s="47">
        <v>8110895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8110895</v>
      </c>
      <c r="O66" s="48">
        <f t="shared" si="7"/>
        <v>19.027376693449064</v>
      </c>
      <c r="P66" s="9"/>
    </row>
    <row r="67" spans="1:16">
      <c r="A67" s="12"/>
      <c r="B67" s="25">
        <v>341.52</v>
      </c>
      <c r="C67" s="20" t="s">
        <v>202</v>
      </c>
      <c r="D67" s="47">
        <v>215521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215521</v>
      </c>
      <c r="O67" s="48">
        <f t="shared" si="7"/>
        <v>0.50559146091138352</v>
      </c>
      <c r="P67" s="9"/>
    </row>
    <row r="68" spans="1:16">
      <c r="A68" s="12"/>
      <c r="B68" s="25">
        <v>341.56</v>
      </c>
      <c r="C68" s="20" t="s">
        <v>203</v>
      </c>
      <c r="D68" s="47">
        <v>970993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970993</v>
      </c>
      <c r="O68" s="48">
        <f t="shared" si="7"/>
        <v>2.2778558442320098</v>
      </c>
      <c r="P68" s="9"/>
    </row>
    <row r="69" spans="1:16">
      <c r="A69" s="12"/>
      <c r="B69" s="25">
        <v>341.9</v>
      </c>
      <c r="C69" s="20" t="s">
        <v>204</v>
      </c>
      <c r="D69" s="47">
        <v>108642</v>
      </c>
      <c r="E69" s="47">
        <v>308</v>
      </c>
      <c r="F69" s="47">
        <v>0</v>
      </c>
      <c r="G69" s="47">
        <v>0</v>
      </c>
      <c r="H69" s="47">
        <v>0</v>
      </c>
      <c r="I69" s="47">
        <v>0</v>
      </c>
      <c r="J69" s="47">
        <v>18294495</v>
      </c>
      <c r="K69" s="47">
        <v>0</v>
      </c>
      <c r="L69" s="47">
        <v>0</v>
      </c>
      <c r="M69" s="47">
        <v>0</v>
      </c>
      <c r="N69" s="47">
        <f t="shared" si="11"/>
        <v>18403445</v>
      </c>
      <c r="O69" s="48">
        <f t="shared" ref="O69:O100" si="12">(N69/O$144)</f>
        <v>43.172705413172245</v>
      </c>
      <c r="P69" s="9"/>
    </row>
    <row r="70" spans="1:16">
      <c r="A70" s="12"/>
      <c r="B70" s="25">
        <v>342.1</v>
      </c>
      <c r="C70" s="20" t="s">
        <v>80</v>
      </c>
      <c r="D70" s="47">
        <v>1703487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1703487</v>
      </c>
      <c r="O70" s="48">
        <f t="shared" si="12"/>
        <v>3.9962160577092254</v>
      </c>
      <c r="P70" s="9"/>
    </row>
    <row r="71" spans="1:16">
      <c r="A71" s="12"/>
      <c r="B71" s="25">
        <v>342.2</v>
      </c>
      <c r="C71" s="20" t="s">
        <v>81</v>
      </c>
      <c r="D71" s="47">
        <v>0</v>
      </c>
      <c r="E71" s="47">
        <v>167450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167450</v>
      </c>
      <c r="O71" s="48">
        <f t="shared" si="12"/>
        <v>0.39282153539381853</v>
      </c>
      <c r="P71" s="9"/>
    </row>
    <row r="72" spans="1:16">
      <c r="A72" s="12"/>
      <c r="B72" s="25">
        <v>342.4</v>
      </c>
      <c r="C72" s="20" t="s">
        <v>82</v>
      </c>
      <c r="D72" s="47">
        <v>0</v>
      </c>
      <c r="E72" s="47">
        <v>175267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175267</v>
      </c>
      <c r="O72" s="48">
        <f t="shared" si="12"/>
        <v>0.41115946278810628</v>
      </c>
      <c r="P72" s="9"/>
    </row>
    <row r="73" spans="1:16">
      <c r="A73" s="12"/>
      <c r="B73" s="25">
        <v>342.5</v>
      </c>
      <c r="C73" s="20" t="s">
        <v>83</v>
      </c>
      <c r="D73" s="47">
        <v>808816</v>
      </c>
      <c r="E73" s="47">
        <v>3160145</v>
      </c>
      <c r="F73" s="47">
        <v>0</v>
      </c>
      <c r="G73" s="47">
        <v>0</v>
      </c>
      <c r="H73" s="47">
        <v>0</v>
      </c>
      <c r="I73" s="47">
        <v>3913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3972874</v>
      </c>
      <c r="O73" s="48">
        <f t="shared" si="12"/>
        <v>9.3199788868688049</v>
      </c>
      <c r="P73" s="9"/>
    </row>
    <row r="74" spans="1:16">
      <c r="A74" s="12"/>
      <c r="B74" s="25">
        <v>342.6</v>
      </c>
      <c r="C74" s="20" t="s">
        <v>84</v>
      </c>
      <c r="D74" s="47">
        <v>0</v>
      </c>
      <c r="E74" s="47">
        <v>13764131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13764131</v>
      </c>
      <c r="O74" s="48">
        <f t="shared" si="12"/>
        <v>32.289322620374172</v>
      </c>
      <c r="P74" s="9"/>
    </row>
    <row r="75" spans="1:16">
      <c r="A75" s="12"/>
      <c r="B75" s="25">
        <v>342.9</v>
      </c>
      <c r="C75" s="20" t="s">
        <v>85</v>
      </c>
      <c r="D75" s="47">
        <v>0</v>
      </c>
      <c r="E75" s="47">
        <v>68540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68540</v>
      </c>
      <c r="O75" s="48">
        <f t="shared" si="12"/>
        <v>0.16078822356460032</v>
      </c>
      <c r="P75" s="9"/>
    </row>
    <row r="76" spans="1:16">
      <c r="A76" s="12"/>
      <c r="B76" s="25">
        <v>343.3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43798083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43798083</v>
      </c>
      <c r="O76" s="48">
        <f t="shared" si="12"/>
        <v>102.74607471702539</v>
      </c>
      <c r="P76" s="9"/>
    </row>
    <row r="77" spans="1:16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22984658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22984658</v>
      </c>
      <c r="O77" s="48">
        <f t="shared" si="12"/>
        <v>53.919788868688052</v>
      </c>
      <c r="P77" s="9"/>
    </row>
    <row r="78" spans="1:16">
      <c r="A78" s="12"/>
      <c r="B78" s="25">
        <v>343.5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62509953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62509953</v>
      </c>
      <c r="O78" s="48">
        <f t="shared" si="12"/>
        <v>146.64231540672102</v>
      </c>
      <c r="P78" s="9"/>
    </row>
    <row r="79" spans="1:16">
      <c r="A79" s="12"/>
      <c r="B79" s="25">
        <v>343.6</v>
      </c>
      <c r="C79" s="20" t="s">
        <v>89</v>
      </c>
      <c r="D79" s="47">
        <v>0</v>
      </c>
      <c r="E79" s="47">
        <v>25302</v>
      </c>
      <c r="F79" s="47">
        <v>0</v>
      </c>
      <c r="G79" s="47">
        <v>0</v>
      </c>
      <c r="H79" s="47">
        <v>0</v>
      </c>
      <c r="I79" s="47">
        <v>2330772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2356074</v>
      </c>
      <c r="O79" s="48">
        <f t="shared" si="12"/>
        <v>5.5271221629229954</v>
      </c>
      <c r="P79" s="9"/>
    </row>
    <row r="80" spans="1:16">
      <c r="A80" s="12"/>
      <c r="B80" s="25">
        <v>343.7</v>
      </c>
      <c r="C80" s="20" t="s">
        <v>90</v>
      </c>
      <c r="D80" s="47">
        <v>75097</v>
      </c>
      <c r="E80" s="47">
        <v>1043045</v>
      </c>
      <c r="F80" s="47">
        <v>0</v>
      </c>
      <c r="G80" s="47">
        <v>0</v>
      </c>
      <c r="H80" s="47">
        <v>0</v>
      </c>
      <c r="I80" s="47">
        <v>12944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1131086</v>
      </c>
      <c r="O80" s="48">
        <f t="shared" si="12"/>
        <v>2.6534185678259341</v>
      </c>
      <c r="P80" s="9"/>
    </row>
    <row r="81" spans="1:16">
      <c r="A81" s="12"/>
      <c r="B81" s="25">
        <v>343.9</v>
      </c>
      <c r="C81" s="20" t="s">
        <v>91</v>
      </c>
      <c r="D81" s="47">
        <v>14144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14144</v>
      </c>
      <c r="O81" s="48">
        <f t="shared" si="12"/>
        <v>3.3180458624127621E-2</v>
      </c>
      <c r="P81" s="9"/>
    </row>
    <row r="82" spans="1:16">
      <c r="A82" s="12"/>
      <c r="B82" s="25">
        <v>344.3</v>
      </c>
      <c r="C82" s="20" t="s">
        <v>205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1984493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1984493</v>
      </c>
      <c r="O82" s="48">
        <f t="shared" si="12"/>
        <v>4.655429007096358</v>
      </c>
      <c r="P82" s="9"/>
    </row>
    <row r="83" spans="1:16">
      <c r="A83" s="12"/>
      <c r="B83" s="25">
        <v>344.9</v>
      </c>
      <c r="C83" s="20" t="s">
        <v>206</v>
      </c>
      <c r="D83" s="47">
        <v>0</v>
      </c>
      <c r="E83" s="47">
        <v>1069073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1069073</v>
      </c>
      <c r="O83" s="48">
        <f t="shared" si="12"/>
        <v>2.5079420561843881</v>
      </c>
      <c r="P83" s="9"/>
    </row>
    <row r="84" spans="1:16">
      <c r="A84" s="12"/>
      <c r="B84" s="25">
        <v>345.1</v>
      </c>
      <c r="C84" s="20" t="s">
        <v>94</v>
      </c>
      <c r="D84" s="47">
        <v>0</v>
      </c>
      <c r="E84" s="47">
        <v>69919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69919</v>
      </c>
      <c r="O84" s="48">
        <f t="shared" si="12"/>
        <v>0.16402322444431411</v>
      </c>
      <c r="P84" s="9"/>
    </row>
    <row r="85" spans="1:16">
      <c r="A85" s="12"/>
      <c r="B85" s="25">
        <v>345.9</v>
      </c>
      <c r="C85" s="20" t="s">
        <v>223</v>
      </c>
      <c r="D85" s="47">
        <v>3500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3500</v>
      </c>
      <c r="O85" s="48">
        <f t="shared" si="12"/>
        <v>8.2106621312532987E-3</v>
      </c>
      <c r="P85" s="9"/>
    </row>
    <row r="86" spans="1:16">
      <c r="A86" s="12"/>
      <c r="B86" s="25">
        <v>346.4</v>
      </c>
      <c r="C86" s="20" t="s">
        <v>95</v>
      </c>
      <c r="D86" s="47">
        <v>747545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747545</v>
      </c>
      <c r="O86" s="48">
        <f t="shared" si="12"/>
        <v>1.7536684065450707</v>
      </c>
      <c r="P86" s="9"/>
    </row>
    <row r="87" spans="1:16">
      <c r="A87" s="12"/>
      <c r="B87" s="25">
        <v>346.9</v>
      </c>
      <c r="C87" s="20" t="s">
        <v>96</v>
      </c>
      <c r="D87" s="47">
        <v>973492</v>
      </c>
      <c r="E87" s="47">
        <v>249618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1223110</v>
      </c>
      <c r="O87" s="48">
        <f t="shared" si="12"/>
        <v>2.8692979883877778</v>
      </c>
      <c r="P87" s="9"/>
    </row>
    <row r="88" spans="1:16">
      <c r="A88" s="12"/>
      <c r="B88" s="25">
        <v>347.1</v>
      </c>
      <c r="C88" s="20" t="s">
        <v>97</v>
      </c>
      <c r="D88" s="47">
        <v>35335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35335</v>
      </c>
      <c r="O88" s="48">
        <f t="shared" si="12"/>
        <v>8.2892498973667239E-2</v>
      </c>
      <c r="P88" s="9"/>
    </row>
    <row r="89" spans="1:16">
      <c r="A89" s="12"/>
      <c r="B89" s="25">
        <v>347.2</v>
      </c>
      <c r="C89" s="20" t="s">
        <v>98</v>
      </c>
      <c r="D89" s="47">
        <v>614734</v>
      </c>
      <c r="E89" s="47">
        <v>239961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854695</v>
      </c>
      <c r="O89" s="48">
        <f t="shared" si="12"/>
        <v>2.0050319629347251</v>
      </c>
      <c r="P89" s="9"/>
    </row>
    <row r="90" spans="1:16">
      <c r="A90" s="12"/>
      <c r="B90" s="25">
        <v>347.4</v>
      </c>
      <c r="C90" s="20" t="s">
        <v>99</v>
      </c>
      <c r="D90" s="47">
        <v>131135</v>
      </c>
      <c r="E90" s="47">
        <v>89203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220338</v>
      </c>
      <c r="O90" s="48">
        <f t="shared" si="12"/>
        <v>0.51689167790745416</v>
      </c>
      <c r="P90" s="9"/>
    </row>
    <row r="91" spans="1:16">
      <c r="A91" s="12"/>
      <c r="B91" s="25">
        <v>347.5</v>
      </c>
      <c r="C91" s="20" t="s">
        <v>100</v>
      </c>
      <c r="D91" s="47">
        <v>815770</v>
      </c>
      <c r="E91" s="47">
        <v>52145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867915</v>
      </c>
      <c r="O91" s="48">
        <f t="shared" si="12"/>
        <v>2.0360448067562018</v>
      </c>
      <c r="P91" s="9"/>
    </row>
    <row r="92" spans="1:16">
      <c r="A92" s="12"/>
      <c r="B92" s="25">
        <v>348.11</v>
      </c>
      <c r="C92" s="20" t="s">
        <v>224</v>
      </c>
      <c r="D92" s="47">
        <v>0</v>
      </c>
      <c r="E92" s="47">
        <v>399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399</v>
      </c>
      <c r="O92" s="48">
        <f t="shared" si="12"/>
        <v>9.3601548296287607E-4</v>
      </c>
      <c r="P92" s="9"/>
    </row>
    <row r="93" spans="1:16">
      <c r="A93" s="12"/>
      <c r="B93" s="25">
        <v>348.12</v>
      </c>
      <c r="C93" s="20" t="s">
        <v>225</v>
      </c>
      <c r="D93" s="47">
        <v>0</v>
      </c>
      <c r="E93" s="47">
        <v>33169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10" si="13">SUM(D93:M93)</f>
        <v>33169</v>
      </c>
      <c r="O93" s="48">
        <f t="shared" si="12"/>
        <v>7.7811272066154472E-2</v>
      </c>
      <c r="P93" s="9"/>
    </row>
    <row r="94" spans="1:16">
      <c r="A94" s="12"/>
      <c r="B94" s="25">
        <v>348.13</v>
      </c>
      <c r="C94" s="20" t="s">
        <v>226</v>
      </c>
      <c r="D94" s="47">
        <v>0</v>
      </c>
      <c r="E94" s="47">
        <v>39382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39382</v>
      </c>
      <c r="O94" s="48">
        <f t="shared" si="12"/>
        <v>9.2386370300862122E-2</v>
      </c>
      <c r="P94" s="9"/>
    </row>
    <row r="95" spans="1:16">
      <c r="A95" s="12"/>
      <c r="B95" s="25">
        <v>348.14</v>
      </c>
      <c r="C95" s="20" t="s">
        <v>227</v>
      </c>
      <c r="D95" s="47">
        <v>0</v>
      </c>
      <c r="E95" s="47">
        <v>62254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62254</v>
      </c>
      <c r="O95" s="48">
        <f t="shared" si="12"/>
        <v>0.14604187437686938</v>
      </c>
      <c r="P95" s="9"/>
    </row>
    <row r="96" spans="1:16">
      <c r="A96" s="12"/>
      <c r="B96" s="25">
        <v>348.21</v>
      </c>
      <c r="C96" s="20" t="s">
        <v>228</v>
      </c>
      <c r="D96" s="47">
        <v>0</v>
      </c>
      <c r="E96" s="47">
        <v>124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124</v>
      </c>
      <c r="O96" s="48">
        <f t="shared" si="12"/>
        <v>2.9089202979297403E-4</v>
      </c>
      <c r="P96" s="9"/>
    </row>
    <row r="97" spans="1:16">
      <c r="A97" s="12"/>
      <c r="B97" s="25">
        <v>348.22</v>
      </c>
      <c r="C97" s="20" t="s">
        <v>229</v>
      </c>
      <c r="D97" s="47">
        <v>0</v>
      </c>
      <c r="E97" s="47">
        <v>16151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16151</v>
      </c>
      <c r="O97" s="48">
        <f t="shared" si="12"/>
        <v>3.7888686880534865E-2</v>
      </c>
      <c r="P97" s="9"/>
    </row>
    <row r="98" spans="1:16">
      <c r="A98" s="12"/>
      <c r="B98" s="25">
        <v>348.24</v>
      </c>
      <c r="C98" s="20" t="s">
        <v>230</v>
      </c>
      <c r="D98" s="47">
        <v>0</v>
      </c>
      <c r="E98" s="47">
        <v>210494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210494</v>
      </c>
      <c r="O98" s="48">
        <f t="shared" si="12"/>
        <v>0.49379860418743771</v>
      </c>
      <c r="P98" s="9"/>
    </row>
    <row r="99" spans="1:16">
      <c r="A99" s="12"/>
      <c r="B99" s="25">
        <v>348.31</v>
      </c>
      <c r="C99" s="20" t="s">
        <v>231</v>
      </c>
      <c r="D99" s="47">
        <v>0</v>
      </c>
      <c r="E99" s="47">
        <v>849659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849659</v>
      </c>
      <c r="O99" s="48">
        <f t="shared" si="12"/>
        <v>1.9932179930795848</v>
      </c>
      <c r="P99" s="9"/>
    </row>
    <row r="100" spans="1:16">
      <c r="A100" s="12"/>
      <c r="B100" s="25">
        <v>348.32</v>
      </c>
      <c r="C100" s="20" t="s">
        <v>232</v>
      </c>
      <c r="D100" s="47">
        <v>0</v>
      </c>
      <c r="E100" s="47">
        <v>4299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4299</v>
      </c>
      <c r="O100" s="48">
        <f t="shared" si="12"/>
        <v>1.0085039000645123E-2</v>
      </c>
      <c r="P100" s="9"/>
    </row>
    <row r="101" spans="1:16">
      <c r="A101" s="12"/>
      <c r="B101" s="25">
        <v>348.41</v>
      </c>
      <c r="C101" s="20" t="s">
        <v>233</v>
      </c>
      <c r="D101" s="47">
        <v>0</v>
      </c>
      <c r="E101" s="47">
        <v>1118075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1118075</v>
      </c>
      <c r="O101" s="48">
        <f t="shared" ref="O101:O132" si="14">(N101/O$144)</f>
        <v>2.6228960178288663</v>
      </c>
      <c r="P101" s="9"/>
    </row>
    <row r="102" spans="1:16">
      <c r="A102" s="12"/>
      <c r="B102" s="25">
        <v>348.42</v>
      </c>
      <c r="C102" s="20" t="s">
        <v>234</v>
      </c>
      <c r="D102" s="47">
        <v>0</v>
      </c>
      <c r="E102" s="47">
        <v>586632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586632</v>
      </c>
      <c r="O102" s="48">
        <f t="shared" si="14"/>
        <v>1.3761820421089672</v>
      </c>
      <c r="P102" s="9"/>
    </row>
    <row r="103" spans="1:16">
      <c r="A103" s="12"/>
      <c r="B103" s="25">
        <v>348.48</v>
      </c>
      <c r="C103" s="20" t="s">
        <v>235</v>
      </c>
      <c r="D103" s="47">
        <v>0</v>
      </c>
      <c r="E103" s="47">
        <v>20314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20314</v>
      </c>
      <c r="O103" s="48">
        <f t="shared" si="14"/>
        <v>4.7654683009794148E-2</v>
      </c>
      <c r="P103" s="9"/>
    </row>
    <row r="104" spans="1:16">
      <c r="A104" s="12"/>
      <c r="B104" s="25">
        <v>348.51</v>
      </c>
      <c r="C104" s="20" t="s">
        <v>236</v>
      </c>
      <c r="D104" s="47">
        <v>0</v>
      </c>
      <c r="E104" s="47">
        <v>740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740</v>
      </c>
      <c r="O104" s="48">
        <f t="shared" si="14"/>
        <v>1.7359685648935547E-3</v>
      </c>
      <c r="P104" s="9"/>
    </row>
    <row r="105" spans="1:16">
      <c r="A105" s="12"/>
      <c r="B105" s="25">
        <v>348.52</v>
      </c>
      <c r="C105" s="20" t="s">
        <v>237</v>
      </c>
      <c r="D105" s="47">
        <v>0</v>
      </c>
      <c r="E105" s="47">
        <v>399729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399729</v>
      </c>
      <c r="O105" s="48">
        <f t="shared" si="14"/>
        <v>0.93772564658964286</v>
      </c>
      <c r="P105" s="9"/>
    </row>
    <row r="106" spans="1:16">
      <c r="A106" s="12"/>
      <c r="B106" s="25">
        <v>348.53</v>
      </c>
      <c r="C106" s="20" t="s">
        <v>238</v>
      </c>
      <c r="D106" s="47">
        <v>0</v>
      </c>
      <c r="E106" s="47">
        <v>81852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81852</v>
      </c>
      <c r="O106" s="48">
        <f t="shared" si="14"/>
        <v>0.19201689050495571</v>
      </c>
      <c r="P106" s="9"/>
    </row>
    <row r="107" spans="1:16">
      <c r="A107" s="12"/>
      <c r="B107" s="25">
        <v>348.54</v>
      </c>
      <c r="C107" s="20" t="s">
        <v>239</v>
      </c>
      <c r="D107" s="47">
        <v>0</v>
      </c>
      <c r="E107" s="47">
        <v>1006681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1006681</v>
      </c>
      <c r="O107" s="48">
        <f t="shared" si="14"/>
        <v>2.3615764471292007</v>
      </c>
      <c r="P107" s="9"/>
    </row>
    <row r="108" spans="1:16">
      <c r="A108" s="12"/>
      <c r="B108" s="25">
        <v>348.62</v>
      </c>
      <c r="C108" s="20" t="s">
        <v>240</v>
      </c>
      <c r="D108" s="47">
        <v>0</v>
      </c>
      <c r="E108" s="47">
        <v>97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97</v>
      </c>
      <c r="O108" s="48">
        <f t="shared" si="14"/>
        <v>2.2755263620901999E-4</v>
      </c>
      <c r="P108" s="9"/>
    </row>
    <row r="109" spans="1:16">
      <c r="A109" s="12"/>
      <c r="B109" s="25">
        <v>348.71</v>
      </c>
      <c r="C109" s="20" t="s">
        <v>241</v>
      </c>
      <c r="D109" s="47">
        <v>0</v>
      </c>
      <c r="E109" s="47">
        <v>522694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522694</v>
      </c>
      <c r="O109" s="48">
        <f t="shared" si="14"/>
        <v>1.2261896662952319</v>
      </c>
      <c r="P109" s="9"/>
    </row>
    <row r="110" spans="1:16">
      <c r="A110" s="12"/>
      <c r="B110" s="25">
        <v>348.72</v>
      </c>
      <c r="C110" s="20" t="s">
        <v>242</v>
      </c>
      <c r="D110" s="47">
        <v>0</v>
      </c>
      <c r="E110" s="47">
        <v>28728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28728</v>
      </c>
      <c r="O110" s="48">
        <f t="shared" si="14"/>
        <v>6.7393114773327073E-2</v>
      </c>
      <c r="P110" s="9"/>
    </row>
    <row r="111" spans="1:16">
      <c r="A111" s="12"/>
      <c r="B111" s="25">
        <v>348.92099999999999</v>
      </c>
      <c r="C111" s="20" t="s">
        <v>207</v>
      </c>
      <c r="D111" s="47">
        <v>0</v>
      </c>
      <c r="E111" s="47">
        <v>65864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65864</v>
      </c>
      <c r="O111" s="48">
        <f t="shared" si="14"/>
        <v>0.15451058588939065</v>
      </c>
      <c r="P111" s="9"/>
    </row>
    <row r="112" spans="1:16">
      <c r="A112" s="12"/>
      <c r="B112" s="25">
        <v>348.92200000000003</v>
      </c>
      <c r="C112" s="20" t="s">
        <v>208</v>
      </c>
      <c r="D112" s="47">
        <v>0</v>
      </c>
      <c r="E112" s="47">
        <v>65864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65864</v>
      </c>
      <c r="O112" s="48">
        <f t="shared" si="14"/>
        <v>0.15451058588939065</v>
      </c>
      <c r="P112" s="9"/>
    </row>
    <row r="113" spans="1:16">
      <c r="A113" s="12"/>
      <c r="B113" s="25">
        <v>348.923</v>
      </c>
      <c r="C113" s="20" t="s">
        <v>209</v>
      </c>
      <c r="D113" s="47">
        <v>0</v>
      </c>
      <c r="E113" s="47">
        <v>65863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65863</v>
      </c>
      <c r="O113" s="48">
        <f t="shared" si="14"/>
        <v>0.15450823998592458</v>
      </c>
      <c r="P113" s="9"/>
    </row>
    <row r="114" spans="1:16">
      <c r="A114" s="12"/>
      <c r="B114" s="25">
        <v>348.92399999999998</v>
      </c>
      <c r="C114" s="20" t="s">
        <v>210</v>
      </c>
      <c r="D114" s="47">
        <v>0</v>
      </c>
      <c r="E114" s="47">
        <v>65863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65863</v>
      </c>
      <c r="O114" s="48">
        <f t="shared" si="14"/>
        <v>0.15450823998592458</v>
      </c>
      <c r="P114" s="9"/>
    </row>
    <row r="115" spans="1:16">
      <c r="A115" s="12"/>
      <c r="B115" s="25">
        <v>348.93</v>
      </c>
      <c r="C115" s="20" t="s">
        <v>211</v>
      </c>
      <c r="D115" s="47">
        <v>0</v>
      </c>
      <c r="E115" s="47">
        <v>1082788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1082788</v>
      </c>
      <c r="O115" s="48">
        <f t="shared" si="14"/>
        <v>2.5401161222215705</v>
      </c>
      <c r="P115" s="9"/>
    </row>
    <row r="116" spans="1:16">
      <c r="A116" s="12"/>
      <c r="B116" s="25">
        <v>348.93099999999998</v>
      </c>
      <c r="C116" s="20" t="s">
        <v>212</v>
      </c>
      <c r="D116" s="47">
        <v>0</v>
      </c>
      <c r="E116" s="47">
        <v>176466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176466</v>
      </c>
      <c r="O116" s="48">
        <f t="shared" si="14"/>
        <v>0.41397220104392707</v>
      </c>
      <c r="P116" s="9"/>
    </row>
    <row r="117" spans="1:16">
      <c r="A117" s="12"/>
      <c r="B117" s="25">
        <v>348.93200000000002</v>
      </c>
      <c r="C117" s="20" t="s">
        <v>213</v>
      </c>
      <c r="D117" s="47">
        <v>25818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25818</v>
      </c>
      <c r="O117" s="48">
        <f t="shared" si="14"/>
        <v>6.0566535687056479E-2</v>
      </c>
      <c r="P117" s="9"/>
    </row>
    <row r="118" spans="1:16">
      <c r="A118" s="12"/>
      <c r="B118" s="25">
        <v>349</v>
      </c>
      <c r="C118" s="20" t="s">
        <v>161</v>
      </c>
      <c r="D118" s="47">
        <v>606326</v>
      </c>
      <c r="E118" s="47">
        <v>2422622</v>
      </c>
      <c r="F118" s="47">
        <v>0</v>
      </c>
      <c r="G118" s="47">
        <v>0</v>
      </c>
      <c r="H118" s="47">
        <v>0</v>
      </c>
      <c r="I118" s="47">
        <v>292231</v>
      </c>
      <c r="J118" s="47">
        <v>1393738</v>
      </c>
      <c r="K118" s="47">
        <v>0</v>
      </c>
      <c r="L118" s="47">
        <v>0</v>
      </c>
      <c r="M118" s="47">
        <v>0</v>
      </c>
      <c r="N118" s="47">
        <f t="shared" si="11"/>
        <v>4714917</v>
      </c>
      <c r="O118" s="48">
        <f t="shared" si="14"/>
        <v>11.060740132543545</v>
      </c>
      <c r="P118" s="9"/>
    </row>
    <row r="119" spans="1:16" ht="15.75">
      <c r="A119" s="29" t="s">
        <v>70</v>
      </c>
      <c r="B119" s="30"/>
      <c r="C119" s="31"/>
      <c r="D119" s="32">
        <f t="shared" ref="D119:M119" si="15">SUM(D120:D129)</f>
        <v>435002</v>
      </c>
      <c r="E119" s="32">
        <f t="shared" si="15"/>
        <v>2865937</v>
      </c>
      <c r="F119" s="32">
        <f t="shared" si="15"/>
        <v>0</v>
      </c>
      <c r="G119" s="32">
        <f t="shared" si="15"/>
        <v>0</v>
      </c>
      <c r="H119" s="32">
        <f t="shared" si="15"/>
        <v>0</v>
      </c>
      <c r="I119" s="32">
        <f t="shared" si="15"/>
        <v>1440</v>
      </c>
      <c r="J119" s="32">
        <f t="shared" si="15"/>
        <v>3843</v>
      </c>
      <c r="K119" s="32">
        <f t="shared" si="15"/>
        <v>0</v>
      </c>
      <c r="L119" s="32">
        <f t="shared" si="15"/>
        <v>0</v>
      </c>
      <c r="M119" s="32">
        <f t="shared" si="15"/>
        <v>0</v>
      </c>
      <c r="N119" s="32">
        <f>SUM(D119:M119)</f>
        <v>3306222</v>
      </c>
      <c r="O119" s="46">
        <f t="shared" si="14"/>
        <v>7.7560776494047268</v>
      </c>
      <c r="P119" s="10"/>
    </row>
    <row r="120" spans="1:16">
      <c r="A120" s="13"/>
      <c r="B120" s="40">
        <v>351.1</v>
      </c>
      <c r="C120" s="21" t="s">
        <v>126</v>
      </c>
      <c r="D120" s="47">
        <v>60134</v>
      </c>
      <c r="E120" s="47">
        <v>510310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570444</v>
      </c>
      <c r="O120" s="48">
        <f t="shared" si="14"/>
        <v>1.3382065568001877</v>
      </c>
      <c r="P120" s="9"/>
    </row>
    <row r="121" spans="1:16">
      <c r="A121" s="13"/>
      <c r="B121" s="40">
        <v>351.2</v>
      </c>
      <c r="C121" s="21" t="s">
        <v>128</v>
      </c>
      <c r="D121" s="47">
        <v>57131</v>
      </c>
      <c r="E121" s="47">
        <v>484411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9" si="16">SUM(D121:M121)</f>
        <v>541542</v>
      </c>
      <c r="O121" s="48">
        <f t="shared" si="14"/>
        <v>1.2704052548237641</v>
      </c>
      <c r="P121" s="9"/>
    </row>
    <row r="122" spans="1:16">
      <c r="A122" s="13"/>
      <c r="B122" s="40">
        <v>351.5</v>
      </c>
      <c r="C122" s="21" t="s">
        <v>129</v>
      </c>
      <c r="D122" s="47">
        <v>0</v>
      </c>
      <c r="E122" s="47">
        <v>1184837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1184837</v>
      </c>
      <c r="O122" s="48">
        <f t="shared" si="14"/>
        <v>2.7795132250307901</v>
      </c>
      <c r="P122" s="9"/>
    </row>
    <row r="123" spans="1:16">
      <c r="A123" s="13"/>
      <c r="B123" s="40">
        <v>351.6</v>
      </c>
      <c r="C123" s="21" t="s">
        <v>130</v>
      </c>
      <c r="D123" s="47">
        <v>0</v>
      </c>
      <c r="E123" s="47">
        <v>270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270</v>
      </c>
      <c r="O123" s="48">
        <f t="shared" si="14"/>
        <v>6.3339393583954019E-4</v>
      </c>
      <c r="P123" s="9"/>
    </row>
    <row r="124" spans="1:16">
      <c r="A124" s="13"/>
      <c r="B124" s="40">
        <v>351.7</v>
      </c>
      <c r="C124" s="21" t="s">
        <v>273</v>
      </c>
      <c r="D124" s="47">
        <v>0</v>
      </c>
      <c r="E124" s="47">
        <v>28040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28040</v>
      </c>
      <c r="O124" s="48">
        <f t="shared" si="14"/>
        <v>6.5779133188669292E-2</v>
      </c>
      <c r="P124" s="9"/>
    </row>
    <row r="125" spans="1:16">
      <c r="A125" s="13"/>
      <c r="B125" s="40">
        <v>351.9</v>
      </c>
      <c r="C125" s="21" t="s">
        <v>216</v>
      </c>
      <c r="D125" s="47">
        <v>2207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2207</v>
      </c>
      <c r="O125" s="48">
        <f t="shared" si="14"/>
        <v>5.1774089496217229E-3</v>
      </c>
      <c r="P125" s="9"/>
    </row>
    <row r="126" spans="1:16">
      <c r="A126" s="13"/>
      <c r="B126" s="40">
        <v>352</v>
      </c>
      <c r="C126" s="21" t="s">
        <v>131</v>
      </c>
      <c r="D126" s="47">
        <v>148786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148786</v>
      </c>
      <c r="O126" s="48">
        <f t="shared" si="14"/>
        <v>0.34903759310304383</v>
      </c>
      <c r="P126" s="9"/>
    </row>
    <row r="127" spans="1:16">
      <c r="A127" s="13"/>
      <c r="B127" s="40">
        <v>353</v>
      </c>
      <c r="C127" s="21" t="s">
        <v>132</v>
      </c>
      <c r="D127" s="47">
        <v>0</v>
      </c>
      <c r="E127" s="47">
        <v>9750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9750</v>
      </c>
      <c r="O127" s="48">
        <f t="shared" si="14"/>
        <v>2.2872558794205619E-2</v>
      </c>
      <c r="P127" s="9"/>
    </row>
    <row r="128" spans="1:16">
      <c r="A128" s="13"/>
      <c r="B128" s="40">
        <v>354</v>
      </c>
      <c r="C128" s="21" t="s">
        <v>133</v>
      </c>
      <c r="D128" s="47">
        <v>162960</v>
      </c>
      <c r="E128" s="47">
        <v>648319</v>
      </c>
      <c r="F128" s="47">
        <v>0</v>
      </c>
      <c r="G128" s="47">
        <v>0</v>
      </c>
      <c r="H128" s="47">
        <v>0</v>
      </c>
      <c r="I128" s="47">
        <v>1440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812719</v>
      </c>
      <c r="O128" s="48">
        <f t="shared" si="14"/>
        <v>1.9065603190428715</v>
      </c>
      <c r="P128" s="9"/>
    </row>
    <row r="129" spans="1:119">
      <c r="A129" s="13"/>
      <c r="B129" s="40">
        <v>359</v>
      </c>
      <c r="C129" s="21" t="s">
        <v>134</v>
      </c>
      <c r="D129" s="47">
        <v>3784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3843</v>
      </c>
      <c r="K129" s="47">
        <v>0</v>
      </c>
      <c r="L129" s="47">
        <v>0</v>
      </c>
      <c r="M129" s="47">
        <v>0</v>
      </c>
      <c r="N129" s="47">
        <f t="shared" si="16"/>
        <v>7627</v>
      </c>
      <c r="O129" s="48">
        <f t="shared" si="14"/>
        <v>1.7892205735733975E-2</v>
      </c>
      <c r="P129" s="9"/>
    </row>
    <row r="130" spans="1:119" ht="15.75">
      <c r="A130" s="29" t="s">
        <v>3</v>
      </c>
      <c r="B130" s="30"/>
      <c r="C130" s="31"/>
      <c r="D130" s="32">
        <f t="shared" ref="D130:M130" si="17">SUM(D131:D137)</f>
        <v>5555301</v>
      </c>
      <c r="E130" s="32">
        <f t="shared" si="17"/>
        <v>14678381</v>
      </c>
      <c r="F130" s="32">
        <f t="shared" si="17"/>
        <v>712786</v>
      </c>
      <c r="G130" s="32">
        <f t="shared" si="17"/>
        <v>5658577</v>
      </c>
      <c r="H130" s="32">
        <f t="shared" si="17"/>
        <v>51694</v>
      </c>
      <c r="I130" s="32">
        <f t="shared" si="17"/>
        <v>13040237</v>
      </c>
      <c r="J130" s="32">
        <f t="shared" si="17"/>
        <v>8328205</v>
      </c>
      <c r="K130" s="32">
        <f t="shared" si="17"/>
        <v>0</v>
      </c>
      <c r="L130" s="32">
        <f t="shared" si="17"/>
        <v>3072679</v>
      </c>
      <c r="M130" s="32">
        <f t="shared" si="17"/>
        <v>0</v>
      </c>
      <c r="N130" s="32">
        <f>SUM(D130:M130)</f>
        <v>51097860</v>
      </c>
      <c r="O130" s="46">
        <f t="shared" si="14"/>
        <v>119.87064688288076</v>
      </c>
      <c r="P130" s="10"/>
    </row>
    <row r="131" spans="1:119">
      <c r="A131" s="12"/>
      <c r="B131" s="25">
        <v>361.1</v>
      </c>
      <c r="C131" s="20" t="s">
        <v>136</v>
      </c>
      <c r="D131" s="47">
        <v>3138973</v>
      </c>
      <c r="E131" s="47">
        <v>5384857</v>
      </c>
      <c r="F131" s="47">
        <v>560235</v>
      </c>
      <c r="G131" s="47">
        <v>4049916</v>
      </c>
      <c r="H131" s="47">
        <v>36005</v>
      </c>
      <c r="I131" s="47">
        <v>8086380</v>
      </c>
      <c r="J131" s="47">
        <v>1710150</v>
      </c>
      <c r="K131" s="47">
        <v>0</v>
      </c>
      <c r="L131" s="47">
        <v>409931</v>
      </c>
      <c r="M131" s="47">
        <v>0</v>
      </c>
      <c r="N131" s="47">
        <f>SUM(D131:M131)</f>
        <v>23376447</v>
      </c>
      <c r="O131" s="48">
        <f t="shared" si="14"/>
        <v>54.83888804175708</v>
      </c>
      <c r="P131" s="9"/>
    </row>
    <row r="132" spans="1:119">
      <c r="A132" s="12"/>
      <c r="B132" s="25">
        <v>361.3</v>
      </c>
      <c r="C132" s="20" t="s">
        <v>137</v>
      </c>
      <c r="D132" s="47">
        <v>992644</v>
      </c>
      <c r="E132" s="47">
        <v>2193767</v>
      </c>
      <c r="F132" s="47">
        <v>152551</v>
      </c>
      <c r="G132" s="47">
        <v>1608661</v>
      </c>
      <c r="H132" s="47">
        <v>15689</v>
      </c>
      <c r="I132" s="47">
        <v>3349166</v>
      </c>
      <c r="J132" s="47">
        <v>767582</v>
      </c>
      <c r="K132" s="47">
        <v>0</v>
      </c>
      <c r="L132" s="47">
        <v>0</v>
      </c>
      <c r="M132" s="47">
        <v>0</v>
      </c>
      <c r="N132" s="47">
        <f t="shared" ref="N132:N137" si="18">SUM(D132:M132)</f>
        <v>9080060</v>
      </c>
      <c r="O132" s="48">
        <f t="shared" si="14"/>
        <v>21.300944226145095</v>
      </c>
      <c r="P132" s="9"/>
    </row>
    <row r="133" spans="1:119">
      <c r="A133" s="12"/>
      <c r="B133" s="25">
        <v>362</v>
      </c>
      <c r="C133" s="20" t="s">
        <v>138</v>
      </c>
      <c r="D133" s="47">
        <v>799471</v>
      </c>
      <c r="E133" s="47">
        <v>703898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1503369</v>
      </c>
      <c r="O133" s="48">
        <f t="shared" ref="O133:O142" si="19">(N133/O$144)</f>
        <v>3.5267585478857546</v>
      </c>
      <c r="P133" s="9"/>
    </row>
    <row r="134" spans="1:119">
      <c r="A134" s="12"/>
      <c r="B134" s="25">
        <v>364</v>
      </c>
      <c r="C134" s="20" t="s">
        <v>217</v>
      </c>
      <c r="D134" s="47">
        <v>103193</v>
      </c>
      <c r="E134" s="47">
        <v>1486915</v>
      </c>
      <c r="F134" s="47">
        <v>0</v>
      </c>
      <c r="G134" s="47">
        <v>0</v>
      </c>
      <c r="H134" s="47">
        <v>0</v>
      </c>
      <c r="I134" s="47">
        <v>6000</v>
      </c>
      <c r="J134" s="47">
        <v>395416</v>
      </c>
      <c r="K134" s="47">
        <v>0</v>
      </c>
      <c r="L134" s="47">
        <v>0</v>
      </c>
      <c r="M134" s="47">
        <v>0</v>
      </c>
      <c r="N134" s="47">
        <f t="shared" si="18"/>
        <v>1991524</v>
      </c>
      <c r="O134" s="48">
        <f t="shared" si="19"/>
        <v>4.6719230543663128</v>
      </c>
      <c r="P134" s="9"/>
    </row>
    <row r="135" spans="1:119">
      <c r="A135" s="12"/>
      <c r="B135" s="25">
        <v>365</v>
      </c>
      <c r="C135" s="20" t="s">
        <v>218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107848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107848</v>
      </c>
      <c r="O135" s="48">
        <f t="shared" si="19"/>
        <v>0.25300099700897311</v>
      </c>
      <c r="P135" s="9"/>
    </row>
    <row r="136" spans="1:119">
      <c r="A136" s="12"/>
      <c r="B136" s="25">
        <v>366</v>
      </c>
      <c r="C136" s="20" t="s">
        <v>141</v>
      </c>
      <c r="D136" s="47">
        <v>0</v>
      </c>
      <c r="E136" s="47">
        <v>2799782</v>
      </c>
      <c r="F136" s="47">
        <v>0</v>
      </c>
      <c r="G136" s="47">
        <v>0</v>
      </c>
      <c r="H136" s="47">
        <v>0</v>
      </c>
      <c r="I136" s="47">
        <v>0</v>
      </c>
      <c r="J136" s="47">
        <v>423503</v>
      </c>
      <c r="K136" s="47">
        <v>0</v>
      </c>
      <c r="L136" s="47">
        <v>0</v>
      </c>
      <c r="M136" s="47">
        <v>0</v>
      </c>
      <c r="N136" s="47">
        <f t="shared" si="18"/>
        <v>3223285</v>
      </c>
      <c r="O136" s="48">
        <f t="shared" si="19"/>
        <v>7.5615154536390827</v>
      </c>
      <c r="P136" s="9"/>
    </row>
    <row r="137" spans="1:119">
      <c r="A137" s="12"/>
      <c r="B137" s="25">
        <v>369.9</v>
      </c>
      <c r="C137" s="20" t="s">
        <v>143</v>
      </c>
      <c r="D137" s="47">
        <v>521020</v>
      </c>
      <c r="E137" s="47">
        <v>2109162</v>
      </c>
      <c r="F137" s="47">
        <v>0</v>
      </c>
      <c r="G137" s="47">
        <v>0</v>
      </c>
      <c r="H137" s="47">
        <v>0</v>
      </c>
      <c r="I137" s="47">
        <v>1490843</v>
      </c>
      <c r="J137" s="47">
        <v>5031554</v>
      </c>
      <c r="K137" s="47">
        <v>0</v>
      </c>
      <c r="L137" s="47">
        <v>2662748</v>
      </c>
      <c r="M137" s="47">
        <v>0</v>
      </c>
      <c r="N137" s="47">
        <f t="shared" si="18"/>
        <v>11815327</v>
      </c>
      <c r="O137" s="48">
        <f t="shared" si="19"/>
        <v>27.717616562078472</v>
      </c>
      <c r="P137" s="9"/>
    </row>
    <row r="138" spans="1:119" ht="15.75">
      <c r="A138" s="29" t="s">
        <v>71</v>
      </c>
      <c r="B138" s="30"/>
      <c r="C138" s="31"/>
      <c r="D138" s="32">
        <f t="shared" ref="D138:M138" si="20">SUM(D139:D141)</f>
        <v>8284438</v>
      </c>
      <c r="E138" s="32">
        <f t="shared" si="20"/>
        <v>7053585</v>
      </c>
      <c r="F138" s="32">
        <f t="shared" si="20"/>
        <v>70396182</v>
      </c>
      <c r="G138" s="32">
        <f t="shared" si="20"/>
        <v>130631037</v>
      </c>
      <c r="H138" s="32">
        <f t="shared" si="20"/>
        <v>0</v>
      </c>
      <c r="I138" s="32">
        <f t="shared" si="20"/>
        <v>33858682</v>
      </c>
      <c r="J138" s="32">
        <f t="shared" si="20"/>
        <v>1325063</v>
      </c>
      <c r="K138" s="32">
        <f t="shared" si="20"/>
        <v>0</v>
      </c>
      <c r="L138" s="32">
        <f t="shared" si="20"/>
        <v>0</v>
      </c>
      <c r="M138" s="32">
        <f t="shared" si="20"/>
        <v>0</v>
      </c>
      <c r="N138" s="32">
        <f>SUM(D138:M138)</f>
        <v>251548987</v>
      </c>
      <c r="O138" s="46">
        <f t="shared" si="19"/>
        <v>590.10964049029383</v>
      </c>
      <c r="P138" s="9"/>
    </row>
    <row r="139" spans="1:119">
      <c r="A139" s="12"/>
      <c r="B139" s="25">
        <v>381</v>
      </c>
      <c r="C139" s="20" t="s">
        <v>144</v>
      </c>
      <c r="D139" s="47">
        <v>8284438</v>
      </c>
      <c r="E139" s="47">
        <v>7053585</v>
      </c>
      <c r="F139" s="47">
        <v>36361581</v>
      </c>
      <c r="G139" s="47">
        <v>65880903</v>
      </c>
      <c r="H139" s="47">
        <v>0</v>
      </c>
      <c r="I139" s="47">
        <v>22045018</v>
      </c>
      <c r="J139" s="47">
        <v>1320380</v>
      </c>
      <c r="K139" s="47">
        <v>0</v>
      </c>
      <c r="L139" s="47">
        <v>0</v>
      </c>
      <c r="M139" s="47">
        <v>0</v>
      </c>
      <c r="N139" s="47">
        <f>SUM(D139:M139)</f>
        <v>140945905</v>
      </c>
      <c r="O139" s="48">
        <f t="shared" si="19"/>
        <v>330.64548706820716</v>
      </c>
      <c r="P139" s="9"/>
    </row>
    <row r="140" spans="1:119">
      <c r="A140" s="12"/>
      <c r="B140" s="25">
        <v>384</v>
      </c>
      <c r="C140" s="20" t="s">
        <v>145</v>
      </c>
      <c r="D140" s="47">
        <v>0</v>
      </c>
      <c r="E140" s="47">
        <v>0</v>
      </c>
      <c r="F140" s="47">
        <v>34034601</v>
      </c>
      <c r="G140" s="47">
        <v>64750134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>SUM(D140:M140)</f>
        <v>98784735</v>
      </c>
      <c r="O140" s="48">
        <f t="shared" si="19"/>
        <v>231.73945223154067</v>
      </c>
      <c r="P140" s="9"/>
    </row>
    <row r="141" spans="1:119" ht="15.75" thickBot="1">
      <c r="A141" s="12"/>
      <c r="B141" s="25">
        <v>389.8</v>
      </c>
      <c r="C141" s="20" t="s">
        <v>219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11813664</v>
      </c>
      <c r="J141" s="47">
        <v>4683</v>
      </c>
      <c r="K141" s="47">
        <v>0</v>
      </c>
      <c r="L141" s="47">
        <v>0</v>
      </c>
      <c r="M141" s="47">
        <v>0</v>
      </c>
      <c r="N141" s="47">
        <f>SUM(D141:M141)</f>
        <v>11818347</v>
      </c>
      <c r="O141" s="48">
        <f t="shared" si="19"/>
        <v>27.724701190546011</v>
      </c>
      <c r="P141" s="9"/>
    </row>
    <row r="142" spans="1:119" ht="16.5" thickBot="1">
      <c r="A142" s="14" t="s">
        <v>108</v>
      </c>
      <c r="B142" s="23"/>
      <c r="C142" s="22"/>
      <c r="D142" s="15">
        <f t="shared" ref="D142:M142" si="21">SUM(D5,D14,D30,D60,D119,D130,D138)</f>
        <v>296452501</v>
      </c>
      <c r="E142" s="15">
        <f t="shared" si="21"/>
        <v>285132107</v>
      </c>
      <c r="F142" s="15">
        <f t="shared" si="21"/>
        <v>78631343</v>
      </c>
      <c r="G142" s="15">
        <f t="shared" si="21"/>
        <v>142154836</v>
      </c>
      <c r="H142" s="15">
        <f t="shared" si="21"/>
        <v>51694</v>
      </c>
      <c r="I142" s="15">
        <f t="shared" si="21"/>
        <v>246096368</v>
      </c>
      <c r="J142" s="15">
        <f t="shared" si="21"/>
        <v>138886102</v>
      </c>
      <c r="K142" s="15">
        <f t="shared" si="21"/>
        <v>0</v>
      </c>
      <c r="L142" s="15">
        <f t="shared" si="21"/>
        <v>3159876</v>
      </c>
      <c r="M142" s="15">
        <f t="shared" si="21"/>
        <v>0</v>
      </c>
      <c r="N142" s="15">
        <f>SUM(D142:M142)</f>
        <v>1190564827</v>
      </c>
      <c r="O142" s="38">
        <f t="shared" si="19"/>
        <v>2792.9501542431531</v>
      </c>
      <c r="P142" s="6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</row>
    <row r="143" spans="1:119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9"/>
    </row>
    <row r="144" spans="1:119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119" t="s">
        <v>281</v>
      </c>
      <c r="M144" s="119"/>
      <c r="N144" s="119"/>
      <c r="O144" s="44">
        <v>426275</v>
      </c>
    </row>
    <row r="145" spans="1:15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8"/>
    </row>
    <row r="146" spans="1:15" ht="15.75" customHeight="1" thickBot="1">
      <c r="A146" s="121" t="s">
        <v>164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1"/>
    </row>
  </sheetData>
  <mergeCells count="10">
    <mergeCell ref="L144:N144"/>
    <mergeCell ref="A145:O145"/>
    <mergeCell ref="A146:O1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162870979</v>
      </c>
      <c r="E5" s="27">
        <f t="shared" si="0"/>
        <v>122371459</v>
      </c>
      <c r="F5" s="27">
        <f t="shared" si="0"/>
        <v>6960741</v>
      </c>
      <c r="G5" s="27">
        <f t="shared" si="0"/>
        <v>4157640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20884</v>
      </c>
      <c r="M5" s="27">
        <f t="shared" si="0"/>
        <v>0</v>
      </c>
      <c r="N5" s="28">
        <f>SUM(D5:M5)</f>
        <v>296381703</v>
      </c>
      <c r="O5" s="33">
        <f t="shared" ref="O5:O36" si="1">(N5/O$144)</f>
        <v>709.99492863679268</v>
      </c>
      <c r="P5" s="6"/>
    </row>
    <row r="6" spans="1:133">
      <c r="A6" s="12"/>
      <c r="B6" s="25">
        <v>311</v>
      </c>
      <c r="C6" s="20" t="s">
        <v>2</v>
      </c>
      <c r="D6" s="47">
        <v>153019976</v>
      </c>
      <c r="E6" s="47">
        <v>46250006</v>
      </c>
      <c r="F6" s="47">
        <v>6960741</v>
      </c>
      <c r="G6" s="47">
        <v>4157640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210388363</v>
      </c>
      <c r="O6" s="48">
        <f t="shared" si="1"/>
        <v>503.99423872058873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22861874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22861874</v>
      </c>
      <c r="O7" s="48">
        <f t="shared" si="1"/>
        <v>54.766587933173952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1847073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1847073</v>
      </c>
      <c r="O8" s="48">
        <f t="shared" si="1"/>
        <v>4.424741640754883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6548381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6548381</v>
      </c>
      <c r="O9" s="48">
        <f t="shared" si="1"/>
        <v>15.686924171501669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4893583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4893583</v>
      </c>
      <c r="O10" s="48">
        <f t="shared" si="1"/>
        <v>11.722785440851663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39350406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39350406</v>
      </c>
      <c r="O11" s="48">
        <f t="shared" si="1"/>
        <v>94.265565036579929</v>
      </c>
      <c r="P11" s="9"/>
    </row>
    <row r="12" spans="1:133">
      <c r="A12" s="12"/>
      <c r="B12" s="25">
        <v>315</v>
      </c>
      <c r="C12" s="20" t="s">
        <v>185</v>
      </c>
      <c r="D12" s="47">
        <v>9851003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9851003</v>
      </c>
      <c r="O12" s="48">
        <f t="shared" si="1"/>
        <v>23.598495120280184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620136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20884</v>
      </c>
      <c r="M13" s="47">
        <v>0</v>
      </c>
      <c r="N13" s="47">
        <f t="shared" si="2"/>
        <v>641020</v>
      </c>
      <c r="O13" s="48">
        <f t="shared" si="1"/>
        <v>1.5355905730616468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18691891</v>
      </c>
      <c r="E14" s="32">
        <f t="shared" si="3"/>
        <v>75101458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59278149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153071498</v>
      </c>
      <c r="O14" s="46">
        <f t="shared" si="1"/>
        <v>366.68925982531704</v>
      </c>
      <c r="P14" s="10"/>
    </row>
    <row r="15" spans="1:133">
      <c r="A15" s="12"/>
      <c r="B15" s="25">
        <v>322</v>
      </c>
      <c r="C15" s="20" t="s">
        <v>0</v>
      </c>
      <c r="D15" s="47">
        <v>316840</v>
      </c>
      <c r="E15" s="47">
        <v>9621497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9938337</v>
      </c>
      <c r="O15" s="48">
        <f t="shared" si="1"/>
        <v>23.807707418036518</v>
      </c>
      <c r="P15" s="9"/>
    </row>
    <row r="16" spans="1:133">
      <c r="A16" s="12"/>
      <c r="B16" s="25">
        <v>323.10000000000002</v>
      </c>
      <c r="C16" s="20" t="s">
        <v>18</v>
      </c>
      <c r="D16" s="47">
        <v>17401685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17401685</v>
      </c>
      <c r="O16" s="48">
        <f t="shared" si="1"/>
        <v>41.686473809535215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4893194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4893194</v>
      </c>
      <c r="O17" s="48">
        <f t="shared" si="1"/>
        <v>11.721853574867886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1578479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1578479</v>
      </c>
      <c r="O18" s="48">
        <f t="shared" si="1"/>
        <v>3.7813133321515324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15269675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15269675</v>
      </c>
      <c r="O19" s="48">
        <f t="shared" si="1"/>
        <v>36.579153511146458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2884070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2884070</v>
      </c>
      <c r="O20" s="48">
        <f t="shared" si="1"/>
        <v>6.9089118967425414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2397406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2397406</v>
      </c>
      <c r="O21" s="48">
        <f t="shared" si="1"/>
        <v>5.7430876624776612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7948736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7948736</v>
      </c>
      <c r="O22" s="48">
        <f t="shared" si="1"/>
        <v>19.041533913693399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8270454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8270454</v>
      </c>
      <c r="O23" s="48">
        <f t="shared" si="1"/>
        <v>19.812223015412918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1190242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1190242</v>
      </c>
      <c r="O24" s="48">
        <f t="shared" si="1"/>
        <v>2.8512751472060791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292560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292560</v>
      </c>
      <c r="O25" s="48">
        <f t="shared" si="1"/>
        <v>0.70083987715658702</v>
      </c>
      <c r="P25" s="9"/>
    </row>
    <row r="26" spans="1:16">
      <c r="A26" s="12"/>
      <c r="B26" s="25">
        <v>325.10000000000002</v>
      </c>
      <c r="C26" s="20" t="s">
        <v>28</v>
      </c>
      <c r="D26" s="47">
        <v>62</v>
      </c>
      <c r="E26" s="47">
        <v>0</v>
      </c>
      <c r="F26" s="47">
        <v>0</v>
      </c>
      <c r="G26" s="47">
        <v>0</v>
      </c>
      <c r="H26" s="47">
        <v>0</v>
      </c>
      <c r="I26" s="47">
        <v>17212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17274</v>
      </c>
      <c r="O26" s="48">
        <f t="shared" si="1"/>
        <v>4.1380598981415384E-2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38682349</v>
      </c>
      <c r="F27" s="47">
        <v>0</v>
      </c>
      <c r="G27" s="47">
        <v>0</v>
      </c>
      <c r="H27" s="47">
        <v>0</v>
      </c>
      <c r="I27" s="47">
        <v>41062117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79744466</v>
      </c>
      <c r="O27" s="48">
        <f t="shared" si="1"/>
        <v>191.03124745473622</v>
      </c>
      <c r="P27" s="9"/>
    </row>
    <row r="28" spans="1:16">
      <c r="A28" s="12"/>
      <c r="B28" s="25">
        <v>329</v>
      </c>
      <c r="C28" s="20" t="s">
        <v>30</v>
      </c>
      <c r="D28" s="47">
        <v>973304</v>
      </c>
      <c r="E28" s="47">
        <v>142303</v>
      </c>
      <c r="F28" s="47">
        <v>0</v>
      </c>
      <c r="G28" s="47">
        <v>0</v>
      </c>
      <c r="H28" s="47">
        <v>0</v>
      </c>
      <c r="I28" s="47">
        <v>45075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1160682</v>
      </c>
      <c r="O28" s="48">
        <f t="shared" si="1"/>
        <v>2.7804629146084965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84238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84238</v>
      </c>
      <c r="O29" s="48">
        <f t="shared" si="1"/>
        <v>0.20179569856411189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SUM(D31:D59)</f>
        <v>46465445</v>
      </c>
      <c r="E30" s="32">
        <f t="shared" si="5"/>
        <v>19234442</v>
      </c>
      <c r="F30" s="32">
        <f t="shared" si="5"/>
        <v>806454</v>
      </c>
      <c r="G30" s="32">
        <f t="shared" si="5"/>
        <v>2875770</v>
      </c>
      <c r="H30" s="32">
        <f t="shared" si="5"/>
        <v>0</v>
      </c>
      <c r="I30" s="32">
        <f t="shared" si="5"/>
        <v>6243936</v>
      </c>
      <c r="J30" s="32">
        <f t="shared" si="5"/>
        <v>0</v>
      </c>
      <c r="K30" s="32">
        <f t="shared" si="5"/>
        <v>0</v>
      </c>
      <c r="L30" s="32">
        <f t="shared" si="5"/>
        <v>63039</v>
      </c>
      <c r="M30" s="32">
        <f t="shared" si="5"/>
        <v>0</v>
      </c>
      <c r="N30" s="45">
        <f>SUM(D30:M30)</f>
        <v>75689086</v>
      </c>
      <c r="O30" s="46">
        <f t="shared" si="1"/>
        <v>181.31641281902637</v>
      </c>
      <c r="P30" s="10"/>
    </row>
    <row r="31" spans="1:16">
      <c r="A31" s="12"/>
      <c r="B31" s="25">
        <v>331.2</v>
      </c>
      <c r="C31" s="20" t="s">
        <v>32</v>
      </c>
      <c r="D31" s="47">
        <v>0</v>
      </c>
      <c r="E31" s="47">
        <v>928783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928783</v>
      </c>
      <c r="O31" s="48">
        <f t="shared" si="1"/>
        <v>2.2249390334465629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2210093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2210093</v>
      </c>
      <c r="O32" s="48">
        <f t="shared" si="1"/>
        <v>5.2943714336362895</v>
      </c>
      <c r="P32" s="9"/>
    </row>
    <row r="33" spans="1:16">
      <c r="A33" s="12"/>
      <c r="B33" s="25">
        <v>331.49</v>
      </c>
      <c r="C33" s="20" t="s">
        <v>39</v>
      </c>
      <c r="D33" s="47">
        <v>0</v>
      </c>
      <c r="E33" s="47">
        <v>0</v>
      </c>
      <c r="F33" s="47">
        <v>0</v>
      </c>
      <c r="G33" s="47">
        <v>2550037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2550037</v>
      </c>
      <c r="O33" s="48">
        <f t="shared" si="1"/>
        <v>6.108721690677986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1103412</v>
      </c>
      <c r="F34" s="47">
        <v>806454</v>
      </c>
      <c r="G34" s="47">
        <v>24930</v>
      </c>
      <c r="H34" s="47">
        <v>0</v>
      </c>
      <c r="I34" s="47">
        <v>1122832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3057628</v>
      </c>
      <c r="O34" s="48">
        <f t="shared" si="1"/>
        <v>7.3246774402192401</v>
      </c>
      <c r="P34" s="9"/>
    </row>
    <row r="35" spans="1:16">
      <c r="A35" s="12"/>
      <c r="B35" s="25">
        <v>331.69</v>
      </c>
      <c r="C35" s="20" t="s">
        <v>40</v>
      </c>
      <c r="D35" s="47">
        <v>0</v>
      </c>
      <c r="E35" s="47">
        <v>319580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319580</v>
      </c>
      <c r="O35" s="48">
        <f t="shared" si="1"/>
        <v>0.76556743212230682</v>
      </c>
      <c r="P35" s="9"/>
    </row>
    <row r="36" spans="1:16">
      <c r="A36" s="12"/>
      <c r="B36" s="25">
        <v>331.7</v>
      </c>
      <c r="C36" s="20" t="s">
        <v>156</v>
      </c>
      <c r="D36" s="47">
        <v>0</v>
      </c>
      <c r="E36" s="47">
        <v>2257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2257</v>
      </c>
      <c r="O36" s="48">
        <f t="shared" si="1"/>
        <v>5.4067391398086436E-3</v>
      </c>
      <c r="P36" s="9"/>
    </row>
    <row r="37" spans="1:16">
      <c r="A37" s="12"/>
      <c r="B37" s="25">
        <v>331.9</v>
      </c>
      <c r="C37" s="20" t="s">
        <v>35</v>
      </c>
      <c r="D37" s="47">
        <v>379561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379561</v>
      </c>
      <c r="O37" s="48">
        <f t="shared" ref="O37:O68" si="7">(N37/O$144)</f>
        <v>0.90925445930213056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320147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320147</v>
      </c>
      <c r="O38" s="48">
        <f t="shared" si="7"/>
        <v>0.76692570464878951</v>
      </c>
      <c r="P38" s="9"/>
    </row>
    <row r="39" spans="1:16">
      <c r="A39" s="12"/>
      <c r="B39" s="25">
        <v>334.34</v>
      </c>
      <c r="C39" s="20" t="s">
        <v>276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800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800</v>
      </c>
      <c r="O39" s="48">
        <f t="shared" si="7"/>
        <v>1.9164338997992535E-3</v>
      </c>
      <c r="P39" s="9"/>
    </row>
    <row r="40" spans="1:16">
      <c r="A40" s="12"/>
      <c r="B40" s="25">
        <v>334.35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12109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12109</v>
      </c>
      <c r="O40" s="48">
        <f t="shared" si="7"/>
        <v>2.9007622615836452E-2</v>
      </c>
      <c r="P40" s="9"/>
    </row>
    <row r="41" spans="1:16">
      <c r="A41" s="12"/>
      <c r="B41" s="25">
        <v>334.39</v>
      </c>
      <c r="C41" s="20" t="s">
        <v>42</v>
      </c>
      <c r="D41" s="47">
        <v>0</v>
      </c>
      <c r="E41" s="47">
        <v>6163859</v>
      </c>
      <c r="F41" s="47">
        <v>0</v>
      </c>
      <c r="G41" s="47">
        <v>141155</v>
      </c>
      <c r="H41" s="47">
        <v>0</v>
      </c>
      <c r="I41" s="47">
        <v>15988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4" si="8">SUM(D41:M41)</f>
        <v>6321002</v>
      </c>
      <c r="O41" s="48">
        <f t="shared" si="7"/>
        <v>15.142228141873602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1474466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1474466</v>
      </c>
      <c r="O42" s="48">
        <f t="shared" si="7"/>
        <v>3.5321457831267575</v>
      </c>
      <c r="P42" s="9"/>
    </row>
    <row r="43" spans="1:16">
      <c r="A43" s="12"/>
      <c r="B43" s="25">
        <v>334.49</v>
      </c>
      <c r="C43" s="20" t="s">
        <v>44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1260267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1260267</v>
      </c>
      <c r="O43" s="48">
        <f t="shared" si="7"/>
        <v>3.0190230019978825</v>
      </c>
      <c r="P43" s="9"/>
    </row>
    <row r="44" spans="1:16">
      <c r="A44" s="12"/>
      <c r="B44" s="25">
        <v>334.7</v>
      </c>
      <c r="C44" s="20" t="s">
        <v>47</v>
      </c>
      <c r="D44" s="47">
        <v>0</v>
      </c>
      <c r="E44" s="47">
        <v>309728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309728</v>
      </c>
      <c r="O44" s="48">
        <f t="shared" si="7"/>
        <v>0.74196654864627898</v>
      </c>
      <c r="P44" s="9"/>
    </row>
    <row r="45" spans="1:16">
      <c r="A45" s="12"/>
      <c r="B45" s="25">
        <v>334.82</v>
      </c>
      <c r="C45" s="20" t="s">
        <v>222</v>
      </c>
      <c r="D45" s="47">
        <v>0</v>
      </c>
      <c r="E45" s="47">
        <v>734744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734744</v>
      </c>
      <c r="O45" s="48">
        <f t="shared" si="7"/>
        <v>1.7601103865926284</v>
      </c>
      <c r="P45" s="9"/>
    </row>
    <row r="46" spans="1:16">
      <c r="A46" s="12"/>
      <c r="B46" s="25">
        <v>335.12</v>
      </c>
      <c r="C46" s="20" t="s">
        <v>189</v>
      </c>
      <c r="D46" s="47">
        <v>10915823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10915823</v>
      </c>
      <c r="O46" s="48">
        <f t="shared" si="7"/>
        <v>26.149316551760485</v>
      </c>
      <c r="P46" s="9"/>
    </row>
    <row r="47" spans="1:16">
      <c r="A47" s="12"/>
      <c r="B47" s="25">
        <v>335.13</v>
      </c>
      <c r="C47" s="20" t="s">
        <v>190</v>
      </c>
      <c r="D47" s="47">
        <v>0</v>
      </c>
      <c r="E47" s="47">
        <v>96559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96559</v>
      </c>
      <c r="O47" s="48">
        <f t="shared" si="7"/>
        <v>0.23131117616339517</v>
      </c>
      <c r="P47" s="9"/>
    </row>
    <row r="48" spans="1:16">
      <c r="A48" s="12"/>
      <c r="B48" s="25">
        <v>335.14</v>
      </c>
      <c r="C48" s="20" t="s">
        <v>191</v>
      </c>
      <c r="D48" s="47">
        <v>181130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181130</v>
      </c>
      <c r="O48" s="48">
        <f t="shared" si="7"/>
        <v>0.43390459033829848</v>
      </c>
      <c r="P48" s="9"/>
    </row>
    <row r="49" spans="1:16">
      <c r="A49" s="12"/>
      <c r="B49" s="25">
        <v>335.15</v>
      </c>
      <c r="C49" s="20" t="s">
        <v>192</v>
      </c>
      <c r="D49" s="47">
        <v>243087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243087</v>
      </c>
      <c r="O49" s="48">
        <f t="shared" si="7"/>
        <v>0.58232520925062647</v>
      </c>
      <c r="P49" s="9"/>
    </row>
    <row r="50" spans="1:16">
      <c r="A50" s="12"/>
      <c r="B50" s="25">
        <v>335.17</v>
      </c>
      <c r="C50" s="20" t="s">
        <v>193</v>
      </c>
      <c r="D50" s="47">
        <v>74509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74509</v>
      </c>
      <c r="O50" s="48">
        <f t="shared" si="7"/>
        <v>0.17848946680017821</v>
      </c>
      <c r="P50" s="9"/>
    </row>
    <row r="51" spans="1:16">
      <c r="A51" s="12"/>
      <c r="B51" s="25">
        <v>335.18</v>
      </c>
      <c r="C51" s="20" t="s">
        <v>194</v>
      </c>
      <c r="D51" s="47">
        <v>33251974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33251974</v>
      </c>
      <c r="O51" s="48">
        <f t="shared" si="7"/>
        <v>79.656512761054231</v>
      </c>
      <c r="P51" s="9"/>
    </row>
    <row r="52" spans="1:16">
      <c r="A52" s="12"/>
      <c r="B52" s="25">
        <v>335.22</v>
      </c>
      <c r="C52" s="20" t="s">
        <v>54</v>
      </c>
      <c r="D52" s="47">
        <v>0</v>
      </c>
      <c r="E52" s="47">
        <v>2055669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2055669</v>
      </c>
      <c r="O52" s="48">
        <f t="shared" si="7"/>
        <v>4.9244421979580393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5412416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5412416</v>
      </c>
      <c r="O53" s="48">
        <f t="shared" si="7"/>
        <v>12.965671877769847</v>
      </c>
      <c r="P53" s="9"/>
    </row>
    <row r="54" spans="1:16">
      <c r="A54" s="12"/>
      <c r="B54" s="25">
        <v>335.7</v>
      </c>
      <c r="C54" s="20" t="s">
        <v>57</v>
      </c>
      <c r="D54" s="47">
        <v>0</v>
      </c>
      <c r="E54" s="47">
        <v>204604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204604</v>
      </c>
      <c r="O54" s="48">
        <f t="shared" si="7"/>
        <v>0.49013755204315806</v>
      </c>
      <c r="P54" s="9"/>
    </row>
    <row r="55" spans="1:16">
      <c r="A55" s="12"/>
      <c r="B55" s="25">
        <v>337.1</v>
      </c>
      <c r="C55" s="20" t="s">
        <v>59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63039</v>
      </c>
      <c r="M55" s="47">
        <v>0</v>
      </c>
      <c r="N55" s="47">
        <f t="shared" ref="N55:N61" si="9">SUM(D55:M55)</f>
        <v>63039</v>
      </c>
      <c r="O55" s="48">
        <f t="shared" si="7"/>
        <v>0.15101259576180642</v>
      </c>
      <c r="P55" s="9"/>
    </row>
    <row r="56" spans="1:16">
      <c r="A56" s="12"/>
      <c r="B56" s="25">
        <v>337.2</v>
      </c>
      <c r="C56" s="20" t="s">
        <v>60</v>
      </c>
      <c r="D56" s="47">
        <v>1419361</v>
      </c>
      <c r="E56" s="47">
        <v>40226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1459587</v>
      </c>
      <c r="O56" s="48">
        <f t="shared" si="7"/>
        <v>3.4965025081328664</v>
      </c>
      <c r="P56" s="9"/>
    </row>
    <row r="57" spans="1:16">
      <c r="A57" s="12"/>
      <c r="B57" s="25">
        <v>337.3</v>
      </c>
      <c r="C57" s="20" t="s">
        <v>61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147381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147381</v>
      </c>
      <c r="O57" s="48">
        <f t="shared" si="7"/>
        <v>0.35305743073289225</v>
      </c>
      <c r="P57" s="9"/>
    </row>
    <row r="58" spans="1:16">
      <c r="A58" s="12"/>
      <c r="B58" s="25">
        <v>337.7</v>
      </c>
      <c r="C58" s="20" t="s">
        <v>64</v>
      </c>
      <c r="D58" s="47">
        <v>0</v>
      </c>
      <c r="E58" s="47">
        <v>1542458</v>
      </c>
      <c r="F58" s="47">
        <v>0</v>
      </c>
      <c r="G58" s="47">
        <v>155273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1697731</v>
      </c>
      <c r="O58" s="48">
        <f t="shared" si="7"/>
        <v>4.0669865514251082</v>
      </c>
      <c r="P58" s="9"/>
    </row>
    <row r="59" spans="1:16">
      <c r="A59" s="12"/>
      <c r="B59" s="25">
        <v>337.9</v>
      </c>
      <c r="C59" s="20" t="s">
        <v>166</v>
      </c>
      <c r="D59" s="47">
        <v>0</v>
      </c>
      <c r="E59" s="47">
        <v>0</v>
      </c>
      <c r="F59" s="47">
        <v>0</v>
      </c>
      <c r="G59" s="47">
        <v>4375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4375</v>
      </c>
      <c r="O59" s="48">
        <f t="shared" si="7"/>
        <v>1.0480497889527167E-2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SUM(D61:D118)</f>
        <v>39461619</v>
      </c>
      <c r="E60" s="32">
        <f t="shared" si="10"/>
        <v>29798797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131562651</v>
      </c>
      <c r="J60" s="32">
        <f t="shared" si="10"/>
        <v>118786149</v>
      </c>
      <c r="K60" s="32">
        <f t="shared" si="10"/>
        <v>0</v>
      </c>
      <c r="L60" s="32">
        <f t="shared" si="10"/>
        <v>693</v>
      </c>
      <c r="M60" s="32">
        <f t="shared" si="10"/>
        <v>0</v>
      </c>
      <c r="N60" s="32">
        <f t="shared" si="9"/>
        <v>319609909</v>
      </c>
      <c r="O60" s="46">
        <f t="shared" si="7"/>
        <v>765.63908039919318</v>
      </c>
      <c r="P60" s="10"/>
    </row>
    <row r="61" spans="1:16">
      <c r="A61" s="12"/>
      <c r="B61" s="25">
        <v>341.1</v>
      </c>
      <c r="C61" s="20" t="s">
        <v>196</v>
      </c>
      <c r="D61" s="47">
        <v>3147656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3147656</v>
      </c>
      <c r="O61" s="48">
        <f t="shared" si="7"/>
        <v>7.5403433291331492</v>
      </c>
      <c r="P61" s="9"/>
    </row>
    <row r="62" spans="1:16">
      <c r="A62" s="12"/>
      <c r="B62" s="25">
        <v>341.15</v>
      </c>
      <c r="C62" s="20" t="s">
        <v>197</v>
      </c>
      <c r="D62" s="47">
        <v>0</v>
      </c>
      <c r="E62" s="47">
        <v>1205175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8" si="11">SUM(D62:M62)</f>
        <v>1205175</v>
      </c>
      <c r="O62" s="48">
        <f t="shared" si="7"/>
        <v>2.887047781488207</v>
      </c>
      <c r="P62" s="9"/>
    </row>
    <row r="63" spans="1:16">
      <c r="A63" s="12"/>
      <c r="B63" s="25">
        <v>341.16</v>
      </c>
      <c r="C63" s="20" t="s">
        <v>198</v>
      </c>
      <c r="D63" s="47">
        <v>0</v>
      </c>
      <c r="E63" s="47">
        <v>936877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936877</v>
      </c>
      <c r="O63" s="48">
        <f t="shared" si="7"/>
        <v>2.2443285534277817</v>
      </c>
      <c r="P63" s="9"/>
    </row>
    <row r="64" spans="1:16">
      <c r="A64" s="12"/>
      <c r="B64" s="25">
        <v>341.2</v>
      </c>
      <c r="C64" s="20" t="s">
        <v>199</v>
      </c>
      <c r="D64" s="47">
        <v>21080289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117084832</v>
      </c>
      <c r="K64" s="47">
        <v>0</v>
      </c>
      <c r="L64" s="47">
        <v>0</v>
      </c>
      <c r="M64" s="47">
        <v>0</v>
      </c>
      <c r="N64" s="47">
        <f t="shared" si="11"/>
        <v>138165121</v>
      </c>
      <c r="O64" s="48">
        <f t="shared" si="7"/>
        <v>330.98040206783219</v>
      </c>
      <c r="P64" s="9"/>
    </row>
    <row r="65" spans="1:16">
      <c r="A65" s="12"/>
      <c r="B65" s="25">
        <v>341.3</v>
      </c>
      <c r="C65" s="20" t="s">
        <v>200</v>
      </c>
      <c r="D65" s="47">
        <v>29242</v>
      </c>
      <c r="E65" s="47">
        <v>5398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34640</v>
      </c>
      <c r="O65" s="48">
        <f t="shared" si="7"/>
        <v>8.2981587861307674E-2</v>
      </c>
      <c r="P65" s="9"/>
    </row>
    <row r="66" spans="1:16">
      <c r="A66" s="12"/>
      <c r="B66" s="25">
        <v>341.51</v>
      </c>
      <c r="C66" s="20" t="s">
        <v>201</v>
      </c>
      <c r="D66" s="47">
        <v>8200026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8200026</v>
      </c>
      <c r="O66" s="48">
        <f t="shared" si="7"/>
        <v>19.643509757044093</v>
      </c>
      <c r="P66" s="9"/>
    </row>
    <row r="67" spans="1:16">
      <c r="A67" s="12"/>
      <c r="B67" s="25">
        <v>341.52</v>
      </c>
      <c r="C67" s="20" t="s">
        <v>202</v>
      </c>
      <c r="D67" s="47">
        <v>245980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245980</v>
      </c>
      <c r="O67" s="48">
        <f t="shared" si="7"/>
        <v>0.58925551334077553</v>
      </c>
      <c r="P67" s="9"/>
    </row>
    <row r="68" spans="1:16">
      <c r="A68" s="12"/>
      <c r="B68" s="25">
        <v>341.56</v>
      </c>
      <c r="C68" s="20" t="s">
        <v>203</v>
      </c>
      <c r="D68" s="47">
        <v>883286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883286</v>
      </c>
      <c r="O68" s="48">
        <f t="shared" si="7"/>
        <v>2.1159490420226041</v>
      </c>
      <c r="P68" s="9"/>
    </row>
    <row r="69" spans="1:16">
      <c r="A69" s="12"/>
      <c r="B69" s="25">
        <v>341.9</v>
      </c>
      <c r="C69" s="20" t="s">
        <v>204</v>
      </c>
      <c r="D69" s="47">
        <v>94839</v>
      </c>
      <c r="E69" s="47">
        <v>476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693</v>
      </c>
      <c r="M69" s="47">
        <v>0</v>
      </c>
      <c r="N69" s="47">
        <f t="shared" si="11"/>
        <v>96008</v>
      </c>
      <c r="O69" s="48">
        <f t="shared" ref="O69:O100" si="12">(N69/O$144)</f>
        <v>0.22999123231490842</v>
      </c>
      <c r="P69" s="9"/>
    </row>
    <row r="70" spans="1:16">
      <c r="A70" s="12"/>
      <c r="B70" s="25">
        <v>342.1</v>
      </c>
      <c r="C70" s="20" t="s">
        <v>80</v>
      </c>
      <c r="D70" s="47">
        <v>694494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694494</v>
      </c>
      <c r="O70" s="48">
        <f t="shared" si="12"/>
        <v>1.6636898060089784</v>
      </c>
      <c r="P70" s="9"/>
    </row>
    <row r="71" spans="1:16">
      <c r="A71" s="12"/>
      <c r="B71" s="25">
        <v>342.2</v>
      </c>
      <c r="C71" s="20" t="s">
        <v>81</v>
      </c>
      <c r="D71" s="47">
        <v>0</v>
      </c>
      <c r="E71" s="47">
        <v>181500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181500</v>
      </c>
      <c r="O71" s="48">
        <f t="shared" si="12"/>
        <v>0.43479094101695565</v>
      </c>
      <c r="P71" s="9"/>
    </row>
    <row r="72" spans="1:16">
      <c r="A72" s="12"/>
      <c r="B72" s="25">
        <v>342.4</v>
      </c>
      <c r="C72" s="20" t="s">
        <v>82</v>
      </c>
      <c r="D72" s="47">
        <v>0</v>
      </c>
      <c r="E72" s="47">
        <v>124691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124691</v>
      </c>
      <c r="O72" s="48">
        <f t="shared" si="12"/>
        <v>0.29870257424983593</v>
      </c>
      <c r="P72" s="9"/>
    </row>
    <row r="73" spans="1:16">
      <c r="A73" s="12"/>
      <c r="B73" s="25">
        <v>342.5</v>
      </c>
      <c r="C73" s="20" t="s">
        <v>83</v>
      </c>
      <c r="D73" s="47">
        <v>617841</v>
      </c>
      <c r="E73" s="47">
        <v>2485881</v>
      </c>
      <c r="F73" s="47">
        <v>0</v>
      </c>
      <c r="G73" s="47">
        <v>0</v>
      </c>
      <c r="H73" s="47">
        <v>0</v>
      </c>
      <c r="I73" s="47">
        <v>3772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3107494</v>
      </c>
      <c r="O73" s="48">
        <f t="shared" si="12"/>
        <v>7.4441335562784774</v>
      </c>
      <c r="P73" s="9"/>
    </row>
    <row r="74" spans="1:16">
      <c r="A74" s="12"/>
      <c r="B74" s="25">
        <v>342.6</v>
      </c>
      <c r="C74" s="20" t="s">
        <v>84</v>
      </c>
      <c r="D74" s="47">
        <v>0</v>
      </c>
      <c r="E74" s="47">
        <v>13285838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13285838</v>
      </c>
      <c r="O74" s="48">
        <f t="shared" si="12"/>
        <v>31.826787913051394</v>
      </c>
      <c r="P74" s="9"/>
    </row>
    <row r="75" spans="1:16">
      <c r="A75" s="12"/>
      <c r="B75" s="25">
        <v>342.9</v>
      </c>
      <c r="C75" s="20" t="s">
        <v>85</v>
      </c>
      <c r="D75" s="47">
        <v>0</v>
      </c>
      <c r="E75" s="47">
        <v>110626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110626</v>
      </c>
      <c r="O75" s="48">
        <f t="shared" si="12"/>
        <v>0.26500927074899028</v>
      </c>
      <c r="P75" s="9"/>
    </row>
    <row r="76" spans="1:16">
      <c r="A76" s="12"/>
      <c r="B76" s="25">
        <v>343.3</v>
      </c>
      <c r="C76" s="20" t="s">
        <v>86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42853305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42853305</v>
      </c>
      <c r="O76" s="48">
        <f t="shared" si="12"/>
        <v>102.65690802554606</v>
      </c>
      <c r="P76" s="9"/>
    </row>
    <row r="77" spans="1:16">
      <c r="A77" s="12"/>
      <c r="B77" s="25">
        <v>343.4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22839929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22839929</v>
      </c>
      <c r="O77" s="48">
        <f t="shared" si="12"/>
        <v>54.714017755760082</v>
      </c>
      <c r="P77" s="9"/>
    </row>
    <row r="78" spans="1:16">
      <c r="A78" s="12"/>
      <c r="B78" s="25">
        <v>343.5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61182276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61182276</v>
      </c>
      <c r="O78" s="48">
        <f t="shared" si="12"/>
        <v>146.56473474159284</v>
      </c>
      <c r="P78" s="9"/>
    </row>
    <row r="79" spans="1:16">
      <c r="A79" s="12"/>
      <c r="B79" s="25">
        <v>343.6</v>
      </c>
      <c r="C79" s="20" t="s">
        <v>89</v>
      </c>
      <c r="D79" s="47">
        <v>0</v>
      </c>
      <c r="E79" s="47">
        <v>34992</v>
      </c>
      <c r="F79" s="47">
        <v>0</v>
      </c>
      <c r="G79" s="47">
        <v>0</v>
      </c>
      <c r="H79" s="47">
        <v>0</v>
      </c>
      <c r="I79" s="47">
        <v>2299176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2334168</v>
      </c>
      <c r="O79" s="48">
        <f t="shared" si="12"/>
        <v>5.5915983537832803</v>
      </c>
      <c r="P79" s="9"/>
    </row>
    <row r="80" spans="1:16">
      <c r="A80" s="12"/>
      <c r="B80" s="25">
        <v>343.7</v>
      </c>
      <c r="C80" s="20" t="s">
        <v>90</v>
      </c>
      <c r="D80" s="47">
        <v>91516</v>
      </c>
      <c r="E80" s="47">
        <v>133552</v>
      </c>
      <c r="F80" s="47">
        <v>0</v>
      </c>
      <c r="G80" s="47">
        <v>0</v>
      </c>
      <c r="H80" s="47">
        <v>0</v>
      </c>
      <c r="I80" s="47">
        <v>45772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270840</v>
      </c>
      <c r="O80" s="48">
        <f t="shared" si="12"/>
        <v>0.64880869677703734</v>
      </c>
      <c r="P80" s="9"/>
    </row>
    <row r="81" spans="1:16">
      <c r="A81" s="12"/>
      <c r="B81" s="25">
        <v>343.9</v>
      </c>
      <c r="C81" s="20" t="s">
        <v>91</v>
      </c>
      <c r="D81" s="47">
        <v>15489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15489</v>
      </c>
      <c r="O81" s="48">
        <f t="shared" si="12"/>
        <v>3.7104555842488299E-2</v>
      </c>
      <c r="P81" s="9"/>
    </row>
    <row r="82" spans="1:16">
      <c r="A82" s="12"/>
      <c r="B82" s="25">
        <v>344.3</v>
      </c>
      <c r="C82" s="20" t="s">
        <v>205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2118529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2118529</v>
      </c>
      <c r="O82" s="48">
        <f t="shared" si="12"/>
        <v>5.0750259916347664</v>
      </c>
      <c r="P82" s="9"/>
    </row>
    <row r="83" spans="1:16">
      <c r="A83" s="12"/>
      <c r="B83" s="25">
        <v>344.9</v>
      </c>
      <c r="C83" s="20" t="s">
        <v>206</v>
      </c>
      <c r="D83" s="47">
        <v>0</v>
      </c>
      <c r="E83" s="47">
        <v>1102337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1102337</v>
      </c>
      <c r="O83" s="48">
        <f t="shared" si="12"/>
        <v>2.6406949947537623</v>
      </c>
      <c r="P83" s="9"/>
    </row>
    <row r="84" spans="1:16">
      <c r="A84" s="12"/>
      <c r="B84" s="25">
        <v>345.1</v>
      </c>
      <c r="C84" s="20" t="s">
        <v>94</v>
      </c>
      <c r="D84" s="47">
        <v>20119</v>
      </c>
      <c r="E84" s="47">
        <v>45000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65119</v>
      </c>
      <c r="O84" s="48">
        <f t="shared" si="12"/>
        <v>0.15599532390128448</v>
      </c>
      <c r="P84" s="9"/>
    </row>
    <row r="85" spans="1:16">
      <c r="A85" s="12"/>
      <c r="B85" s="25">
        <v>345.9</v>
      </c>
      <c r="C85" s="20" t="s">
        <v>223</v>
      </c>
      <c r="D85" s="47">
        <v>118018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118018</v>
      </c>
      <c r="O85" s="48">
        <f t="shared" si="12"/>
        <v>0.28271711998313537</v>
      </c>
      <c r="P85" s="9"/>
    </row>
    <row r="86" spans="1:16">
      <c r="A86" s="12"/>
      <c r="B86" s="25">
        <v>346.4</v>
      </c>
      <c r="C86" s="20" t="s">
        <v>95</v>
      </c>
      <c r="D86" s="47">
        <v>799403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799403</v>
      </c>
      <c r="O86" s="48">
        <f t="shared" si="12"/>
        <v>1.9150037610015282</v>
      </c>
      <c r="P86" s="9"/>
    </row>
    <row r="87" spans="1:16">
      <c r="A87" s="12"/>
      <c r="B87" s="25">
        <v>346.9</v>
      </c>
      <c r="C87" s="20" t="s">
        <v>96</v>
      </c>
      <c r="D87" s="47">
        <v>699950</v>
      </c>
      <c r="E87" s="47">
        <v>32272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732222</v>
      </c>
      <c r="O87" s="48">
        <f t="shared" si="12"/>
        <v>1.7540688287235113</v>
      </c>
      <c r="P87" s="9"/>
    </row>
    <row r="88" spans="1:16">
      <c r="A88" s="12"/>
      <c r="B88" s="25">
        <v>347.1</v>
      </c>
      <c r="C88" s="20" t="s">
        <v>97</v>
      </c>
      <c r="D88" s="47">
        <v>35152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35152</v>
      </c>
      <c r="O88" s="48">
        <f t="shared" si="12"/>
        <v>8.4208105557179197E-2</v>
      </c>
      <c r="P88" s="9"/>
    </row>
    <row r="89" spans="1:16">
      <c r="A89" s="12"/>
      <c r="B89" s="25">
        <v>347.2</v>
      </c>
      <c r="C89" s="20" t="s">
        <v>98</v>
      </c>
      <c r="D89" s="47">
        <v>831859</v>
      </c>
      <c r="E89" s="47">
        <v>330151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1162010</v>
      </c>
      <c r="O89" s="48">
        <f t="shared" si="12"/>
        <v>2.7836441948821631</v>
      </c>
      <c r="P89" s="9"/>
    </row>
    <row r="90" spans="1:16">
      <c r="A90" s="12"/>
      <c r="B90" s="25">
        <v>347.4</v>
      </c>
      <c r="C90" s="20" t="s">
        <v>99</v>
      </c>
      <c r="D90" s="47">
        <v>155573</v>
      </c>
      <c r="E90" s="47">
        <v>105526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261099</v>
      </c>
      <c r="O90" s="48">
        <f t="shared" si="12"/>
        <v>0.62547371850460665</v>
      </c>
      <c r="P90" s="9"/>
    </row>
    <row r="91" spans="1:16">
      <c r="A91" s="12"/>
      <c r="B91" s="25">
        <v>347.5</v>
      </c>
      <c r="C91" s="20" t="s">
        <v>100</v>
      </c>
      <c r="D91" s="47">
        <v>1040079</v>
      </c>
      <c r="E91" s="47">
        <v>51853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1091932</v>
      </c>
      <c r="O91" s="48">
        <f t="shared" si="12"/>
        <v>2.615769376344498</v>
      </c>
      <c r="P91" s="9"/>
    </row>
    <row r="92" spans="1:16">
      <c r="A92" s="12"/>
      <c r="B92" s="25">
        <v>348.11</v>
      </c>
      <c r="C92" s="20" t="s">
        <v>224</v>
      </c>
      <c r="D92" s="47">
        <v>0</v>
      </c>
      <c r="E92" s="47">
        <v>357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357</v>
      </c>
      <c r="O92" s="48">
        <f t="shared" si="12"/>
        <v>8.5520862778541685E-4</v>
      </c>
      <c r="P92" s="9"/>
    </row>
    <row r="93" spans="1:16">
      <c r="A93" s="12"/>
      <c r="B93" s="25">
        <v>348.12</v>
      </c>
      <c r="C93" s="20" t="s">
        <v>225</v>
      </c>
      <c r="D93" s="47">
        <v>0</v>
      </c>
      <c r="E93" s="47">
        <v>30093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10" si="13">SUM(D93:M93)</f>
        <v>30093</v>
      </c>
      <c r="O93" s="48">
        <f t="shared" si="12"/>
        <v>7.2089056683323674E-2</v>
      </c>
      <c r="P93" s="9"/>
    </row>
    <row r="94" spans="1:16">
      <c r="A94" s="12"/>
      <c r="B94" s="25">
        <v>348.13</v>
      </c>
      <c r="C94" s="20" t="s">
        <v>226</v>
      </c>
      <c r="D94" s="47">
        <v>0</v>
      </c>
      <c r="E94" s="47">
        <v>48753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48753</v>
      </c>
      <c r="O94" s="48">
        <f t="shared" si="12"/>
        <v>0.11678987739614126</v>
      </c>
      <c r="P94" s="9"/>
    </row>
    <row r="95" spans="1:16">
      <c r="A95" s="12"/>
      <c r="B95" s="25">
        <v>348.14</v>
      </c>
      <c r="C95" s="20" t="s">
        <v>227</v>
      </c>
      <c r="D95" s="47">
        <v>0</v>
      </c>
      <c r="E95" s="47">
        <v>63224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63224</v>
      </c>
      <c r="O95" s="48">
        <f t="shared" si="12"/>
        <v>0.15145577110113501</v>
      </c>
      <c r="P95" s="9"/>
    </row>
    <row r="96" spans="1:16">
      <c r="A96" s="12"/>
      <c r="B96" s="25">
        <v>348.21</v>
      </c>
      <c r="C96" s="20" t="s">
        <v>228</v>
      </c>
      <c r="D96" s="47">
        <v>0</v>
      </c>
      <c r="E96" s="47">
        <v>332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332</v>
      </c>
      <c r="O96" s="48">
        <f t="shared" si="12"/>
        <v>7.9532006841669025E-4</v>
      </c>
      <c r="P96" s="9"/>
    </row>
    <row r="97" spans="1:16">
      <c r="A97" s="12"/>
      <c r="B97" s="25">
        <v>348.22</v>
      </c>
      <c r="C97" s="20" t="s">
        <v>229</v>
      </c>
      <c r="D97" s="47">
        <v>0</v>
      </c>
      <c r="E97" s="47">
        <v>14497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14497</v>
      </c>
      <c r="O97" s="48">
        <f t="shared" si="12"/>
        <v>3.4728177806737225E-2</v>
      </c>
      <c r="P97" s="9"/>
    </row>
    <row r="98" spans="1:16">
      <c r="A98" s="12"/>
      <c r="B98" s="25">
        <v>348.24</v>
      </c>
      <c r="C98" s="20" t="s">
        <v>230</v>
      </c>
      <c r="D98" s="47">
        <v>0</v>
      </c>
      <c r="E98" s="47">
        <v>178783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178783</v>
      </c>
      <c r="O98" s="48">
        <f t="shared" si="12"/>
        <v>0.42828225238476242</v>
      </c>
      <c r="P98" s="9"/>
    </row>
    <row r="99" spans="1:16">
      <c r="A99" s="12"/>
      <c r="B99" s="25">
        <v>348.31</v>
      </c>
      <c r="C99" s="20" t="s">
        <v>231</v>
      </c>
      <c r="D99" s="47">
        <v>0</v>
      </c>
      <c r="E99" s="47">
        <v>1019086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1019086</v>
      </c>
      <c r="O99" s="48">
        <f t="shared" si="12"/>
        <v>2.4412636965135275</v>
      </c>
      <c r="P99" s="9"/>
    </row>
    <row r="100" spans="1:16">
      <c r="A100" s="12"/>
      <c r="B100" s="25">
        <v>348.32</v>
      </c>
      <c r="C100" s="20" t="s">
        <v>232</v>
      </c>
      <c r="D100" s="47">
        <v>0</v>
      </c>
      <c r="E100" s="47">
        <v>6041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6041</v>
      </c>
      <c r="O100" s="48">
        <f t="shared" si="12"/>
        <v>1.4471471485859113E-2</v>
      </c>
      <c r="P100" s="9"/>
    </row>
    <row r="101" spans="1:16">
      <c r="A101" s="12"/>
      <c r="B101" s="25">
        <v>348.41</v>
      </c>
      <c r="C101" s="20" t="s">
        <v>233</v>
      </c>
      <c r="D101" s="47">
        <v>0</v>
      </c>
      <c r="E101" s="47">
        <v>1098111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1098111</v>
      </c>
      <c r="O101" s="48">
        <f t="shared" ref="O101:O132" si="14">(N101/O$144)</f>
        <v>2.6305714326780727</v>
      </c>
      <c r="P101" s="9"/>
    </row>
    <row r="102" spans="1:16">
      <c r="A102" s="12"/>
      <c r="B102" s="25">
        <v>348.42</v>
      </c>
      <c r="C102" s="20" t="s">
        <v>234</v>
      </c>
      <c r="D102" s="47">
        <v>0</v>
      </c>
      <c r="E102" s="47">
        <v>617267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617267</v>
      </c>
      <c r="O102" s="48">
        <f t="shared" si="14"/>
        <v>1.4786892550342323</v>
      </c>
      <c r="P102" s="9"/>
    </row>
    <row r="103" spans="1:16">
      <c r="A103" s="12"/>
      <c r="B103" s="25">
        <v>348.48</v>
      </c>
      <c r="C103" s="20" t="s">
        <v>235</v>
      </c>
      <c r="D103" s="47">
        <v>0</v>
      </c>
      <c r="E103" s="47">
        <v>20651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20651</v>
      </c>
      <c r="O103" s="48">
        <f t="shared" si="14"/>
        <v>4.947034558094298E-2</v>
      </c>
      <c r="P103" s="9"/>
    </row>
    <row r="104" spans="1:16">
      <c r="A104" s="12"/>
      <c r="B104" s="25">
        <v>348.51</v>
      </c>
      <c r="C104" s="20" t="s">
        <v>236</v>
      </c>
      <c r="D104" s="47">
        <v>0</v>
      </c>
      <c r="E104" s="47">
        <v>1479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1479</v>
      </c>
      <c r="O104" s="48">
        <f t="shared" si="14"/>
        <v>3.5430071722538699E-3</v>
      </c>
      <c r="P104" s="9"/>
    </row>
    <row r="105" spans="1:16">
      <c r="A105" s="12"/>
      <c r="B105" s="25">
        <v>348.52</v>
      </c>
      <c r="C105" s="20" t="s">
        <v>237</v>
      </c>
      <c r="D105" s="47">
        <v>0</v>
      </c>
      <c r="E105" s="47">
        <v>397668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397668</v>
      </c>
      <c r="O105" s="48">
        <f t="shared" si="14"/>
        <v>0.95263054508171197</v>
      </c>
      <c r="P105" s="9"/>
    </row>
    <row r="106" spans="1:16">
      <c r="A106" s="12"/>
      <c r="B106" s="25">
        <v>348.53</v>
      </c>
      <c r="C106" s="20" t="s">
        <v>238</v>
      </c>
      <c r="D106" s="47">
        <v>0</v>
      </c>
      <c r="E106" s="47">
        <v>80515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80515</v>
      </c>
      <c r="O106" s="48">
        <f t="shared" si="14"/>
        <v>0.19287709430292113</v>
      </c>
      <c r="P106" s="9"/>
    </row>
    <row r="107" spans="1:16">
      <c r="A107" s="12"/>
      <c r="B107" s="25">
        <v>348.54</v>
      </c>
      <c r="C107" s="20" t="s">
        <v>239</v>
      </c>
      <c r="D107" s="47">
        <v>0</v>
      </c>
      <c r="E107" s="47">
        <v>1027476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1027476</v>
      </c>
      <c r="O107" s="48">
        <f t="shared" si="14"/>
        <v>2.4613622970376725</v>
      </c>
      <c r="P107" s="9"/>
    </row>
    <row r="108" spans="1:16">
      <c r="A108" s="12"/>
      <c r="B108" s="25">
        <v>348.62</v>
      </c>
      <c r="C108" s="20" t="s">
        <v>240</v>
      </c>
      <c r="D108" s="47">
        <v>0</v>
      </c>
      <c r="E108" s="47">
        <v>109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109</v>
      </c>
      <c r="O108" s="48">
        <f t="shared" si="14"/>
        <v>2.6111411884764831E-4</v>
      </c>
      <c r="P108" s="9"/>
    </row>
    <row r="109" spans="1:16">
      <c r="A109" s="12"/>
      <c r="B109" s="25">
        <v>348.71</v>
      </c>
      <c r="C109" s="20" t="s">
        <v>241</v>
      </c>
      <c r="D109" s="47">
        <v>0</v>
      </c>
      <c r="E109" s="47">
        <v>499145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499145</v>
      </c>
      <c r="O109" s="48">
        <f t="shared" si="14"/>
        <v>1.1957229986441231</v>
      </c>
      <c r="P109" s="9"/>
    </row>
    <row r="110" spans="1:16">
      <c r="A110" s="12"/>
      <c r="B110" s="25">
        <v>348.72</v>
      </c>
      <c r="C110" s="20" t="s">
        <v>242</v>
      </c>
      <c r="D110" s="47">
        <v>0</v>
      </c>
      <c r="E110" s="47">
        <v>31472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31472</v>
      </c>
      <c r="O110" s="48">
        <f t="shared" si="14"/>
        <v>7.5392509618102635E-2</v>
      </c>
      <c r="P110" s="9"/>
    </row>
    <row r="111" spans="1:16">
      <c r="A111" s="12"/>
      <c r="B111" s="25">
        <v>348.92099999999999</v>
      </c>
      <c r="C111" s="20" t="s">
        <v>207</v>
      </c>
      <c r="D111" s="47">
        <v>0</v>
      </c>
      <c r="E111" s="47">
        <v>63039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63039</v>
      </c>
      <c r="O111" s="48">
        <f t="shared" si="14"/>
        <v>0.15101259576180642</v>
      </c>
      <c r="P111" s="9"/>
    </row>
    <row r="112" spans="1:16">
      <c r="A112" s="12"/>
      <c r="B112" s="25">
        <v>348.92200000000003</v>
      </c>
      <c r="C112" s="20" t="s">
        <v>208</v>
      </c>
      <c r="D112" s="47">
        <v>0</v>
      </c>
      <c r="E112" s="47">
        <v>63039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63039</v>
      </c>
      <c r="O112" s="48">
        <f t="shared" si="14"/>
        <v>0.15101259576180642</v>
      </c>
      <c r="P112" s="9"/>
    </row>
    <row r="113" spans="1:16">
      <c r="A113" s="12"/>
      <c r="B113" s="25">
        <v>348.923</v>
      </c>
      <c r="C113" s="20" t="s">
        <v>209</v>
      </c>
      <c r="D113" s="47">
        <v>0</v>
      </c>
      <c r="E113" s="47">
        <v>63039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63039</v>
      </c>
      <c r="O113" s="48">
        <f t="shared" si="14"/>
        <v>0.15101259576180642</v>
      </c>
      <c r="P113" s="9"/>
    </row>
    <row r="114" spans="1:16">
      <c r="A114" s="12"/>
      <c r="B114" s="25">
        <v>348.92399999999998</v>
      </c>
      <c r="C114" s="20" t="s">
        <v>210</v>
      </c>
      <c r="D114" s="47">
        <v>0</v>
      </c>
      <c r="E114" s="47">
        <v>63039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63039</v>
      </c>
      <c r="O114" s="48">
        <f t="shared" si="14"/>
        <v>0.15101259576180642</v>
      </c>
      <c r="P114" s="9"/>
    </row>
    <row r="115" spans="1:16">
      <c r="A115" s="12"/>
      <c r="B115" s="25">
        <v>348.93</v>
      </c>
      <c r="C115" s="20" t="s">
        <v>211</v>
      </c>
      <c r="D115" s="47">
        <v>0</v>
      </c>
      <c r="E115" s="47">
        <v>1092372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1092372</v>
      </c>
      <c r="O115" s="48">
        <f t="shared" si="14"/>
        <v>2.6168234149893879</v>
      </c>
      <c r="P115" s="9"/>
    </row>
    <row r="116" spans="1:16">
      <c r="A116" s="12"/>
      <c r="B116" s="25">
        <v>348.93099999999998</v>
      </c>
      <c r="C116" s="20" t="s">
        <v>212</v>
      </c>
      <c r="D116" s="47">
        <v>0</v>
      </c>
      <c r="E116" s="47">
        <v>177765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177765</v>
      </c>
      <c r="O116" s="48">
        <f t="shared" si="14"/>
        <v>0.42584359024726787</v>
      </c>
      <c r="P116" s="9"/>
    </row>
    <row r="117" spans="1:16">
      <c r="A117" s="12"/>
      <c r="B117" s="25">
        <v>348.93200000000002</v>
      </c>
      <c r="C117" s="20" t="s">
        <v>213</v>
      </c>
      <c r="D117" s="47">
        <v>26716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26716</v>
      </c>
      <c r="O117" s="48">
        <f t="shared" si="14"/>
        <v>6.3999310083796071E-2</v>
      </c>
      <c r="P117" s="9"/>
    </row>
    <row r="118" spans="1:16">
      <c r="A118" s="12"/>
      <c r="B118" s="25">
        <v>349</v>
      </c>
      <c r="C118" s="20" t="s">
        <v>161</v>
      </c>
      <c r="D118" s="47">
        <v>634092</v>
      </c>
      <c r="E118" s="47">
        <v>2969300</v>
      </c>
      <c r="F118" s="47">
        <v>0</v>
      </c>
      <c r="G118" s="47">
        <v>0</v>
      </c>
      <c r="H118" s="47">
        <v>0</v>
      </c>
      <c r="I118" s="47">
        <v>219892</v>
      </c>
      <c r="J118" s="47">
        <v>1701317</v>
      </c>
      <c r="K118" s="47">
        <v>0</v>
      </c>
      <c r="L118" s="47">
        <v>0</v>
      </c>
      <c r="M118" s="47">
        <v>0</v>
      </c>
      <c r="N118" s="47">
        <f t="shared" si="11"/>
        <v>5524601</v>
      </c>
      <c r="O118" s="48">
        <f t="shared" si="14"/>
        <v>13.23441579908107</v>
      </c>
      <c r="P118" s="9"/>
    </row>
    <row r="119" spans="1:16" ht="15.75">
      <c r="A119" s="29" t="s">
        <v>70</v>
      </c>
      <c r="B119" s="30"/>
      <c r="C119" s="31"/>
      <c r="D119" s="32">
        <f t="shared" ref="D119:M119" si="15">SUM(D120:D129)</f>
        <v>449034</v>
      </c>
      <c r="E119" s="32">
        <f t="shared" si="15"/>
        <v>2898585</v>
      </c>
      <c r="F119" s="32">
        <f t="shared" si="15"/>
        <v>0</v>
      </c>
      <c r="G119" s="32">
        <f t="shared" si="15"/>
        <v>0</v>
      </c>
      <c r="H119" s="32">
        <f t="shared" si="15"/>
        <v>0</v>
      </c>
      <c r="I119" s="32">
        <f t="shared" si="15"/>
        <v>2479</v>
      </c>
      <c r="J119" s="32">
        <f t="shared" si="15"/>
        <v>677</v>
      </c>
      <c r="K119" s="32">
        <f t="shared" si="15"/>
        <v>0</v>
      </c>
      <c r="L119" s="32">
        <f t="shared" si="15"/>
        <v>0</v>
      </c>
      <c r="M119" s="32">
        <f t="shared" si="15"/>
        <v>0</v>
      </c>
      <c r="N119" s="32">
        <f>SUM(D119:M119)</f>
        <v>3350775</v>
      </c>
      <c r="O119" s="46">
        <f t="shared" si="14"/>
        <v>8.0269235007498043</v>
      </c>
      <c r="P119" s="10"/>
    </row>
    <row r="120" spans="1:16">
      <c r="A120" s="13"/>
      <c r="B120" s="40">
        <v>351.1</v>
      </c>
      <c r="C120" s="21" t="s">
        <v>126</v>
      </c>
      <c r="D120" s="47">
        <v>70804</v>
      </c>
      <c r="E120" s="47">
        <v>696537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767341</v>
      </c>
      <c r="O120" s="48">
        <f t="shared" si="14"/>
        <v>1.8381978813823239</v>
      </c>
      <c r="P120" s="9"/>
    </row>
    <row r="121" spans="1:16">
      <c r="A121" s="13"/>
      <c r="B121" s="40">
        <v>351.2</v>
      </c>
      <c r="C121" s="21" t="s">
        <v>128</v>
      </c>
      <c r="D121" s="47">
        <v>65267</v>
      </c>
      <c r="E121" s="47">
        <v>248367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9" si="16">SUM(D121:M121)</f>
        <v>313634</v>
      </c>
      <c r="O121" s="48">
        <f t="shared" si="14"/>
        <v>0.7513235371620488</v>
      </c>
      <c r="P121" s="9"/>
    </row>
    <row r="122" spans="1:16">
      <c r="A122" s="13"/>
      <c r="B122" s="40">
        <v>351.5</v>
      </c>
      <c r="C122" s="21" t="s">
        <v>129</v>
      </c>
      <c r="D122" s="47">
        <v>0</v>
      </c>
      <c r="E122" s="47">
        <v>1274086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1274086</v>
      </c>
      <c r="O122" s="48">
        <f t="shared" si="14"/>
        <v>3.0521270020745397</v>
      </c>
      <c r="P122" s="9"/>
    </row>
    <row r="123" spans="1:16">
      <c r="A123" s="13"/>
      <c r="B123" s="40">
        <v>351.6</v>
      </c>
      <c r="C123" s="21" t="s">
        <v>130</v>
      </c>
      <c r="D123" s="47">
        <v>0</v>
      </c>
      <c r="E123" s="47">
        <v>424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424</v>
      </c>
      <c r="O123" s="48">
        <f t="shared" si="14"/>
        <v>1.0157099668936043E-3</v>
      </c>
      <c r="P123" s="9"/>
    </row>
    <row r="124" spans="1:16">
      <c r="A124" s="13"/>
      <c r="B124" s="40">
        <v>351.7</v>
      </c>
      <c r="C124" s="21" t="s">
        <v>273</v>
      </c>
      <c r="D124" s="47">
        <v>0</v>
      </c>
      <c r="E124" s="47">
        <v>21702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21702</v>
      </c>
      <c r="O124" s="48">
        <f t="shared" si="14"/>
        <v>5.1988060616804249E-2</v>
      </c>
      <c r="P124" s="9"/>
    </row>
    <row r="125" spans="1:16">
      <c r="A125" s="13"/>
      <c r="B125" s="40">
        <v>351.9</v>
      </c>
      <c r="C125" s="21" t="s">
        <v>216</v>
      </c>
      <c r="D125" s="47">
        <v>3186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3186</v>
      </c>
      <c r="O125" s="48">
        <f t="shared" si="14"/>
        <v>7.6321980059505272E-3</v>
      </c>
      <c r="P125" s="9"/>
    </row>
    <row r="126" spans="1:16">
      <c r="A126" s="13"/>
      <c r="B126" s="40">
        <v>352</v>
      </c>
      <c r="C126" s="21" t="s">
        <v>131</v>
      </c>
      <c r="D126" s="47">
        <v>152854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152854</v>
      </c>
      <c r="O126" s="48">
        <f t="shared" si="14"/>
        <v>0.36616823414989386</v>
      </c>
      <c r="P126" s="9"/>
    </row>
    <row r="127" spans="1:16">
      <c r="A127" s="13"/>
      <c r="B127" s="40">
        <v>353</v>
      </c>
      <c r="C127" s="21" t="s">
        <v>132</v>
      </c>
      <c r="D127" s="47">
        <v>0</v>
      </c>
      <c r="E127" s="47">
        <v>5750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5750</v>
      </c>
      <c r="O127" s="48">
        <f t="shared" si="14"/>
        <v>1.3774368654807134E-2</v>
      </c>
      <c r="P127" s="9"/>
    </row>
    <row r="128" spans="1:16">
      <c r="A128" s="13"/>
      <c r="B128" s="40">
        <v>354</v>
      </c>
      <c r="C128" s="21" t="s">
        <v>133</v>
      </c>
      <c r="D128" s="47">
        <v>147007</v>
      </c>
      <c r="E128" s="47">
        <v>651719</v>
      </c>
      <c r="F128" s="47">
        <v>0</v>
      </c>
      <c r="G128" s="47">
        <v>0</v>
      </c>
      <c r="H128" s="47">
        <v>0</v>
      </c>
      <c r="I128" s="47">
        <v>2479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801205</v>
      </c>
      <c r="O128" s="48">
        <f t="shared" si="14"/>
        <v>1.9193205283608261</v>
      </c>
      <c r="P128" s="9"/>
    </row>
    <row r="129" spans="1:119">
      <c r="A129" s="13"/>
      <c r="B129" s="40">
        <v>359</v>
      </c>
      <c r="C129" s="21" t="s">
        <v>134</v>
      </c>
      <c r="D129" s="47">
        <v>9916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677</v>
      </c>
      <c r="K129" s="47">
        <v>0</v>
      </c>
      <c r="L129" s="47">
        <v>0</v>
      </c>
      <c r="M129" s="47">
        <v>0</v>
      </c>
      <c r="N129" s="47">
        <f t="shared" si="16"/>
        <v>10593</v>
      </c>
      <c r="O129" s="48">
        <f t="shared" si="14"/>
        <v>2.5375980375716867E-2</v>
      </c>
      <c r="P129" s="9"/>
    </row>
    <row r="130" spans="1:119" ht="15.75">
      <c r="A130" s="29" t="s">
        <v>3</v>
      </c>
      <c r="B130" s="30"/>
      <c r="C130" s="31"/>
      <c r="D130" s="32">
        <f t="shared" ref="D130:M130" si="17">SUM(D131:D137)</f>
        <v>3898550</v>
      </c>
      <c r="E130" s="32">
        <f t="shared" si="17"/>
        <v>7678071</v>
      </c>
      <c r="F130" s="32">
        <f t="shared" si="17"/>
        <v>354110</v>
      </c>
      <c r="G130" s="32">
        <f t="shared" si="17"/>
        <v>3388164</v>
      </c>
      <c r="H130" s="32">
        <f t="shared" si="17"/>
        <v>12598</v>
      </c>
      <c r="I130" s="32">
        <f t="shared" si="17"/>
        <v>4660283</v>
      </c>
      <c r="J130" s="32">
        <f t="shared" si="17"/>
        <v>3045759</v>
      </c>
      <c r="K130" s="32">
        <f t="shared" si="17"/>
        <v>0</v>
      </c>
      <c r="L130" s="32">
        <f t="shared" si="17"/>
        <v>1890575</v>
      </c>
      <c r="M130" s="32">
        <f t="shared" si="17"/>
        <v>0</v>
      </c>
      <c r="N130" s="32">
        <f>SUM(D130:M130)</f>
        <v>24928110</v>
      </c>
      <c r="O130" s="46">
        <f t="shared" si="14"/>
        <v>59.716343827405964</v>
      </c>
      <c r="P130" s="10"/>
    </row>
    <row r="131" spans="1:119">
      <c r="A131" s="12"/>
      <c r="B131" s="25">
        <v>361.1</v>
      </c>
      <c r="C131" s="20" t="s">
        <v>136</v>
      </c>
      <c r="D131" s="47">
        <v>2149498</v>
      </c>
      <c r="E131" s="47">
        <v>3789617</v>
      </c>
      <c r="F131" s="47">
        <v>439408</v>
      </c>
      <c r="G131" s="47">
        <v>2757564</v>
      </c>
      <c r="H131" s="47">
        <v>26051</v>
      </c>
      <c r="I131" s="47">
        <v>5759723</v>
      </c>
      <c r="J131" s="47">
        <v>1277775</v>
      </c>
      <c r="K131" s="47">
        <v>0</v>
      </c>
      <c r="L131" s="47">
        <v>393660</v>
      </c>
      <c r="M131" s="47">
        <v>0</v>
      </c>
      <c r="N131" s="47">
        <f>SUM(D131:M131)</f>
        <v>16593296</v>
      </c>
      <c r="O131" s="48">
        <f t="shared" si="14"/>
        <v>39.749943704754195</v>
      </c>
      <c r="P131" s="9"/>
    </row>
    <row r="132" spans="1:119">
      <c r="A132" s="12"/>
      <c r="B132" s="25">
        <v>361.3</v>
      </c>
      <c r="C132" s="20" t="s">
        <v>137</v>
      </c>
      <c r="D132" s="47">
        <v>-753007</v>
      </c>
      <c r="E132" s="47">
        <v>-1895818</v>
      </c>
      <c r="F132" s="47">
        <v>-85298</v>
      </c>
      <c r="G132" s="47">
        <v>-1390843</v>
      </c>
      <c r="H132" s="47">
        <v>-13453</v>
      </c>
      <c r="I132" s="47">
        <v>-2895831</v>
      </c>
      <c r="J132" s="47">
        <v>-677880</v>
      </c>
      <c r="K132" s="47">
        <v>0</v>
      </c>
      <c r="L132" s="47">
        <v>0</v>
      </c>
      <c r="M132" s="47">
        <v>0</v>
      </c>
      <c r="N132" s="47">
        <f t="shared" ref="N132:N137" si="18">SUM(D132:M132)</f>
        <v>-7712130</v>
      </c>
      <c r="O132" s="48">
        <f t="shared" si="14"/>
        <v>-18.474734214573523</v>
      </c>
      <c r="P132" s="9"/>
    </row>
    <row r="133" spans="1:119">
      <c r="A133" s="12"/>
      <c r="B133" s="25">
        <v>362</v>
      </c>
      <c r="C133" s="20" t="s">
        <v>138</v>
      </c>
      <c r="D133" s="47">
        <v>847501</v>
      </c>
      <c r="E133" s="47">
        <v>694313</v>
      </c>
      <c r="F133" s="47">
        <v>0</v>
      </c>
      <c r="G133" s="47">
        <v>15555</v>
      </c>
      <c r="H133" s="47">
        <v>0</v>
      </c>
      <c r="I133" s="47">
        <v>2909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1560278</v>
      </c>
      <c r="O133" s="48">
        <f t="shared" ref="O133:O142" si="19">(N133/O$144)</f>
        <v>3.7377120653887248</v>
      </c>
      <c r="P133" s="9"/>
    </row>
    <row r="134" spans="1:119">
      <c r="A134" s="12"/>
      <c r="B134" s="25">
        <v>364</v>
      </c>
      <c r="C134" s="20" t="s">
        <v>217</v>
      </c>
      <c r="D134" s="47">
        <v>791193</v>
      </c>
      <c r="E134" s="47">
        <v>1000927</v>
      </c>
      <c r="F134" s="47">
        <v>0</v>
      </c>
      <c r="G134" s="47">
        <v>775710</v>
      </c>
      <c r="H134" s="47">
        <v>0</v>
      </c>
      <c r="I134" s="47">
        <v>142219</v>
      </c>
      <c r="J134" s="47">
        <v>931624</v>
      </c>
      <c r="K134" s="47">
        <v>0</v>
      </c>
      <c r="L134" s="47">
        <v>0</v>
      </c>
      <c r="M134" s="47">
        <v>0</v>
      </c>
      <c r="N134" s="47">
        <f t="shared" si="18"/>
        <v>3641673</v>
      </c>
      <c r="O134" s="48">
        <f t="shared" si="19"/>
        <v>8.7237819864795583</v>
      </c>
      <c r="P134" s="9"/>
    </row>
    <row r="135" spans="1:119">
      <c r="A135" s="12"/>
      <c r="B135" s="25">
        <v>365</v>
      </c>
      <c r="C135" s="20" t="s">
        <v>218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252644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252644</v>
      </c>
      <c r="O135" s="48">
        <f t="shared" si="19"/>
        <v>0.60521940772610328</v>
      </c>
      <c r="P135" s="9"/>
    </row>
    <row r="136" spans="1:119">
      <c r="A136" s="12"/>
      <c r="B136" s="25">
        <v>366</v>
      </c>
      <c r="C136" s="20" t="s">
        <v>141</v>
      </c>
      <c r="D136" s="47">
        <v>0</v>
      </c>
      <c r="E136" s="47">
        <v>639299</v>
      </c>
      <c r="F136" s="47">
        <v>0</v>
      </c>
      <c r="G136" s="47">
        <v>1130000</v>
      </c>
      <c r="H136" s="47">
        <v>0</v>
      </c>
      <c r="I136" s="47">
        <v>0</v>
      </c>
      <c r="J136" s="47">
        <v>16853</v>
      </c>
      <c r="K136" s="47">
        <v>0</v>
      </c>
      <c r="L136" s="47">
        <v>0</v>
      </c>
      <c r="M136" s="47">
        <v>0</v>
      </c>
      <c r="N136" s="47">
        <f t="shared" si="18"/>
        <v>1786152</v>
      </c>
      <c r="O136" s="48">
        <f t="shared" si="19"/>
        <v>4.2788028037427956</v>
      </c>
      <c r="P136" s="9"/>
    </row>
    <row r="137" spans="1:119">
      <c r="A137" s="12"/>
      <c r="B137" s="25">
        <v>369.9</v>
      </c>
      <c r="C137" s="20" t="s">
        <v>143</v>
      </c>
      <c r="D137" s="47">
        <v>863365</v>
      </c>
      <c r="E137" s="47">
        <v>3449733</v>
      </c>
      <c r="F137" s="47">
        <v>0</v>
      </c>
      <c r="G137" s="47">
        <v>100178</v>
      </c>
      <c r="H137" s="47">
        <v>0</v>
      </c>
      <c r="I137" s="47">
        <v>1398619</v>
      </c>
      <c r="J137" s="47">
        <v>1497387</v>
      </c>
      <c r="K137" s="47">
        <v>0</v>
      </c>
      <c r="L137" s="47">
        <v>1496915</v>
      </c>
      <c r="M137" s="47">
        <v>0</v>
      </c>
      <c r="N137" s="47">
        <f t="shared" si="18"/>
        <v>8806197</v>
      </c>
      <c r="O137" s="48">
        <f t="shared" si="19"/>
        <v>21.095618073888108</v>
      </c>
      <c r="P137" s="9"/>
    </row>
    <row r="138" spans="1:119" ht="15.75">
      <c r="A138" s="29" t="s">
        <v>71</v>
      </c>
      <c r="B138" s="30"/>
      <c r="C138" s="31"/>
      <c r="D138" s="32">
        <f t="shared" ref="D138:M138" si="20">SUM(D139:D141)</f>
        <v>7632748</v>
      </c>
      <c r="E138" s="32">
        <f t="shared" si="20"/>
        <v>14139869</v>
      </c>
      <c r="F138" s="32">
        <f t="shared" si="20"/>
        <v>93555504</v>
      </c>
      <c r="G138" s="32">
        <f t="shared" si="20"/>
        <v>91428287</v>
      </c>
      <c r="H138" s="32">
        <f t="shared" si="20"/>
        <v>0</v>
      </c>
      <c r="I138" s="32">
        <f t="shared" si="20"/>
        <v>33557041</v>
      </c>
      <c r="J138" s="32">
        <f t="shared" si="20"/>
        <v>661176</v>
      </c>
      <c r="K138" s="32">
        <f t="shared" si="20"/>
        <v>0</v>
      </c>
      <c r="L138" s="32">
        <f t="shared" si="20"/>
        <v>0</v>
      </c>
      <c r="M138" s="32">
        <f t="shared" si="20"/>
        <v>0</v>
      </c>
      <c r="N138" s="32">
        <f>SUM(D138:M138)</f>
        <v>240974625</v>
      </c>
      <c r="O138" s="46">
        <f t="shared" si="19"/>
        <v>577.2649254267659</v>
      </c>
      <c r="P138" s="9"/>
    </row>
    <row r="139" spans="1:119">
      <c r="A139" s="12"/>
      <c r="B139" s="25">
        <v>381</v>
      </c>
      <c r="C139" s="20" t="s">
        <v>144</v>
      </c>
      <c r="D139" s="47">
        <v>7632748</v>
      </c>
      <c r="E139" s="47">
        <v>14139869</v>
      </c>
      <c r="F139" s="47">
        <v>50503763</v>
      </c>
      <c r="G139" s="47">
        <v>47223103</v>
      </c>
      <c r="H139" s="47">
        <v>0</v>
      </c>
      <c r="I139" s="47">
        <v>19041089</v>
      </c>
      <c r="J139" s="47">
        <v>654609</v>
      </c>
      <c r="K139" s="47">
        <v>0</v>
      </c>
      <c r="L139" s="47">
        <v>0</v>
      </c>
      <c r="M139" s="47">
        <v>0</v>
      </c>
      <c r="N139" s="47">
        <f>SUM(D139:M139)</f>
        <v>139195181</v>
      </c>
      <c r="O139" s="48">
        <f t="shared" si="19"/>
        <v>333.44795444636623</v>
      </c>
      <c r="P139" s="9"/>
    </row>
    <row r="140" spans="1:119">
      <c r="A140" s="12"/>
      <c r="B140" s="25">
        <v>384</v>
      </c>
      <c r="C140" s="20" t="s">
        <v>145</v>
      </c>
      <c r="D140" s="47">
        <v>0</v>
      </c>
      <c r="E140" s="47">
        <v>0</v>
      </c>
      <c r="F140" s="47">
        <v>43051741</v>
      </c>
      <c r="G140" s="47">
        <v>44205184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>SUM(D140:M140)</f>
        <v>87256925</v>
      </c>
      <c r="O140" s="48">
        <f t="shared" si="19"/>
        <v>209.02766132780124</v>
      </c>
      <c r="P140" s="9"/>
    </row>
    <row r="141" spans="1:119" ht="15.75" thickBot="1">
      <c r="A141" s="12"/>
      <c r="B141" s="25">
        <v>389.8</v>
      </c>
      <c r="C141" s="20" t="s">
        <v>219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14515952</v>
      </c>
      <c r="J141" s="47">
        <v>6567</v>
      </c>
      <c r="K141" s="47">
        <v>0</v>
      </c>
      <c r="L141" s="47">
        <v>0</v>
      </c>
      <c r="M141" s="47">
        <v>0</v>
      </c>
      <c r="N141" s="47">
        <f>SUM(D141:M141)</f>
        <v>14522519</v>
      </c>
      <c r="O141" s="48">
        <f t="shared" si="19"/>
        <v>34.789309652598448</v>
      </c>
      <c r="P141" s="9"/>
    </row>
    <row r="142" spans="1:119" ht="16.5" thickBot="1">
      <c r="A142" s="14" t="s">
        <v>108</v>
      </c>
      <c r="B142" s="23"/>
      <c r="C142" s="22"/>
      <c r="D142" s="15">
        <f t="shared" ref="D142:M142" si="21">SUM(D5,D14,D30,D60,D119,D130,D138)</f>
        <v>279470266</v>
      </c>
      <c r="E142" s="15">
        <f t="shared" si="21"/>
        <v>271222681</v>
      </c>
      <c r="F142" s="15">
        <f t="shared" si="21"/>
        <v>101676809</v>
      </c>
      <c r="G142" s="15">
        <f t="shared" si="21"/>
        <v>101849861</v>
      </c>
      <c r="H142" s="15">
        <f t="shared" si="21"/>
        <v>12598</v>
      </c>
      <c r="I142" s="15">
        <f t="shared" si="21"/>
        <v>235304539</v>
      </c>
      <c r="J142" s="15">
        <f t="shared" si="21"/>
        <v>122493761</v>
      </c>
      <c r="K142" s="15">
        <f t="shared" si="21"/>
        <v>0</v>
      </c>
      <c r="L142" s="15">
        <f t="shared" si="21"/>
        <v>1975191</v>
      </c>
      <c r="M142" s="15">
        <f t="shared" si="21"/>
        <v>0</v>
      </c>
      <c r="N142" s="15">
        <f>SUM(D142:M142)</f>
        <v>1114005706</v>
      </c>
      <c r="O142" s="38">
        <f t="shared" si="19"/>
        <v>2668.6478744352507</v>
      </c>
      <c r="P142" s="6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</row>
    <row r="143" spans="1:119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9"/>
    </row>
    <row r="144" spans="1:119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119" t="s">
        <v>279</v>
      </c>
      <c r="M144" s="119"/>
      <c r="N144" s="119"/>
      <c r="O144" s="44">
        <v>417442</v>
      </c>
    </row>
    <row r="145" spans="1:15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8"/>
    </row>
    <row r="146" spans="1:15" ht="15.75" customHeight="1" thickBot="1">
      <c r="A146" s="121" t="s">
        <v>164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1"/>
    </row>
  </sheetData>
  <mergeCells count="10">
    <mergeCell ref="L144:N144"/>
    <mergeCell ref="A145:O145"/>
    <mergeCell ref="A146:O1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151194205</v>
      </c>
      <c r="E5" s="27">
        <f t="shared" si="0"/>
        <v>113526904</v>
      </c>
      <c r="F5" s="27">
        <f t="shared" si="0"/>
        <v>6934256</v>
      </c>
      <c r="G5" s="27">
        <f t="shared" si="0"/>
        <v>3966116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275621481</v>
      </c>
      <c r="O5" s="33">
        <f t="shared" ref="O5:O36" si="1">(N5/O$149)</f>
        <v>676.77032117075089</v>
      </c>
      <c r="P5" s="6"/>
    </row>
    <row r="6" spans="1:133">
      <c r="A6" s="12"/>
      <c r="B6" s="25">
        <v>311</v>
      </c>
      <c r="C6" s="20" t="s">
        <v>2</v>
      </c>
      <c r="D6" s="47">
        <v>141220389</v>
      </c>
      <c r="E6" s="47">
        <v>42187146</v>
      </c>
      <c r="F6" s="47">
        <v>6934256</v>
      </c>
      <c r="G6" s="47">
        <v>3966116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194307907</v>
      </c>
      <c r="O6" s="48">
        <f t="shared" si="1"/>
        <v>477.11021706035456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21397206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21397206</v>
      </c>
      <c r="O7" s="48">
        <f t="shared" si="1"/>
        <v>52.539424446299662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1745141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1745141</v>
      </c>
      <c r="O8" s="48">
        <f t="shared" si="1"/>
        <v>4.2850783283406182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6209082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6209082</v>
      </c>
      <c r="O9" s="48">
        <f t="shared" si="1"/>
        <v>15.245990276481855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4696627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4696627</v>
      </c>
      <c r="O10" s="48">
        <f t="shared" si="1"/>
        <v>11.532257034818052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36689825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36689825</v>
      </c>
      <c r="O11" s="48">
        <f t="shared" si="1"/>
        <v>90.089439178902907</v>
      </c>
      <c r="P11" s="9"/>
    </row>
    <row r="12" spans="1:133">
      <c r="A12" s="12"/>
      <c r="B12" s="25">
        <v>315</v>
      </c>
      <c r="C12" s="20" t="s">
        <v>185</v>
      </c>
      <c r="D12" s="47">
        <v>9973816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9973816</v>
      </c>
      <c r="O12" s="48">
        <f t="shared" si="1"/>
        <v>24.490045671070078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601877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601877</v>
      </c>
      <c r="O13" s="48">
        <f t="shared" si="1"/>
        <v>1.4778691744831312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18201595</v>
      </c>
      <c r="E14" s="32">
        <f t="shared" si="3"/>
        <v>65207339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52861087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136270021</v>
      </c>
      <c r="O14" s="46">
        <f t="shared" si="1"/>
        <v>334.60202573294703</v>
      </c>
      <c r="P14" s="10"/>
    </row>
    <row r="15" spans="1:133">
      <c r="A15" s="12"/>
      <c r="B15" s="25">
        <v>322</v>
      </c>
      <c r="C15" s="20" t="s">
        <v>0</v>
      </c>
      <c r="D15" s="47">
        <v>300020</v>
      </c>
      <c r="E15" s="47">
        <v>8383710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8683730</v>
      </c>
      <c r="O15" s="48">
        <f t="shared" si="1"/>
        <v>21.322324804793006</v>
      </c>
      <c r="P15" s="9"/>
    </row>
    <row r="16" spans="1:133">
      <c r="A16" s="12"/>
      <c r="B16" s="25">
        <v>323.10000000000002</v>
      </c>
      <c r="C16" s="20" t="s">
        <v>18</v>
      </c>
      <c r="D16" s="47">
        <v>17003645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17003645</v>
      </c>
      <c r="O16" s="48">
        <f t="shared" si="1"/>
        <v>41.751325934292588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3522669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3522669</v>
      </c>
      <c r="O17" s="48">
        <f t="shared" si="1"/>
        <v>8.6496807935962288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885929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885929</v>
      </c>
      <c r="O18" s="48">
        <f t="shared" si="1"/>
        <v>2.1753400775917107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9907199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9907199</v>
      </c>
      <c r="O19" s="48">
        <f t="shared" si="1"/>
        <v>24.326472032608162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2747583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2747583</v>
      </c>
      <c r="O20" s="48">
        <f t="shared" si="1"/>
        <v>6.7465083730295143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2882382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2882382</v>
      </c>
      <c r="O21" s="48">
        <f t="shared" si="1"/>
        <v>7.0774984039679811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6435773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6435773</v>
      </c>
      <c r="O22" s="48">
        <f t="shared" si="1"/>
        <v>15.802615037077052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7026441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7026441</v>
      </c>
      <c r="O23" s="48">
        <f t="shared" si="1"/>
        <v>17.252961253253449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699481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699481</v>
      </c>
      <c r="O24" s="48">
        <f t="shared" si="1"/>
        <v>1.7175293424348081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168738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168738</v>
      </c>
      <c r="O25" s="48">
        <f t="shared" si="1"/>
        <v>0.41432500122771693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-369484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-369484</v>
      </c>
      <c r="O26" s="48">
        <f t="shared" si="1"/>
        <v>-0.90724352993173896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35047316</v>
      </c>
      <c r="F27" s="47">
        <v>0</v>
      </c>
      <c r="G27" s="47">
        <v>0</v>
      </c>
      <c r="H27" s="47">
        <v>0</v>
      </c>
      <c r="I27" s="47">
        <v>40530714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75578030</v>
      </c>
      <c r="O27" s="48">
        <f t="shared" si="1"/>
        <v>185.57685508029269</v>
      </c>
      <c r="P27" s="9"/>
    </row>
    <row r="28" spans="1:16">
      <c r="A28" s="12"/>
      <c r="B28" s="25">
        <v>329</v>
      </c>
      <c r="C28" s="20" t="s">
        <v>30</v>
      </c>
      <c r="D28" s="47">
        <v>897930</v>
      </c>
      <c r="E28" s="47">
        <v>134468</v>
      </c>
      <c r="F28" s="47">
        <v>0</v>
      </c>
      <c r="G28" s="47">
        <v>0</v>
      </c>
      <c r="H28" s="47">
        <v>0</v>
      </c>
      <c r="I28" s="47">
        <v>45075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1077473</v>
      </c>
      <c r="O28" s="48">
        <f t="shared" si="1"/>
        <v>2.6456637037764574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20432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20432</v>
      </c>
      <c r="O29" s="48">
        <f t="shared" si="1"/>
        <v>5.0169424937386436E-2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SUM(D31:D63)</f>
        <v>43693742</v>
      </c>
      <c r="E30" s="32">
        <f t="shared" si="5"/>
        <v>13390266</v>
      </c>
      <c r="F30" s="32">
        <f t="shared" si="5"/>
        <v>817709</v>
      </c>
      <c r="G30" s="32">
        <f t="shared" si="5"/>
        <v>1754114</v>
      </c>
      <c r="H30" s="32">
        <f t="shared" si="5"/>
        <v>0</v>
      </c>
      <c r="I30" s="32">
        <f t="shared" si="5"/>
        <v>16265527</v>
      </c>
      <c r="J30" s="32">
        <f t="shared" si="5"/>
        <v>0</v>
      </c>
      <c r="K30" s="32">
        <f t="shared" si="5"/>
        <v>0</v>
      </c>
      <c r="L30" s="32">
        <f t="shared" si="5"/>
        <v>64631</v>
      </c>
      <c r="M30" s="32">
        <f t="shared" si="5"/>
        <v>0</v>
      </c>
      <c r="N30" s="45">
        <f>SUM(D30:M30)</f>
        <v>75985989</v>
      </c>
      <c r="O30" s="46">
        <f t="shared" si="1"/>
        <v>186.57857142857142</v>
      </c>
      <c r="P30" s="10"/>
    </row>
    <row r="31" spans="1:16">
      <c r="A31" s="12"/>
      <c r="B31" s="25">
        <v>331.2</v>
      </c>
      <c r="C31" s="20" t="s">
        <v>32</v>
      </c>
      <c r="D31" s="47">
        <v>123419</v>
      </c>
      <c r="E31" s="47">
        <v>690102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813521</v>
      </c>
      <c r="O31" s="48">
        <f t="shared" si="1"/>
        <v>1.9975470215587094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11750003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11750003</v>
      </c>
      <c r="O32" s="48">
        <f t="shared" si="1"/>
        <v>28.851355399499091</v>
      </c>
      <c r="P32" s="9"/>
    </row>
    <row r="33" spans="1:16">
      <c r="A33" s="12"/>
      <c r="B33" s="25">
        <v>331.49</v>
      </c>
      <c r="C33" s="20" t="s">
        <v>39</v>
      </c>
      <c r="D33" s="47">
        <v>0</v>
      </c>
      <c r="E33" s="47">
        <v>0</v>
      </c>
      <c r="F33" s="47">
        <v>0</v>
      </c>
      <c r="G33" s="47">
        <v>633235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633235</v>
      </c>
      <c r="O33" s="48">
        <f t="shared" si="1"/>
        <v>1.5548666699405784</v>
      </c>
      <c r="P33" s="9"/>
    </row>
    <row r="34" spans="1:16">
      <c r="A34" s="12"/>
      <c r="B34" s="25">
        <v>331.5</v>
      </c>
      <c r="C34" s="20" t="s">
        <v>34</v>
      </c>
      <c r="D34" s="47">
        <v>0</v>
      </c>
      <c r="E34" s="47">
        <v>1056044</v>
      </c>
      <c r="F34" s="47">
        <v>817709</v>
      </c>
      <c r="G34" s="47">
        <v>28776</v>
      </c>
      <c r="H34" s="47">
        <v>0</v>
      </c>
      <c r="I34" s="47">
        <v>1119225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3021754</v>
      </c>
      <c r="O34" s="48">
        <f t="shared" si="1"/>
        <v>7.4197171340175805</v>
      </c>
      <c r="P34" s="9"/>
    </row>
    <row r="35" spans="1:16">
      <c r="A35" s="12"/>
      <c r="B35" s="25">
        <v>331.69</v>
      </c>
      <c r="C35" s="20" t="s">
        <v>40</v>
      </c>
      <c r="D35" s="47">
        <v>0</v>
      </c>
      <c r="E35" s="47">
        <v>150969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150969</v>
      </c>
      <c r="O35" s="48">
        <f t="shared" si="1"/>
        <v>0.37069439669989684</v>
      </c>
      <c r="P35" s="9"/>
    </row>
    <row r="36" spans="1:16">
      <c r="A36" s="12"/>
      <c r="B36" s="25">
        <v>331.7</v>
      </c>
      <c r="C36" s="20" t="s">
        <v>156</v>
      </c>
      <c r="D36" s="47">
        <v>0</v>
      </c>
      <c r="E36" s="47">
        <v>36586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36586</v>
      </c>
      <c r="O36" s="48">
        <f t="shared" si="1"/>
        <v>8.983450375681383E-2</v>
      </c>
      <c r="P36" s="9"/>
    </row>
    <row r="37" spans="1:16">
      <c r="A37" s="12"/>
      <c r="B37" s="25">
        <v>331.9</v>
      </c>
      <c r="C37" s="20" t="s">
        <v>35</v>
      </c>
      <c r="D37" s="47">
        <v>309223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309223</v>
      </c>
      <c r="O37" s="48">
        <f t="shared" ref="O37:O68" si="7">(N37/O$149)</f>
        <v>0.75927662918037619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343133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343133</v>
      </c>
      <c r="O38" s="48">
        <f t="shared" si="7"/>
        <v>0.8425403918872465</v>
      </c>
      <c r="P38" s="9"/>
    </row>
    <row r="39" spans="1:16">
      <c r="A39" s="12"/>
      <c r="B39" s="25">
        <v>334.34</v>
      </c>
      <c r="C39" s="20" t="s">
        <v>276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4163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4163</v>
      </c>
      <c r="O39" s="48">
        <f t="shared" si="7"/>
        <v>1.0221971222314982E-2</v>
      </c>
      <c r="P39" s="9"/>
    </row>
    <row r="40" spans="1:16">
      <c r="A40" s="12"/>
      <c r="B40" s="25">
        <v>334.35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227135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227135</v>
      </c>
      <c r="O40" s="48">
        <f t="shared" si="7"/>
        <v>0.55771497323577079</v>
      </c>
      <c r="P40" s="9"/>
    </row>
    <row r="41" spans="1:16">
      <c r="A41" s="12"/>
      <c r="B41" s="25">
        <v>334.39</v>
      </c>
      <c r="C41" s="20" t="s">
        <v>42</v>
      </c>
      <c r="D41" s="47">
        <v>0</v>
      </c>
      <c r="E41" s="47">
        <v>475865</v>
      </c>
      <c r="F41" s="47">
        <v>0</v>
      </c>
      <c r="G41" s="47">
        <v>25818</v>
      </c>
      <c r="H41" s="47">
        <v>0</v>
      </c>
      <c r="I41" s="47">
        <v>14972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6" si="8">SUM(D41:M41)</f>
        <v>516655</v>
      </c>
      <c r="O41" s="48">
        <f t="shared" si="7"/>
        <v>1.2686121887737563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1417178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1417178</v>
      </c>
      <c r="O42" s="48">
        <f t="shared" si="7"/>
        <v>3.4797868683396356</v>
      </c>
      <c r="P42" s="9"/>
    </row>
    <row r="43" spans="1:16">
      <c r="A43" s="12"/>
      <c r="B43" s="25">
        <v>334.49</v>
      </c>
      <c r="C43" s="20" t="s">
        <v>44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1063672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1063672</v>
      </c>
      <c r="O43" s="48">
        <f t="shared" si="7"/>
        <v>2.611776260865295</v>
      </c>
      <c r="P43" s="9"/>
    </row>
    <row r="44" spans="1:16">
      <c r="A44" s="12"/>
      <c r="B44" s="25">
        <v>334.5</v>
      </c>
      <c r="C44" s="20" t="s">
        <v>45</v>
      </c>
      <c r="D44" s="47">
        <v>0</v>
      </c>
      <c r="E44" s="47">
        <v>4951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4951</v>
      </c>
      <c r="O44" s="48">
        <f t="shared" si="7"/>
        <v>1.2156853115945587E-2</v>
      </c>
      <c r="P44" s="9"/>
    </row>
    <row r="45" spans="1:16">
      <c r="A45" s="12"/>
      <c r="B45" s="25">
        <v>334.7</v>
      </c>
      <c r="C45" s="20" t="s">
        <v>47</v>
      </c>
      <c r="D45" s="47">
        <v>0</v>
      </c>
      <c r="E45" s="47">
        <v>297590</v>
      </c>
      <c r="F45" s="47">
        <v>0</v>
      </c>
      <c r="G45" s="47">
        <v>500000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797590</v>
      </c>
      <c r="O45" s="48">
        <f t="shared" si="7"/>
        <v>1.9584295044934439</v>
      </c>
      <c r="P45" s="9"/>
    </row>
    <row r="46" spans="1:16">
      <c r="A46" s="12"/>
      <c r="B46" s="25">
        <v>334.82</v>
      </c>
      <c r="C46" s="20" t="s">
        <v>222</v>
      </c>
      <c r="D46" s="47">
        <v>0</v>
      </c>
      <c r="E46" s="47">
        <v>746278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746278</v>
      </c>
      <c r="O46" s="48">
        <f t="shared" si="7"/>
        <v>1.8324362814909394</v>
      </c>
      <c r="P46" s="9"/>
    </row>
    <row r="47" spans="1:16">
      <c r="A47" s="12"/>
      <c r="B47" s="25">
        <v>335.12</v>
      </c>
      <c r="C47" s="20" t="s">
        <v>189</v>
      </c>
      <c r="D47" s="47">
        <v>10380871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10380871</v>
      </c>
      <c r="O47" s="48">
        <f t="shared" si="7"/>
        <v>25.489542307125671</v>
      </c>
      <c r="P47" s="9"/>
    </row>
    <row r="48" spans="1:16">
      <c r="A48" s="12"/>
      <c r="B48" s="25">
        <v>335.13</v>
      </c>
      <c r="C48" s="20" t="s">
        <v>190</v>
      </c>
      <c r="D48" s="47">
        <v>0</v>
      </c>
      <c r="E48" s="47">
        <v>96186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96186</v>
      </c>
      <c r="O48" s="48">
        <f t="shared" si="7"/>
        <v>0.23617836271669204</v>
      </c>
      <c r="P48" s="9"/>
    </row>
    <row r="49" spans="1:16">
      <c r="A49" s="12"/>
      <c r="B49" s="25">
        <v>335.14</v>
      </c>
      <c r="C49" s="20" t="s">
        <v>191</v>
      </c>
      <c r="D49" s="47">
        <v>183183</v>
      </c>
      <c r="E49" s="47">
        <v>663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183846</v>
      </c>
      <c r="O49" s="48">
        <f t="shared" si="7"/>
        <v>0.45142169621372097</v>
      </c>
      <c r="P49" s="9"/>
    </row>
    <row r="50" spans="1:16">
      <c r="A50" s="12"/>
      <c r="B50" s="25">
        <v>335.15</v>
      </c>
      <c r="C50" s="20" t="s">
        <v>192</v>
      </c>
      <c r="D50" s="47">
        <v>242535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242535</v>
      </c>
      <c r="O50" s="48">
        <f t="shared" si="7"/>
        <v>0.59552865491332319</v>
      </c>
      <c r="P50" s="9"/>
    </row>
    <row r="51" spans="1:16">
      <c r="A51" s="12"/>
      <c r="B51" s="25">
        <v>335.17</v>
      </c>
      <c r="C51" s="20" t="s">
        <v>193</v>
      </c>
      <c r="D51" s="47">
        <v>77698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77698</v>
      </c>
      <c r="O51" s="48">
        <f t="shared" si="7"/>
        <v>0.19078230123262779</v>
      </c>
      <c r="P51" s="9"/>
    </row>
    <row r="52" spans="1:16">
      <c r="A52" s="12"/>
      <c r="B52" s="25">
        <v>335.18</v>
      </c>
      <c r="C52" s="20" t="s">
        <v>194</v>
      </c>
      <c r="D52" s="47">
        <v>31037864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31037864</v>
      </c>
      <c r="O52" s="48">
        <f t="shared" si="7"/>
        <v>76.211422678387265</v>
      </c>
      <c r="P52" s="9"/>
    </row>
    <row r="53" spans="1:16">
      <c r="A53" s="12"/>
      <c r="B53" s="25">
        <v>335.19</v>
      </c>
      <c r="C53" s="20" t="s">
        <v>195</v>
      </c>
      <c r="D53" s="47">
        <v>3455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3455</v>
      </c>
      <c r="O53" s="48">
        <f t="shared" si="7"/>
        <v>8.4835240386976381E-3</v>
      </c>
      <c r="P53" s="9"/>
    </row>
    <row r="54" spans="1:16">
      <c r="A54" s="12"/>
      <c r="B54" s="25">
        <v>335.22</v>
      </c>
      <c r="C54" s="20" t="s">
        <v>54</v>
      </c>
      <c r="D54" s="47">
        <v>0</v>
      </c>
      <c r="E54" s="47">
        <v>2160268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2160268</v>
      </c>
      <c r="O54" s="48">
        <f t="shared" si="7"/>
        <v>5.3043952266365464</v>
      </c>
      <c r="P54" s="9"/>
    </row>
    <row r="55" spans="1:16">
      <c r="A55" s="12"/>
      <c r="B55" s="25">
        <v>335.49</v>
      </c>
      <c r="C55" s="20" t="s">
        <v>55</v>
      </c>
      <c r="D55" s="47">
        <v>0</v>
      </c>
      <c r="E55" s="47">
        <v>5292624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5292624</v>
      </c>
      <c r="O55" s="48">
        <f t="shared" si="7"/>
        <v>12.995688258115209</v>
      </c>
      <c r="P55" s="9"/>
    </row>
    <row r="56" spans="1:16">
      <c r="A56" s="12"/>
      <c r="B56" s="25">
        <v>335.7</v>
      </c>
      <c r="C56" s="20" t="s">
        <v>57</v>
      </c>
      <c r="D56" s="47">
        <v>0</v>
      </c>
      <c r="E56" s="47">
        <v>203424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203424</v>
      </c>
      <c r="O56" s="48">
        <f t="shared" si="7"/>
        <v>0.49949418062171586</v>
      </c>
      <c r="P56" s="9"/>
    </row>
    <row r="57" spans="1:16">
      <c r="A57" s="12"/>
      <c r="B57" s="25">
        <v>337.1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64631</v>
      </c>
      <c r="M57" s="47">
        <v>0</v>
      </c>
      <c r="N57" s="47">
        <f t="shared" ref="N57:N65" si="9">SUM(D57:M57)</f>
        <v>64631</v>
      </c>
      <c r="O57" s="48">
        <f t="shared" si="7"/>
        <v>0.15869714678583705</v>
      </c>
      <c r="P57" s="9"/>
    </row>
    <row r="58" spans="1:16">
      <c r="A58" s="12"/>
      <c r="B58" s="25">
        <v>337.2</v>
      </c>
      <c r="C58" s="20" t="s">
        <v>60</v>
      </c>
      <c r="D58" s="47">
        <v>1335494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1335494</v>
      </c>
      <c r="O58" s="48">
        <f t="shared" si="7"/>
        <v>3.2792172076805972</v>
      </c>
      <c r="P58" s="9"/>
    </row>
    <row r="59" spans="1:16">
      <c r="A59" s="12"/>
      <c r="B59" s="25">
        <v>337.3</v>
      </c>
      <c r="C59" s="20" t="s">
        <v>61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669179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669179</v>
      </c>
      <c r="O59" s="48">
        <f t="shared" si="7"/>
        <v>1.6431247851495359</v>
      </c>
      <c r="P59" s="9"/>
    </row>
    <row r="60" spans="1:16">
      <c r="A60" s="12"/>
      <c r="B60" s="25">
        <v>337.4</v>
      </c>
      <c r="C60" s="20" t="s">
        <v>62</v>
      </c>
      <c r="D60" s="47">
        <v>0</v>
      </c>
      <c r="E60" s="47">
        <v>0</v>
      </c>
      <c r="F60" s="47">
        <v>0</v>
      </c>
      <c r="G60" s="47">
        <v>32410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32410</v>
      </c>
      <c r="O60" s="48">
        <f t="shared" si="7"/>
        <v>7.9580611894121689E-2</v>
      </c>
      <c r="P60" s="9"/>
    </row>
    <row r="61" spans="1:16">
      <c r="A61" s="12"/>
      <c r="B61" s="25">
        <v>337.6</v>
      </c>
      <c r="C61" s="20" t="s">
        <v>63</v>
      </c>
      <c r="D61" s="47">
        <v>0</v>
      </c>
      <c r="E61" s="47">
        <v>19025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19025</v>
      </c>
      <c r="O61" s="48">
        <f t="shared" si="7"/>
        <v>4.671462947502824E-2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1816558</v>
      </c>
      <c r="F62" s="47">
        <v>0</v>
      </c>
      <c r="G62" s="47">
        <v>455000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2271558</v>
      </c>
      <c r="O62" s="48">
        <f t="shared" si="7"/>
        <v>5.5776604626037418</v>
      </c>
      <c r="P62" s="9"/>
    </row>
    <row r="63" spans="1:16">
      <c r="A63" s="12"/>
      <c r="B63" s="25">
        <v>337.9</v>
      </c>
      <c r="C63" s="20" t="s">
        <v>166</v>
      </c>
      <c r="D63" s="47">
        <v>0</v>
      </c>
      <c r="E63" s="47">
        <v>0</v>
      </c>
      <c r="F63" s="47">
        <v>0</v>
      </c>
      <c r="G63" s="47">
        <v>78875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78875</v>
      </c>
      <c r="O63" s="48">
        <f t="shared" si="7"/>
        <v>0.19367234690369789</v>
      </c>
      <c r="P63" s="9"/>
    </row>
    <row r="64" spans="1:16" ht="15.75">
      <c r="A64" s="29" t="s">
        <v>69</v>
      </c>
      <c r="B64" s="30"/>
      <c r="C64" s="31"/>
      <c r="D64" s="32">
        <f t="shared" ref="D64:M64" si="10">SUM(D65:D122)</f>
        <v>37352911</v>
      </c>
      <c r="E64" s="32">
        <f t="shared" si="10"/>
        <v>29856851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127858316</v>
      </c>
      <c r="J64" s="32">
        <f t="shared" si="10"/>
        <v>112607707</v>
      </c>
      <c r="K64" s="32">
        <f t="shared" si="10"/>
        <v>0</v>
      </c>
      <c r="L64" s="32">
        <f t="shared" si="10"/>
        <v>19159</v>
      </c>
      <c r="M64" s="32">
        <f t="shared" si="10"/>
        <v>0</v>
      </c>
      <c r="N64" s="32">
        <f t="shared" si="9"/>
        <v>307694944</v>
      </c>
      <c r="O64" s="46">
        <f t="shared" si="7"/>
        <v>755.52458871482588</v>
      </c>
      <c r="P64" s="10"/>
    </row>
    <row r="65" spans="1:16">
      <c r="A65" s="12"/>
      <c r="B65" s="25">
        <v>341.1</v>
      </c>
      <c r="C65" s="20" t="s">
        <v>196</v>
      </c>
      <c r="D65" s="47">
        <v>3018938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3018938</v>
      </c>
      <c r="O65" s="48">
        <f t="shared" si="7"/>
        <v>7.4128026322251142</v>
      </c>
      <c r="P65" s="9"/>
    </row>
    <row r="66" spans="1:16">
      <c r="A66" s="12"/>
      <c r="B66" s="25">
        <v>341.15</v>
      </c>
      <c r="C66" s="20" t="s">
        <v>197</v>
      </c>
      <c r="D66" s="47">
        <v>0</v>
      </c>
      <c r="E66" s="47">
        <v>1184757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122" si="11">SUM(D66:M66)</f>
        <v>1184757</v>
      </c>
      <c r="O66" s="48">
        <f t="shared" si="7"/>
        <v>2.9090924716397386</v>
      </c>
      <c r="P66" s="9"/>
    </row>
    <row r="67" spans="1:16">
      <c r="A67" s="12"/>
      <c r="B67" s="25">
        <v>341.16</v>
      </c>
      <c r="C67" s="20" t="s">
        <v>198</v>
      </c>
      <c r="D67" s="47">
        <v>0</v>
      </c>
      <c r="E67" s="47">
        <v>922544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922544</v>
      </c>
      <c r="O67" s="48">
        <f t="shared" si="7"/>
        <v>2.2652457889309039</v>
      </c>
      <c r="P67" s="9"/>
    </row>
    <row r="68" spans="1:16">
      <c r="A68" s="12"/>
      <c r="B68" s="25">
        <v>341.2</v>
      </c>
      <c r="C68" s="20" t="s">
        <v>199</v>
      </c>
      <c r="D68" s="47">
        <v>20033372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110783114</v>
      </c>
      <c r="K68" s="47">
        <v>0</v>
      </c>
      <c r="L68" s="47">
        <v>0</v>
      </c>
      <c r="M68" s="47">
        <v>0</v>
      </c>
      <c r="N68" s="47">
        <f t="shared" si="11"/>
        <v>130816486</v>
      </c>
      <c r="O68" s="48">
        <f t="shared" si="7"/>
        <v>321.21123115454503</v>
      </c>
      <c r="P68" s="9"/>
    </row>
    <row r="69" spans="1:16">
      <c r="A69" s="12"/>
      <c r="B69" s="25">
        <v>341.3</v>
      </c>
      <c r="C69" s="20" t="s">
        <v>200</v>
      </c>
      <c r="D69" s="47">
        <v>21741</v>
      </c>
      <c r="E69" s="47">
        <v>5506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27247</v>
      </c>
      <c r="O69" s="48">
        <f t="shared" ref="O69:O100" si="12">(N69/O$149)</f>
        <v>6.6903206796640968E-2</v>
      </c>
      <c r="P69" s="9"/>
    </row>
    <row r="70" spans="1:16">
      <c r="A70" s="12"/>
      <c r="B70" s="25">
        <v>341.51</v>
      </c>
      <c r="C70" s="20" t="s">
        <v>201</v>
      </c>
      <c r="D70" s="47">
        <v>7406281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7406281</v>
      </c>
      <c r="O70" s="48">
        <f t="shared" si="12"/>
        <v>18.185633256396404</v>
      </c>
      <c r="P70" s="9"/>
    </row>
    <row r="71" spans="1:16">
      <c r="A71" s="12"/>
      <c r="B71" s="25">
        <v>341.52</v>
      </c>
      <c r="C71" s="20" t="s">
        <v>202</v>
      </c>
      <c r="D71" s="47">
        <v>236841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236841</v>
      </c>
      <c r="O71" s="48">
        <f t="shared" si="12"/>
        <v>0.58154741442812941</v>
      </c>
      <c r="P71" s="9"/>
    </row>
    <row r="72" spans="1:16">
      <c r="A72" s="12"/>
      <c r="B72" s="25">
        <v>341.56</v>
      </c>
      <c r="C72" s="20" t="s">
        <v>203</v>
      </c>
      <c r="D72" s="47">
        <v>980631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980631</v>
      </c>
      <c r="O72" s="48">
        <f t="shared" si="12"/>
        <v>2.4078745764376563</v>
      </c>
      <c r="P72" s="9"/>
    </row>
    <row r="73" spans="1:16">
      <c r="A73" s="12"/>
      <c r="B73" s="25">
        <v>341.9</v>
      </c>
      <c r="C73" s="20" t="s">
        <v>204</v>
      </c>
      <c r="D73" s="47">
        <v>93556</v>
      </c>
      <c r="E73" s="47">
        <v>616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19159</v>
      </c>
      <c r="M73" s="47">
        <v>0</v>
      </c>
      <c r="N73" s="47">
        <f t="shared" si="11"/>
        <v>113331</v>
      </c>
      <c r="O73" s="48">
        <f t="shared" si="12"/>
        <v>0.2782767765064087</v>
      </c>
      <c r="P73" s="9"/>
    </row>
    <row r="74" spans="1:16">
      <c r="A74" s="12"/>
      <c r="B74" s="25">
        <v>342.1</v>
      </c>
      <c r="C74" s="20" t="s">
        <v>80</v>
      </c>
      <c r="D74" s="47">
        <v>813219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813219</v>
      </c>
      <c r="O74" s="48">
        <f t="shared" si="12"/>
        <v>1.9968054805284094</v>
      </c>
      <c r="P74" s="9"/>
    </row>
    <row r="75" spans="1:16">
      <c r="A75" s="12"/>
      <c r="B75" s="25">
        <v>342.2</v>
      </c>
      <c r="C75" s="20" t="s">
        <v>81</v>
      </c>
      <c r="D75" s="47">
        <v>0</v>
      </c>
      <c r="E75" s="47">
        <v>166300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166300</v>
      </c>
      <c r="O75" s="48">
        <f t="shared" si="12"/>
        <v>0.40833865344006287</v>
      </c>
      <c r="P75" s="9"/>
    </row>
    <row r="76" spans="1:16">
      <c r="A76" s="12"/>
      <c r="B76" s="25">
        <v>342.4</v>
      </c>
      <c r="C76" s="20" t="s">
        <v>82</v>
      </c>
      <c r="D76" s="47">
        <v>0</v>
      </c>
      <c r="E76" s="47">
        <v>111006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111006</v>
      </c>
      <c r="O76" s="48">
        <f t="shared" si="12"/>
        <v>0.27256789274664833</v>
      </c>
      <c r="P76" s="9"/>
    </row>
    <row r="77" spans="1:16">
      <c r="A77" s="12"/>
      <c r="B77" s="25">
        <v>342.5</v>
      </c>
      <c r="C77" s="20" t="s">
        <v>83</v>
      </c>
      <c r="D77" s="47">
        <v>646783</v>
      </c>
      <c r="E77" s="47">
        <v>2782132</v>
      </c>
      <c r="F77" s="47">
        <v>0</v>
      </c>
      <c r="G77" s="47">
        <v>0</v>
      </c>
      <c r="H77" s="47">
        <v>0</v>
      </c>
      <c r="I77" s="47">
        <v>2614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3431529</v>
      </c>
      <c r="O77" s="48">
        <f t="shared" si="12"/>
        <v>8.4258925502136233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13389916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13389916</v>
      </c>
      <c r="O78" s="48">
        <f t="shared" si="12"/>
        <v>32.878053332023768</v>
      </c>
      <c r="P78" s="9"/>
    </row>
    <row r="79" spans="1:16">
      <c r="A79" s="12"/>
      <c r="B79" s="25">
        <v>342.9</v>
      </c>
      <c r="C79" s="20" t="s">
        <v>85</v>
      </c>
      <c r="D79" s="47">
        <v>126</v>
      </c>
      <c r="E79" s="47">
        <v>98415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98541</v>
      </c>
      <c r="O79" s="48">
        <f t="shared" si="12"/>
        <v>0.24196090949270735</v>
      </c>
      <c r="P79" s="9"/>
    </row>
    <row r="80" spans="1:16">
      <c r="A80" s="12"/>
      <c r="B80" s="25">
        <v>343.3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42796855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42796855</v>
      </c>
      <c r="O80" s="48">
        <f t="shared" si="12"/>
        <v>105.08484751755636</v>
      </c>
      <c r="P80" s="9"/>
    </row>
    <row r="81" spans="1:16">
      <c r="A81" s="12"/>
      <c r="B81" s="25">
        <v>343.4</v>
      </c>
      <c r="C81" s="20" t="s">
        <v>87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20077349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20077349</v>
      </c>
      <c r="O81" s="48">
        <f t="shared" si="12"/>
        <v>49.29860285812503</v>
      </c>
      <c r="P81" s="9"/>
    </row>
    <row r="82" spans="1:16">
      <c r="A82" s="12"/>
      <c r="B82" s="25">
        <v>343.5</v>
      </c>
      <c r="C82" s="20" t="s">
        <v>88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60667564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60667564</v>
      </c>
      <c r="O82" s="48">
        <f t="shared" si="12"/>
        <v>148.96519176938565</v>
      </c>
      <c r="P82" s="9"/>
    </row>
    <row r="83" spans="1:16">
      <c r="A83" s="12"/>
      <c r="B83" s="25">
        <v>343.6</v>
      </c>
      <c r="C83" s="20" t="s">
        <v>89</v>
      </c>
      <c r="D83" s="47">
        <v>0</v>
      </c>
      <c r="E83" s="47">
        <v>23436</v>
      </c>
      <c r="F83" s="47">
        <v>0</v>
      </c>
      <c r="G83" s="47">
        <v>0</v>
      </c>
      <c r="H83" s="47">
        <v>0</v>
      </c>
      <c r="I83" s="47">
        <v>1944474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1967910</v>
      </c>
      <c r="O83" s="48">
        <f t="shared" si="12"/>
        <v>4.8320728772774153</v>
      </c>
      <c r="P83" s="9"/>
    </row>
    <row r="84" spans="1:16">
      <c r="A84" s="12"/>
      <c r="B84" s="25">
        <v>343.7</v>
      </c>
      <c r="C84" s="20" t="s">
        <v>90</v>
      </c>
      <c r="D84" s="47">
        <v>62038</v>
      </c>
      <c r="E84" s="47">
        <v>145791</v>
      </c>
      <c r="F84" s="47">
        <v>0</v>
      </c>
      <c r="G84" s="47">
        <v>0</v>
      </c>
      <c r="H84" s="47">
        <v>0</v>
      </c>
      <c r="I84" s="47">
        <v>78832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286661</v>
      </c>
      <c r="O84" s="48">
        <f t="shared" si="12"/>
        <v>0.70387713008888675</v>
      </c>
      <c r="P84" s="9"/>
    </row>
    <row r="85" spans="1:16">
      <c r="A85" s="12"/>
      <c r="B85" s="25">
        <v>343.9</v>
      </c>
      <c r="C85" s="20" t="s">
        <v>91</v>
      </c>
      <c r="D85" s="47">
        <v>14035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14035</v>
      </c>
      <c r="O85" s="48">
        <f t="shared" si="12"/>
        <v>3.4462014437951188E-2</v>
      </c>
      <c r="P85" s="9"/>
    </row>
    <row r="86" spans="1:16">
      <c r="A86" s="12"/>
      <c r="B86" s="25">
        <v>344.3</v>
      </c>
      <c r="C86" s="20" t="s">
        <v>205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2130022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2130022</v>
      </c>
      <c r="O86" s="48">
        <f t="shared" si="12"/>
        <v>5.2301281736482839</v>
      </c>
      <c r="P86" s="9"/>
    </row>
    <row r="87" spans="1:16">
      <c r="A87" s="12"/>
      <c r="B87" s="25">
        <v>344.9</v>
      </c>
      <c r="C87" s="20" t="s">
        <v>206</v>
      </c>
      <c r="D87" s="47">
        <v>0</v>
      </c>
      <c r="E87" s="47">
        <v>1079978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1079978</v>
      </c>
      <c r="O87" s="48">
        <f t="shared" si="12"/>
        <v>2.6518145656337473</v>
      </c>
      <c r="P87" s="9"/>
    </row>
    <row r="88" spans="1:16">
      <c r="A88" s="12"/>
      <c r="B88" s="25">
        <v>345.1</v>
      </c>
      <c r="C88" s="20" t="s">
        <v>94</v>
      </c>
      <c r="D88" s="47">
        <v>23162</v>
      </c>
      <c r="E88" s="47">
        <v>32500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55662</v>
      </c>
      <c r="O88" s="48">
        <f t="shared" si="12"/>
        <v>0.13667436035947553</v>
      </c>
      <c r="P88" s="9"/>
    </row>
    <row r="89" spans="1:16">
      <c r="A89" s="12"/>
      <c r="B89" s="25">
        <v>345.9</v>
      </c>
      <c r="C89" s="20" t="s">
        <v>223</v>
      </c>
      <c r="D89" s="47">
        <v>3500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3500</v>
      </c>
      <c r="O89" s="48">
        <f t="shared" si="12"/>
        <v>8.5940185630800966E-3</v>
      </c>
      <c r="P89" s="9"/>
    </row>
    <row r="90" spans="1:16">
      <c r="A90" s="12"/>
      <c r="B90" s="25">
        <v>346.4</v>
      </c>
      <c r="C90" s="20" t="s">
        <v>95</v>
      </c>
      <c r="D90" s="47">
        <v>745992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745992</v>
      </c>
      <c r="O90" s="48">
        <f t="shared" si="12"/>
        <v>1.8317340274026421</v>
      </c>
      <c r="P90" s="9"/>
    </row>
    <row r="91" spans="1:16">
      <c r="A91" s="12"/>
      <c r="B91" s="25">
        <v>346.9</v>
      </c>
      <c r="C91" s="20" t="s">
        <v>96</v>
      </c>
      <c r="D91" s="47">
        <v>623272</v>
      </c>
      <c r="E91" s="47">
        <v>25124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648396</v>
      </c>
      <c r="O91" s="48">
        <f t="shared" si="12"/>
        <v>1.5920935029219663</v>
      </c>
      <c r="P91" s="9"/>
    </row>
    <row r="92" spans="1:16">
      <c r="A92" s="12"/>
      <c r="B92" s="25">
        <v>347.1</v>
      </c>
      <c r="C92" s="20" t="s">
        <v>97</v>
      </c>
      <c r="D92" s="47">
        <v>31405</v>
      </c>
      <c r="E92" s="47">
        <v>15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31420</v>
      </c>
      <c r="O92" s="48">
        <f t="shared" si="12"/>
        <v>7.7149732357707612E-2</v>
      </c>
      <c r="P92" s="9"/>
    </row>
    <row r="93" spans="1:16">
      <c r="A93" s="12"/>
      <c r="B93" s="25">
        <v>347.2</v>
      </c>
      <c r="C93" s="20" t="s">
        <v>98</v>
      </c>
      <c r="D93" s="47">
        <v>768979</v>
      </c>
      <c r="E93" s="47">
        <v>348440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1117419</v>
      </c>
      <c r="O93" s="48">
        <f t="shared" si="12"/>
        <v>2.743748465353828</v>
      </c>
      <c r="P93" s="9"/>
    </row>
    <row r="94" spans="1:16">
      <c r="A94" s="12"/>
      <c r="B94" s="25">
        <v>347.4</v>
      </c>
      <c r="C94" s="20" t="s">
        <v>99</v>
      </c>
      <c r="D94" s="47">
        <v>165395</v>
      </c>
      <c r="E94" s="47">
        <v>72689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238084</v>
      </c>
      <c r="O94" s="48">
        <f t="shared" si="12"/>
        <v>0.58459951873496052</v>
      </c>
      <c r="P94" s="9"/>
    </row>
    <row r="95" spans="1:16">
      <c r="A95" s="12"/>
      <c r="B95" s="25">
        <v>347.5</v>
      </c>
      <c r="C95" s="20" t="s">
        <v>100</v>
      </c>
      <c r="D95" s="47">
        <v>1052275</v>
      </c>
      <c r="E95" s="47">
        <v>104113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1156388</v>
      </c>
      <c r="O95" s="48">
        <f t="shared" si="12"/>
        <v>2.8394342680351619</v>
      </c>
      <c r="P95" s="9"/>
    </row>
    <row r="96" spans="1:16">
      <c r="A96" s="12"/>
      <c r="B96" s="25">
        <v>348.11</v>
      </c>
      <c r="C96" s="20" t="s">
        <v>224</v>
      </c>
      <c r="D96" s="47">
        <v>0</v>
      </c>
      <c r="E96" s="47">
        <v>800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800</v>
      </c>
      <c r="O96" s="48">
        <f t="shared" si="12"/>
        <v>1.9643471001325936E-3</v>
      </c>
      <c r="P96" s="9"/>
    </row>
    <row r="97" spans="1:16">
      <c r="A97" s="12"/>
      <c r="B97" s="25">
        <v>348.12</v>
      </c>
      <c r="C97" s="20" t="s">
        <v>225</v>
      </c>
      <c r="D97" s="47">
        <v>0</v>
      </c>
      <c r="E97" s="47">
        <v>37160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14" si="13">SUM(D97:M97)</f>
        <v>37160</v>
      </c>
      <c r="O97" s="48">
        <f t="shared" si="12"/>
        <v>9.1243922801158964E-2</v>
      </c>
      <c r="P97" s="9"/>
    </row>
    <row r="98" spans="1:16">
      <c r="A98" s="12"/>
      <c r="B98" s="25">
        <v>348.13</v>
      </c>
      <c r="C98" s="20" t="s">
        <v>226</v>
      </c>
      <c r="D98" s="47">
        <v>0</v>
      </c>
      <c r="E98" s="47">
        <v>50764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50764</v>
      </c>
      <c r="O98" s="48">
        <f t="shared" si="12"/>
        <v>0.12464764523891371</v>
      </c>
      <c r="P98" s="9"/>
    </row>
    <row r="99" spans="1:16">
      <c r="A99" s="12"/>
      <c r="B99" s="25">
        <v>348.14</v>
      </c>
      <c r="C99" s="20" t="s">
        <v>227</v>
      </c>
      <c r="D99" s="47">
        <v>0</v>
      </c>
      <c r="E99" s="47">
        <v>59358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59358</v>
      </c>
      <c r="O99" s="48">
        <f t="shared" si="12"/>
        <v>0.14574964396208809</v>
      </c>
      <c r="P99" s="9"/>
    </row>
    <row r="100" spans="1:16">
      <c r="A100" s="12"/>
      <c r="B100" s="25">
        <v>348.21</v>
      </c>
      <c r="C100" s="20" t="s">
        <v>228</v>
      </c>
      <c r="D100" s="47">
        <v>0</v>
      </c>
      <c r="E100" s="47">
        <v>221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221</v>
      </c>
      <c r="O100" s="48">
        <f t="shared" si="12"/>
        <v>5.4265088641162898E-4</v>
      </c>
      <c r="P100" s="9"/>
    </row>
    <row r="101" spans="1:16">
      <c r="A101" s="12"/>
      <c r="B101" s="25">
        <v>348.22</v>
      </c>
      <c r="C101" s="20" t="s">
        <v>229</v>
      </c>
      <c r="D101" s="47">
        <v>0</v>
      </c>
      <c r="E101" s="47">
        <v>16158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16158</v>
      </c>
      <c r="O101" s="48">
        <f t="shared" ref="O101:O132" si="14">(N101/O$149)</f>
        <v>3.9674900554928054E-2</v>
      </c>
      <c r="P101" s="9"/>
    </row>
    <row r="102" spans="1:16">
      <c r="A102" s="12"/>
      <c r="B102" s="25">
        <v>348.24</v>
      </c>
      <c r="C102" s="20" t="s">
        <v>230</v>
      </c>
      <c r="D102" s="47">
        <v>0</v>
      </c>
      <c r="E102" s="47">
        <v>170660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170660</v>
      </c>
      <c r="O102" s="48">
        <f t="shared" si="14"/>
        <v>0.41904434513578548</v>
      </c>
      <c r="P102" s="9"/>
    </row>
    <row r="103" spans="1:16">
      <c r="A103" s="12"/>
      <c r="B103" s="25">
        <v>348.31</v>
      </c>
      <c r="C103" s="20" t="s">
        <v>231</v>
      </c>
      <c r="D103" s="47">
        <v>0</v>
      </c>
      <c r="E103" s="47">
        <v>1273193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1273193</v>
      </c>
      <c r="O103" s="48">
        <f t="shared" si="14"/>
        <v>3.1262412218238964</v>
      </c>
      <c r="P103" s="9"/>
    </row>
    <row r="104" spans="1:16">
      <c r="A104" s="12"/>
      <c r="B104" s="25">
        <v>348.32</v>
      </c>
      <c r="C104" s="20" t="s">
        <v>232</v>
      </c>
      <c r="D104" s="47">
        <v>0</v>
      </c>
      <c r="E104" s="47">
        <v>6945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6945</v>
      </c>
      <c r="O104" s="48">
        <f t="shared" si="14"/>
        <v>1.7052988263026078E-2</v>
      </c>
      <c r="P104" s="9"/>
    </row>
    <row r="105" spans="1:16">
      <c r="A105" s="12"/>
      <c r="B105" s="25">
        <v>348.41</v>
      </c>
      <c r="C105" s="20" t="s">
        <v>233</v>
      </c>
      <c r="D105" s="47">
        <v>0</v>
      </c>
      <c r="E105" s="47">
        <v>923818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923818</v>
      </c>
      <c r="O105" s="48">
        <f t="shared" si="14"/>
        <v>2.2683740116878655</v>
      </c>
      <c r="P105" s="9"/>
    </row>
    <row r="106" spans="1:16">
      <c r="A106" s="12"/>
      <c r="B106" s="25">
        <v>348.42</v>
      </c>
      <c r="C106" s="20" t="s">
        <v>234</v>
      </c>
      <c r="D106" s="47">
        <v>0</v>
      </c>
      <c r="E106" s="47">
        <v>767819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767819</v>
      </c>
      <c r="O106" s="48">
        <f t="shared" si="14"/>
        <v>1.8853287825958847</v>
      </c>
      <c r="P106" s="9"/>
    </row>
    <row r="107" spans="1:16">
      <c r="A107" s="12"/>
      <c r="B107" s="25">
        <v>348.48</v>
      </c>
      <c r="C107" s="20" t="s">
        <v>235</v>
      </c>
      <c r="D107" s="47">
        <v>0</v>
      </c>
      <c r="E107" s="47">
        <v>20232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20232</v>
      </c>
      <c r="O107" s="48">
        <f t="shared" si="14"/>
        <v>4.9678338162353286E-2</v>
      </c>
      <c r="P107" s="9"/>
    </row>
    <row r="108" spans="1:16">
      <c r="A108" s="12"/>
      <c r="B108" s="25">
        <v>348.51</v>
      </c>
      <c r="C108" s="20" t="s">
        <v>236</v>
      </c>
      <c r="D108" s="47">
        <v>0</v>
      </c>
      <c r="E108" s="47">
        <v>1344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1344</v>
      </c>
      <c r="O108" s="48">
        <f t="shared" si="14"/>
        <v>3.300103128222757E-3</v>
      </c>
      <c r="P108" s="9"/>
    </row>
    <row r="109" spans="1:16">
      <c r="A109" s="12"/>
      <c r="B109" s="25">
        <v>348.52</v>
      </c>
      <c r="C109" s="20" t="s">
        <v>237</v>
      </c>
      <c r="D109" s="47">
        <v>0</v>
      </c>
      <c r="E109" s="47">
        <v>351021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351021</v>
      </c>
      <c r="O109" s="48">
        <f t="shared" si="14"/>
        <v>0.86190885429455388</v>
      </c>
      <c r="P109" s="9"/>
    </row>
    <row r="110" spans="1:16">
      <c r="A110" s="12"/>
      <c r="B110" s="25">
        <v>348.53</v>
      </c>
      <c r="C110" s="20" t="s">
        <v>238</v>
      </c>
      <c r="D110" s="47">
        <v>0</v>
      </c>
      <c r="E110" s="47">
        <v>70565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70565</v>
      </c>
      <c r="O110" s="48">
        <f t="shared" si="14"/>
        <v>0.17326769140107057</v>
      </c>
      <c r="P110" s="9"/>
    </row>
    <row r="111" spans="1:16">
      <c r="A111" s="12"/>
      <c r="B111" s="25">
        <v>348.54</v>
      </c>
      <c r="C111" s="20" t="s">
        <v>239</v>
      </c>
      <c r="D111" s="47">
        <v>0</v>
      </c>
      <c r="E111" s="47">
        <v>1020875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1020875</v>
      </c>
      <c r="O111" s="48">
        <f t="shared" si="14"/>
        <v>2.5066910573098267</v>
      </c>
      <c r="P111" s="9"/>
    </row>
    <row r="112" spans="1:16">
      <c r="A112" s="12"/>
      <c r="B112" s="25">
        <v>348.62</v>
      </c>
      <c r="C112" s="20" t="s">
        <v>240</v>
      </c>
      <c r="D112" s="47">
        <v>0</v>
      </c>
      <c r="E112" s="47">
        <v>173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173</v>
      </c>
      <c r="O112" s="48">
        <f t="shared" si="14"/>
        <v>4.247900604036733E-4</v>
      </c>
      <c r="P112" s="9"/>
    </row>
    <row r="113" spans="1:16">
      <c r="A113" s="12"/>
      <c r="B113" s="25">
        <v>348.71</v>
      </c>
      <c r="C113" s="20" t="s">
        <v>241</v>
      </c>
      <c r="D113" s="47">
        <v>0</v>
      </c>
      <c r="E113" s="47">
        <v>506833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506833</v>
      </c>
      <c r="O113" s="48">
        <f t="shared" si="14"/>
        <v>1.2444949172518784</v>
      </c>
      <c r="P113" s="9"/>
    </row>
    <row r="114" spans="1:16">
      <c r="A114" s="12"/>
      <c r="B114" s="25">
        <v>348.72</v>
      </c>
      <c r="C114" s="20" t="s">
        <v>242</v>
      </c>
      <c r="D114" s="47">
        <v>0</v>
      </c>
      <c r="E114" s="47">
        <v>30700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30700</v>
      </c>
      <c r="O114" s="48">
        <f t="shared" si="14"/>
        <v>7.5381819967588276E-2</v>
      </c>
      <c r="P114" s="9"/>
    </row>
    <row r="115" spans="1:16">
      <c r="A115" s="12"/>
      <c r="B115" s="25">
        <v>348.92099999999999</v>
      </c>
      <c r="C115" s="20" t="s">
        <v>207</v>
      </c>
      <c r="D115" s="47">
        <v>0</v>
      </c>
      <c r="E115" s="47">
        <v>64631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64631</v>
      </c>
      <c r="O115" s="48">
        <f t="shared" si="14"/>
        <v>0.15869714678583705</v>
      </c>
      <c r="P115" s="9"/>
    </row>
    <row r="116" spans="1:16">
      <c r="A116" s="12"/>
      <c r="B116" s="25">
        <v>348.92200000000003</v>
      </c>
      <c r="C116" s="20" t="s">
        <v>208</v>
      </c>
      <c r="D116" s="47">
        <v>0</v>
      </c>
      <c r="E116" s="47">
        <v>64631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64631</v>
      </c>
      <c r="O116" s="48">
        <f t="shared" si="14"/>
        <v>0.15869714678583705</v>
      </c>
      <c r="P116" s="9"/>
    </row>
    <row r="117" spans="1:16">
      <c r="A117" s="12"/>
      <c r="B117" s="25">
        <v>348.923</v>
      </c>
      <c r="C117" s="20" t="s">
        <v>209</v>
      </c>
      <c r="D117" s="47">
        <v>0</v>
      </c>
      <c r="E117" s="47">
        <v>64631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64631</v>
      </c>
      <c r="O117" s="48">
        <f t="shared" si="14"/>
        <v>0.15869714678583705</v>
      </c>
      <c r="P117" s="9"/>
    </row>
    <row r="118" spans="1:16">
      <c r="A118" s="12"/>
      <c r="B118" s="25">
        <v>348.92399999999998</v>
      </c>
      <c r="C118" s="20" t="s">
        <v>210</v>
      </c>
      <c r="D118" s="47">
        <v>0</v>
      </c>
      <c r="E118" s="47">
        <v>64631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64631</v>
      </c>
      <c r="O118" s="48">
        <f t="shared" si="14"/>
        <v>0.15869714678583705</v>
      </c>
      <c r="P118" s="9"/>
    </row>
    <row r="119" spans="1:16">
      <c r="A119" s="12"/>
      <c r="B119" s="25">
        <v>348.93</v>
      </c>
      <c r="C119" s="20" t="s">
        <v>211</v>
      </c>
      <c r="D119" s="47">
        <v>0</v>
      </c>
      <c r="E119" s="47">
        <v>1083884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1083884</v>
      </c>
      <c r="O119" s="48">
        <f t="shared" si="14"/>
        <v>2.6614054903501447</v>
      </c>
      <c r="P119" s="9"/>
    </row>
    <row r="120" spans="1:16">
      <c r="A120" s="12"/>
      <c r="B120" s="25">
        <v>348.93099999999998</v>
      </c>
      <c r="C120" s="20" t="s">
        <v>212</v>
      </c>
      <c r="D120" s="47">
        <v>0</v>
      </c>
      <c r="E120" s="47">
        <v>176935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176935</v>
      </c>
      <c r="O120" s="48">
        <f t="shared" si="14"/>
        <v>0.4344521927024505</v>
      </c>
      <c r="P120" s="9"/>
    </row>
    <row r="121" spans="1:16">
      <c r="A121" s="12"/>
      <c r="B121" s="25">
        <v>348.93200000000002</v>
      </c>
      <c r="C121" s="20" t="s">
        <v>213</v>
      </c>
      <c r="D121" s="47">
        <v>20228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20228</v>
      </c>
      <c r="O121" s="48">
        <f t="shared" si="14"/>
        <v>4.9668516426852626E-2</v>
      </c>
      <c r="P121" s="9"/>
    </row>
    <row r="122" spans="1:16">
      <c r="A122" s="12"/>
      <c r="B122" s="25">
        <v>349</v>
      </c>
      <c r="C122" s="20" t="s">
        <v>161</v>
      </c>
      <c r="D122" s="47">
        <v>591142</v>
      </c>
      <c r="E122" s="47">
        <v>2535591</v>
      </c>
      <c r="F122" s="47">
        <v>0</v>
      </c>
      <c r="G122" s="47">
        <v>0</v>
      </c>
      <c r="H122" s="47">
        <v>0</v>
      </c>
      <c r="I122" s="47">
        <v>160606</v>
      </c>
      <c r="J122" s="47">
        <v>1824593</v>
      </c>
      <c r="K122" s="47">
        <v>0</v>
      </c>
      <c r="L122" s="47">
        <v>0</v>
      </c>
      <c r="M122" s="47">
        <v>0</v>
      </c>
      <c r="N122" s="47">
        <f t="shared" si="11"/>
        <v>5111932</v>
      </c>
      <c r="O122" s="48">
        <f t="shared" si="14"/>
        <v>12.552011000343761</v>
      </c>
      <c r="P122" s="9"/>
    </row>
    <row r="123" spans="1:16" ht="15.75">
      <c r="A123" s="29" t="s">
        <v>70</v>
      </c>
      <c r="B123" s="30"/>
      <c r="C123" s="31"/>
      <c r="D123" s="32">
        <f t="shared" ref="D123:M123" si="15">SUM(D124:D134)</f>
        <v>467635</v>
      </c>
      <c r="E123" s="32">
        <f t="shared" si="15"/>
        <v>2983902</v>
      </c>
      <c r="F123" s="32">
        <f t="shared" si="15"/>
        <v>0</v>
      </c>
      <c r="G123" s="32">
        <f t="shared" si="15"/>
        <v>0</v>
      </c>
      <c r="H123" s="32">
        <f t="shared" si="15"/>
        <v>0</v>
      </c>
      <c r="I123" s="32">
        <f t="shared" si="15"/>
        <v>637</v>
      </c>
      <c r="J123" s="32">
        <f t="shared" si="15"/>
        <v>4210</v>
      </c>
      <c r="K123" s="32">
        <f t="shared" si="15"/>
        <v>0</v>
      </c>
      <c r="L123" s="32">
        <f t="shared" si="15"/>
        <v>0</v>
      </c>
      <c r="M123" s="32">
        <f t="shared" si="15"/>
        <v>0</v>
      </c>
      <c r="N123" s="32">
        <f>SUM(D123:M123)</f>
        <v>3456384</v>
      </c>
      <c r="O123" s="46">
        <f t="shared" si="14"/>
        <v>8.486922359180868</v>
      </c>
      <c r="P123" s="10"/>
    </row>
    <row r="124" spans="1:16">
      <c r="A124" s="13"/>
      <c r="B124" s="40">
        <v>351.1</v>
      </c>
      <c r="C124" s="21" t="s">
        <v>126</v>
      </c>
      <c r="D124" s="47">
        <v>62700</v>
      </c>
      <c r="E124" s="47">
        <v>505690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568390</v>
      </c>
      <c r="O124" s="48">
        <f t="shared" si="14"/>
        <v>1.3956440603054561</v>
      </c>
      <c r="P124" s="9"/>
    </row>
    <row r="125" spans="1:16">
      <c r="A125" s="13"/>
      <c r="B125" s="40">
        <v>351.2</v>
      </c>
      <c r="C125" s="21" t="s">
        <v>128</v>
      </c>
      <c r="D125" s="47">
        <v>38095</v>
      </c>
      <c r="E125" s="47">
        <v>383574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4" si="16">SUM(D125:M125)</f>
        <v>421669</v>
      </c>
      <c r="O125" s="48">
        <f t="shared" si="14"/>
        <v>1.0353803467072631</v>
      </c>
      <c r="P125" s="9"/>
    </row>
    <row r="126" spans="1:16">
      <c r="A126" s="13"/>
      <c r="B126" s="40">
        <v>351.5</v>
      </c>
      <c r="C126" s="21" t="s">
        <v>129</v>
      </c>
      <c r="D126" s="47">
        <v>0</v>
      </c>
      <c r="E126" s="47">
        <v>1088656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1088656</v>
      </c>
      <c r="O126" s="48">
        <f t="shared" si="14"/>
        <v>2.6731228208024356</v>
      </c>
      <c r="P126" s="9"/>
    </row>
    <row r="127" spans="1:16">
      <c r="A127" s="13"/>
      <c r="B127" s="40">
        <v>351.6</v>
      </c>
      <c r="C127" s="21" t="s">
        <v>130</v>
      </c>
      <c r="D127" s="47">
        <v>0</v>
      </c>
      <c r="E127" s="47">
        <v>917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917</v>
      </c>
      <c r="O127" s="48">
        <f t="shared" si="14"/>
        <v>2.2516328635269851E-3</v>
      </c>
      <c r="P127" s="9"/>
    </row>
    <row r="128" spans="1:16">
      <c r="A128" s="13"/>
      <c r="B128" s="40">
        <v>351.7</v>
      </c>
      <c r="C128" s="21" t="s">
        <v>273</v>
      </c>
      <c r="D128" s="47">
        <v>0</v>
      </c>
      <c r="E128" s="47">
        <v>48401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48401</v>
      </c>
      <c r="O128" s="48">
        <f t="shared" si="14"/>
        <v>0.11884545499189707</v>
      </c>
      <c r="P128" s="9"/>
    </row>
    <row r="129" spans="1:16">
      <c r="A129" s="13"/>
      <c r="B129" s="40">
        <v>351.8</v>
      </c>
      <c r="C129" s="21" t="s">
        <v>215</v>
      </c>
      <c r="D129" s="47">
        <v>0</v>
      </c>
      <c r="E129" s="47">
        <v>207277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207277</v>
      </c>
      <c r="O129" s="48">
        <f t="shared" si="14"/>
        <v>0.50895496734272949</v>
      </c>
      <c r="P129" s="9"/>
    </row>
    <row r="130" spans="1:16">
      <c r="A130" s="13"/>
      <c r="B130" s="40">
        <v>351.9</v>
      </c>
      <c r="C130" s="21" t="s">
        <v>216</v>
      </c>
      <c r="D130" s="47">
        <v>2974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2974</v>
      </c>
      <c r="O130" s="48">
        <f t="shared" si="14"/>
        <v>7.3024603447429158E-3</v>
      </c>
      <c r="P130" s="9"/>
    </row>
    <row r="131" spans="1:16">
      <c r="A131" s="13"/>
      <c r="B131" s="40">
        <v>352</v>
      </c>
      <c r="C131" s="21" t="s">
        <v>131</v>
      </c>
      <c r="D131" s="47">
        <v>154180</v>
      </c>
      <c r="E131" s="47">
        <v>46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154226</v>
      </c>
      <c r="O131" s="48">
        <f t="shared" si="14"/>
        <v>0.37869174483131168</v>
      </c>
      <c r="P131" s="9"/>
    </row>
    <row r="132" spans="1:16">
      <c r="A132" s="13"/>
      <c r="B132" s="40">
        <v>353</v>
      </c>
      <c r="C132" s="21" t="s">
        <v>132</v>
      </c>
      <c r="D132" s="47">
        <v>0</v>
      </c>
      <c r="E132" s="47">
        <v>78864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78864</v>
      </c>
      <c r="O132" s="48">
        <f t="shared" si="14"/>
        <v>0.19364533713107107</v>
      </c>
      <c r="P132" s="9"/>
    </row>
    <row r="133" spans="1:16">
      <c r="A133" s="13"/>
      <c r="B133" s="40">
        <v>354</v>
      </c>
      <c r="C133" s="21" t="s">
        <v>133</v>
      </c>
      <c r="D133" s="47">
        <v>198619</v>
      </c>
      <c r="E133" s="47">
        <v>661462</v>
      </c>
      <c r="F133" s="47">
        <v>0</v>
      </c>
      <c r="G133" s="47">
        <v>0</v>
      </c>
      <c r="H133" s="47">
        <v>0</v>
      </c>
      <c r="I133" s="47">
        <v>637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860718</v>
      </c>
      <c r="O133" s="48">
        <f t="shared" ref="O133:O147" si="17">(N133/O$149)</f>
        <v>2.1134361341649068</v>
      </c>
      <c r="P133" s="9"/>
    </row>
    <row r="134" spans="1:16">
      <c r="A134" s="13"/>
      <c r="B134" s="40">
        <v>359</v>
      </c>
      <c r="C134" s="21" t="s">
        <v>134</v>
      </c>
      <c r="D134" s="47">
        <v>11067</v>
      </c>
      <c r="E134" s="47">
        <v>9015</v>
      </c>
      <c r="F134" s="47">
        <v>0</v>
      </c>
      <c r="G134" s="47">
        <v>0</v>
      </c>
      <c r="H134" s="47">
        <v>0</v>
      </c>
      <c r="I134" s="47">
        <v>0</v>
      </c>
      <c r="J134" s="47">
        <v>4210</v>
      </c>
      <c r="K134" s="47">
        <v>0</v>
      </c>
      <c r="L134" s="47">
        <v>0</v>
      </c>
      <c r="M134" s="47">
        <v>0</v>
      </c>
      <c r="N134" s="47">
        <f t="shared" si="16"/>
        <v>24292</v>
      </c>
      <c r="O134" s="48">
        <f t="shared" si="17"/>
        <v>5.9647399695526203E-2</v>
      </c>
      <c r="P134" s="9"/>
    </row>
    <row r="135" spans="1:16" ht="15.75">
      <c r="A135" s="29" t="s">
        <v>3</v>
      </c>
      <c r="B135" s="30"/>
      <c r="C135" s="31"/>
      <c r="D135" s="32">
        <f t="shared" ref="D135:M135" si="18">SUM(D136:D142)</f>
        <v>2676040</v>
      </c>
      <c r="E135" s="32">
        <f t="shared" si="18"/>
        <v>4994435</v>
      </c>
      <c r="F135" s="32">
        <f t="shared" si="18"/>
        <v>212364</v>
      </c>
      <c r="G135" s="32">
        <f t="shared" si="18"/>
        <v>1308305</v>
      </c>
      <c r="H135" s="32">
        <f t="shared" si="18"/>
        <v>72288</v>
      </c>
      <c r="I135" s="32">
        <f t="shared" si="18"/>
        <v>16357763</v>
      </c>
      <c r="J135" s="32">
        <f t="shared" si="18"/>
        <v>4592887</v>
      </c>
      <c r="K135" s="32">
        <f t="shared" si="18"/>
        <v>0</v>
      </c>
      <c r="L135" s="32">
        <f t="shared" si="18"/>
        <v>1762079</v>
      </c>
      <c r="M135" s="32">
        <f t="shared" si="18"/>
        <v>0</v>
      </c>
      <c r="N135" s="32">
        <f>SUM(D135:M135)</f>
        <v>31976161</v>
      </c>
      <c r="O135" s="46">
        <f t="shared" si="17"/>
        <v>78.515348917153659</v>
      </c>
      <c r="P135" s="10"/>
    </row>
    <row r="136" spans="1:16">
      <c r="A136" s="12"/>
      <c r="B136" s="25">
        <v>361.1</v>
      </c>
      <c r="C136" s="20" t="s">
        <v>136</v>
      </c>
      <c r="D136" s="47">
        <v>1760122</v>
      </c>
      <c r="E136" s="47">
        <v>3139947</v>
      </c>
      <c r="F136" s="47">
        <v>406339</v>
      </c>
      <c r="G136" s="47">
        <v>2127514</v>
      </c>
      <c r="H136" s="47">
        <v>22745</v>
      </c>
      <c r="I136" s="47">
        <v>4863022</v>
      </c>
      <c r="J136" s="47">
        <v>1035260</v>
      </c>
      <c r="K136" s="47">
        <v>0</v>
      </c>
      <c r="L136" s="47">
        <v>709980</v>
      </c>
      <c r="M136" s="47">
        <v>0</v>
      </c>
      <c r="N136" s="47">
        <f>SUM(D136:M136)</f>
        <v>14064929</v>
      </c>
      <c r="O136" s="48">
        <f t="shared" si="17"/>
        <v>34.535503118401024</v>
      </c>
      <c r="P136" s="9"/>
    </row>
    <row r="137" spans="1:16">
      <c r="A137" s="12"/>
      <c r="B137" s="25">
        <v>361.3</v>
      </c>
      <c r="C137" s="20" t="s">
        <v>137</v>
      </c>
      <c r="D137" s="47">
        <v>-473501</v>
      </c>
      <c r="E137" s="47">
        <v>-1114219</v>
      </c>
      <c r="F137" s="47">
        <v>-193975</v>
      </c>
      <c r="G137" s="47">
        <v>-848169</v>
      </c>
      <c r="H137" s="47">
        <v>-8457</v>
      </c>
      <c r="I137" s="47">
        <v>-1749754</v>
      </c>
      <c r="J137" s="47">
        <v>-397686</v>
      </c>
      <c r="K137" s="47">
        <v>0</v>
      </c>
      <c r="L137" s="47">
        <v>0</v>
      </c>
      <c r="M137" s="47">
        <v>0</v>
      </c>
      <c r="N137" s="47">
        <f t="shared" ref="N137:N142" si="19">SUM(D137:M137)</f>
        <v>-4785761</v>
      </c>
      <c r="O137" s="48">
        <f t="shared" si="17"/>
        <v>-11.751119677847075</v>
      </c>
      <c r="P137" s="9"/>
    </row>
    <row r="138" spans="1:16">
      <c r="A138" s="12"/>
      <c r="B138" s="25">
        <v>362</v>
      </c>
      <c r="C138" s="20" t="s">
        <v>138</v>
      </c>
      <c r="D138" s="47">
        <v>828123</v>
      </c>
      <c r="E138" s="47">
        <v>492101</v>
      </c>
      <c r="F138" s="47">
        <v>0</v>
      </c>
      <c r="G138" s="47">
        <v>22206</v>
      </c>
      <c r="H138" s="47">
        <v>0</v>
      </c>
      <c r="I138" s="47">
        <v>23810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1366240</v>
      </c>
      <c r="O138" s="48">
        <f t="shared" si="17"/>
        <v>3.3547119776064429</v>
      </c>
      <c r="P138" s="9"/>
    </row>
    <row r="139" spans="1:16">
      <c r="A139" s="12"/>
      <c r="B139" s="25">
        <v>364</v>
      </c>
      <c r="C139" s="20" t="s">
        <v>217</v>
      </c>
      <c r="D139" s="47">
        <v>124419</v>
      </c>
      <c r="E139" s="47">
        <v>308490</v>
      </c>
      <c r="F139" s="47">
        <v>0</v>
      </c>
      <c r="G139" s="47">
        <v>0</v>
      </c>
      <c r="H139" s="47">
        <v>0</v>
      </c>
      <c r="I139" s="47">
        <v>150519</v>
      </c>
      <c r="J139" s="47">
        <v>1247943</v>
      </c>
      <c r="K139" s="47">
        <v>0</v>
      </c>
      <c r="L139" s="47">
        <v>0</v>
      </c>
      <c r="M139" s="47">
        <v>0</v>
      </c>
      <c r="N139" s="47">
        <f t="shared" si="19"/>
        <v>1831371</v>
      </c>
      <c r="O139" s="48">
        <f t="shared" si="17"/>
        <v>4.4968103913961599</v>
      </c>
      <c r="P139" s="9"/>
    </row>
    <row r="140" spans="1:16">
      <c r="A140" s="12"/>
      <c r="B140" s="25">
        <v>365</v>
      </c>
      <c r="C140" s="20" t="s">
        <v>218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910747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910747</v>
      </c>
      <c r="O140" s="48">
        <f t="shared" si="17"/>
        <v>2.2362790355055737</v>
      </c>
      <c r="P140" s="9"/>
    </row>
    <row r="141" spans="1:16">
      <c r="A141" s="12"/>
      <c r="B141" s="25">
        <v>366</v>
      </c>
      <c r="C141" s="20" t="s">
        <v>141</v>
      </c>
      <c r="D141" s="47">
        <v>844</v>
      </c>
      <c r="E141" s="47">
        <v>591025</v>
      </c>
      <c r="F141" s="47">
        <v>0</v>
      </c>
      <c r="G141" s="47">
        <v>0</v>
      </c>
      <c r="H141" s="47">
        <v>58000</v>
      </c>
      <c r="I141" s="47">
        <v>10625401</v>
      </c>
      <c r="J141" s="47">
        <v>1579509</v>
      </c>
      <c r="K141" s="47">
        <v>0</v>
      </c>
      <c r="L141" s="47">
        <v>0</v>
      </c>
      <c r="M141" s="47">
        <v>0</v>
      </c>
      <c r="N141" s="47">
        <f t="shared" si="19"/>
        <v>12854779</v>
      </c>
      <c r="O141" s="48">
        <f t="shared" si="17"/>
        <v>31.564059814369198</v>
      </c>
      <c r="P141" s="9"/>
    </row>
    <row r="142" spans="1:16">
      <c r="A142" s="12"/>
      <c r="B142" s="25">
        <v>369.9</v>
      </c>
      <c r="C142" s="20" t="s">
        <v>143</v>
      </c>
      <c r="D142" s="47">
        <v>436033</v>
      </c>
      <c r="E142" s="47">
        <v>1577091</v>
      </c>
      <c r="F142" s="47">
        <v>0</v>
      </c>
      <c r="G142" s="47">
        <v>6754</v>
      </c>
      <c r="H142" s="47">
        <v>0</v>
      </c>
      <c r="I142" s="47">
        <v>1534018</v>
      </c>
      <c r="J142" s="47">
        <v>1127861</v>
      </c>
      <c r="K142" s="47">
        <v>0</v>
      </c>
      <c r="L142" s="47">
        <v>1052099</v>
      </c>
      <c r="M142" s="47">
        <v>0</v>
      </c>
      <c r="N142" s="47">
        <f t="shared" si="19"/>
        <v>5733856</v>
      </c>
      <c r="O142" s="48">
        <f t="shared" si="17"/>
        <v>14.07910425772234</v>
      </c>
      <c r="P142" s="9"/>
    </row>
    <row r="143" spans="1:16" ht="15.75">
      <c r="A143" s="29" t="s">
        <v>71</v>
      </c>
      <c r="B143" s="30"/>
      <c r="C143" s="31"/>
      <c r="D143" s="32">
        <f t="shared" ref="D143:M143" si="20">SUM(D144:D146)</f>
        <v>11438749</v>
      </c>
      <c r="E143" s="32">
        <f t="shared" si="20"/>
        <v>14239781</v>
      </c>
      <c r="F143" s="32">
        <f t="shared" si="20"/>
        <v>30958048</v>
      </c>
      <c r="G143" s="32">
        <f t="shared" si="20"/>
        <v>84333695</v>
      </c>
      <c r="H143" s="32">
        <f t="shared" si="20"/>
        <v>5000</v>
      </c>
      <c r="I143" s="32">
        <f t="shared" si="20"/>
        <v>30009504</v>
      </c>
      <c r="J143" s="32">
        <f t="shared" si="20"/>
        <v>1724332</v>
      </c>
      <c r="K143" s="32">
        <f t="shared" si="20"/>
        <v>0</v>
      </c>
      <c r="L143" s="32">
        <f t="shared" si="20"/>
        <v>0</v>
      </c>
      <c r="M143" s="32">
        <f t="shared" si="20"/>
        <v>0</v>
      </c>
      <c r="N143" s="32">
        <f>SUM(D143:M143)</f>
        <v>172709109</v>
      </c>
      <c r="O143" s="46">
        <f t="shared" si="17"/>
        <v>424.07579678829251</v>
      </c>
      <c r="P143" s="9"/>
    </row>
    <row r="144" spans="1:16">
      <c r="A144" s="12"/>
      <c r="B144" s="25">
        <v>381</v>
      </c>
      <c r="C144" s="20" t="s">
        <v>144</v>
      </c>
      <c r="D144" s="47">
        <v>11438749</v>
      </c>
      <c r="E144" s="47">
        <v>14239781</v>
      </c>
      <c r="F144" s="47">
        <v>30958048</v>
      </c>
      <c r="G144" s="47">
        <v>50994695</v>
      </c>
      <c r="H144" s="47">
        <v>5000</v>
      </c>
      <c r="I144" s="47">
        <v>20078306</v>
      </c>
      <c r="J144" s="47">
        <v>1724332</v>
      </c>
      <c r="K144" s="47">
        <v>0</v>
      </c>
      <c r="L144" s="47">
        <v>0</v>
      </c>
      <c r="M144" s="47">
        <v>0</v>
      </c>
      <c r="N144" s="47">
        <f>SUM(D144:M144)</f>
        <v>129438911</v>
      </c>
      <c r="O144" s="48">
        <f t="shared" si="17"/>
        <v>317.82868683396356</v>
      </c>
      <c r="P144" s="9"/>
    </row>
    <row r="145" spans="1:119">
      <c r="A145" s="12"/>
      <c r="B145" s="25">
        <v>384</v>
      </c>
      <c r="C145" s="20" t="s">
        <v>145</v>
      </c>
      <c r="D145" s="47">
        <v>0</v>
      </c>
      <c r="E145" s="47">
        <v>0</v>
      </c>
      <c r="F145" s="47">
        <v>0</v>
      </c>
      <c r="G145" s="47">
        <v>33339000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f>SUM(D145:M145)</f>
        <v>33339000</v>
      </c>
      <c r="O145" s="48">
        <f t="shared" si="17"/>
        <v>81.861709964150663</v>
      </c>
      <c r="P145" s="9"/>
    </row>
    <row r="146" spans="1:119" ht="15.75" thickBot="1">
      <c r="A146" s="12"/>
      <c r="B146" s="25">
        <v>389.8</v>
      </c>
      <c r="C146" s="20" t="s">
        <v>219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9931198</v>
      </c>
      <c r="J146" s="47">
        <v>0</v>
      </c>
      <c r="K146" s="47">
        <v>0</v>
      </c>
      <c r="L146" s="47">
        <v>0</v>
      </c>
      <c r="M146" s="47">
        <v>0</v>
      </c>
      <c r="N146" s="47">
        <f>SUM(D146:M146)</f>
        <v>9931198</v>
      </c>
      <c r="O146" s="48">
        <f t="shared" si="17"/>
        <v>24.385399990178264</v>
      </c>
      <c r="P146" s="9"/>
    </row>
    <row r="147" spans="1:119" ht="16.5" thickBot="1">
      <c r="A147" s="14" t="s">
        <v>108</v>
      </c>
      <c r="B147" s="23"/>
      <c r="C147" s="22"/>
      <c r="D147" s="15">
        <f t="shared" ref="D147:M147" si="21">SUM(D5,D14,D30,D64,D123,D135,D143)</f>
        <v>265024877</v>
      </c>
      <c r="E147" s="15">
        <f t="shared" si="21"/>
        <v>244199478</v>
      </c>
      <c r="F147" s="15">
        <f t="shared" si="21"/>
        <v>38922377</v>
      </c>
      <c r="G147" s="15">
        <f t="shared" si="21"/>
        <v>91362230</v>
      </c>
      <c r="H147" s="15">
        <f t="shared" si="21"/>
        <v>77288</v>
      </c>
      <c r="I147" s="15">
        <f t="shared" si="21"/>
        <v>243352834</v>
      </c>
      <c r="J147" s="15">
        <f t="shared" si="21"/>
        <v>118929136</v>
      </c>
      <c r="K147" s="15">
        <f t="shared" si="21"/>
        <v>0</v>
      </c>
      <c r="L147" s="15">
        <f t="shared" si="21"/>
        <v>1845869</v>
      </c>
      <c r="M147" s="15">
        <f t="shared" si="21"/>
        <v>0</v>
      </c>
      <c r="N147" s="15">
        <f>SUM(D147:M147)</f>
        <v>1003714089</v>
      </c>
      <c r="O147" s="38">
        <f t="shared" si="17"/>
        <v>2464.5535751117222</v>
      </c>
      <c r="P147" s="6"/>
      <c r="Q147" s="2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</row>
    <row r="148" spans="1:119">
      <c r="A148" s="16"/>
      <c r="B148" s="18"/>
      <c r="C148" s="1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9"/>
    </row>
    <row r="149" spans="1:119">
      <c r="A149" s="41"/>
      <c r="B149" s="42"/>
      <c r="C149" s="42"/>
      <c r="D149" s="43"/>
      <c r="E149" s="43"/>
      <c r="F149" s="43"/>
      <c r="G149" s="43"/>
      <c r="H149" s="43"/>
      <c r="I149" s="43"/>
      <c r="J149" s="43"/>
      <c r="K149" s="43"/>
      <c r="L149" s="119" t="s">
        <v>277</v>
      </c>
      <c r="M149" s="119"/>
      <c r="N149" s="119"/>
      <c r="O149" s="44">
        <v>407260</v>
      </c>
    </row>
    <row r="150" spans="1:119">
      <c r="A150" s="120"/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8"/>
    </row>
    <row r="151" spans="1:119" ht="15.75" customHeight="1" thickBot="1">
      <c r="A151" s="121" t="s">
        <v>164</v>
      </c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1"/>
    </row>
  </sheetData>
  <mergeCells count="10">
    <mergeCell ref="L149:N149"/>
    <mergeCell ref="A150:O150"/>
    <mergeCell ref="A151:O1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140769622</v>
      </c>
      <c r="E5" s="27">
        <f t="shared" si="0"/>
        <v>107745738</v>
      </c>
      <c r="F5" s="27">
        <f t="shared" si="0"/>
        <v>6590974</v>
      </c>
      <c r="G5" s="27">
        <f t="shared" si="0"/>
        <v>3482482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20519</v>
      </c>
      <c r="M5" s="27">
        <f t="shared" si="0"/>
        <v>0</v>
      </c>
      <c r="N5" s="28">
        <f>SUM(D5:M5)</f>
        <v>258609335</v>
      </c>
      <c r="O5" s="33">
        <f t="shared" ref="O5:O36" si="1">(N5/O$150)</f>
        <v>647.27093543042213</v>
      </c>
      <c r="P5" s="6"/>
    </row>
    <row r="6" spans="1:133">
      <c r="A6" s="12"/>
      <c r="B6" s="25">
        <v>311</v>
      </c>
      <c r="C6" s="20" t="s">
        <v>2</v>
      </c>
      <c r="D6" s="47">
        <v>131187833</v>
      </c>
      <c r="E6" s="47">
        <v>38753227</v>
      </c>
      <c r="F6" s="47">
        <v>6590974</v>
      </c>
      <c r="G6" s="47">
        <v>3482482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180014516</v>
      </c>
      <c r="O6" s="48">
        <f t="shared" si="1"/>
        <v>450.55668296882902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20087016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20087016</v>
      </c>
      <c r="O7" s="48">
        <f t="shared" si="1"/>
        <v>50.2756083276184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1722304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1722304</v>
      </c>
      <c r="O8" s="48">
        <f t="shared" si="1"/>
        <v>4.3107389034334656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6141650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6141650</v>
      </c>
      <c r="O9" s="48">
        <f t="shared" si="1"/>
        <v>15.371879520846578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4624060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4624060</v>
      </c>
      <c r="O10" s="48">
        <f t="shared" si="1"/>
        <v>11.573517412611567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35809800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35809800</v>
      </c>
      <c r="O11" s="48">
        <f t="shared" si="1"/>
        <v>89.628020363519866</v>
      </c>
      <c r="P11" s="9"/>
    </row>
    <row r="12" spans="1:133">
      <c r="A12" s="12"/>
      <c r="B12" s="25">
        <v>315</v>
      </c>
      <c r="C12" s="20" t="s">
        <v>185</v>
      </c>
      <c r="D12" s="47">
        <v>9581789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9581789</v>
      </c>
      <c r="O12" s="48">
        <f t="shared" si="1"/>
        <v>23.982171908554381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607681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20519</v>
      </c>
      <c r="M13" s="47">
        <v>0</v>
      </c>
      <c r="N13" s="47">
        <f t="shared" si="2"/>
        <v>628200</v>
      </c>
      <c r="O13" s="48">
        <f t="shared" si="1"/>
        <v>1.5723160250088852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17844542</v>
      </c>
      <c r="E14" s="32">
        <f t="shared" si="3"/>
        <v>59123893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54540034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131508469</v>
      </c>
      <c r="O14" s="46">
        <f t="shared" si="1"/>
        <v>329.15134230035693</v>
      </c>
      <c r="P14" s="10"/>
    </row>
    <row r="15" spans="1:133">
      <c r="A15" s="12"/>
      <c r="B15" s="25">
        <v>322</v>
      </c>
      <c r="C15" s="20" t="s">
        <v>0</v>
      </c>
      <c r="D15" s="47">
        <v>285417</v>
      </c>
      <c r="E15" s="47">
        <v>8168441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8453858</v>
      </c>
      <c r="O15" s="48">
        <f t="shared" si="1"/>
        <v>21.159083741721687</v>
      </c>
      <c r="P15" s="9"/>
    </row>
    <row r="16" spans="1:133">
      <c r="A16" s="12"/>
      <c r="B16" s="25">
        <v>323.10000000000002</v>
      </c>
      <c r="C16" s="20" t="s">
        <v>18</v>
      </c>
      <c r="D16" s="47">
        <v>16660545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16660545</v>
      </c>
      <c r="O16" s="48">
        <f t="shared" si="1"/>
        <v>41.699525451896939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2838499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2838499</v>
      </c>
      <c r="O17" s="48">
        <f t="shared" si="1"/>
        <v>7.1044531433806046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1173233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1173233</v>
      </c>
      <c r="O18" s="48">
        <f t="shared" si="1"/>
        <v>2.936474127617398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11021746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11021746</v>
      </c>
      <c r="O19" s="48">
        <f t="shared" si="1"/>
        <v>27.586227092291598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3340466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3340466</v>
      </c>
      <c r="O20" s="48">
        <f t="shared" si="1"/>
        <v>8.3608217491202339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3827101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3827101</v>
      </c>
      <c r="O21" s="48">
        <f t="shared" si="1"/>
        <v>9.5788160325175582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2660040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2660040</v>
      </c>
      <c r="O22" s="48">
        <f t="shared" si="1"/>
        <v>6.6577897471579677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5043017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5043017</v>
      </c>
      <c r="O23" s="48">
        <f t="shared" si="1"/>
        <v>12.622121049812533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528857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528857</v>
      </c>
      <c r="O24" s="48">
        <f t="shared" si="1"/>
        <v>1.3236713403981599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143674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143674</v>
      </c>
      <c r="O25" s="48">
        <f t="shared" si="1"/>
        <v>0.35960033839084143</v>
      </c>
      <c r="P25" s="9"/>
    </row>
    <row r="26" spans="1:16">
      <c r="A26" s="12"/>
      <c r="B26" s="25">
        <v>325.10000000000002</v>
      </c>
      <c r="C26" s="20" t="s">
        <v>28</v>
      </c>
      <c r="D26" s="47">
        <v>85</v>
      </c>
      <c r="E26" s="47">
        <v>0</v>
      </c>
      <c r="F26" s="47">
        <v>0</v>
      </c>
      <c r="G26" s="47">
        <v>0</v>
      </c>
      <c r="H26" s="47">
        <v>0</v>
      </c>
      <c r="I26" s="47">
        <v>-365854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-365769</v>
      </c>
      <c r="O26" s="48">
        <f t="shared" si="1"/>
        <v>-0.91547987926054597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34494489</v>
      </c>
      <c r="F27" s="47">
        <v>0</v>
      </c>
      <c r="G27" s="47">
        <v>0</v>
      </c>
      <c r="H27" s="47">
        <v>0</v>
      </c>
      <c r="I27" s="47">
        <v>40498601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74993090</v>
      </c>
      <c r="O27" s="48">
        <f t="shared" si="1"/>
        <v>187.69951794322444</v>
      </c>
      <c r="P27" s="9"/>
    </row>
    <row r="28" spans="1:16">
      <c r="A28" s="12"/>
      <c r="B28" s="25">
        <v>329</v>
      </c>
      <c r="C28" s="20" t="s">
        <v>30</v>
      </c>
      <c r="D28" s="47">
        <v>898495</v>
      </c>
      <c r="E28" s="47">
        <v>121894</v>
      </c>
      <c r="F28" s="47">
        <v>0</v>
      </c>
      <c r="G28" s="47">
        <v>0</v>
      </c>
      <c r="H28" s="47">
        <v>0</v>
      </c>
      <c r="I28" s="47">
        <v>45075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1065464</v>
      </c>
      <c r="O28" s="48">
        <f t="shared" si="1"/>
        <v>2.6667400847979414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124648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124648</v>
      </c>
      <c r="O29" s="48">
        <f t="shared" si="1"/>
        <v>0.31198033728956948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SUM(D31:D64)</f>
        <v>42578346</v>
      </c>
      <c r="E30" s="32">
        <f t="shared" si="5"/>
        <v>11985260</v>
      </c>
      <c r="F30" s="32">
        <f t="shared" si="5"/>
        <v>831639</v>
      </c>
      <c r="G30" s="32">
        <f t="shared" si="5"/>
        <v>6700498</v>
      </c>
      <c r="H30" s="32">
        <f t="shared" si="5"/>
        <v>0</v>
      </c>
      <c r="I30" s="32">
        <f t="shared" si="5"/>
        <v>12651012</v>
      </c>
      <c r="J30" s="32">
        <f t="shared" si="5"/>
        <v>0</v>
      </c>
      <c r="K30" s="32">
        <f t="shared" si="5"/>
        <v>0</v>
      </c>
      <c r="L30" s="32">
        <f t="shared" si="5"/>
        <v>66679</v>
      </c>
      <c r="M30" s="32">
        <f t="shared" si="5"/>
        <v>0</v>
      </c>
      <c r="N30" s="45">
        <f>SUM(D30:M30)</f>
        <v>74813434</v>
      </c>
      <c r="O30" s="46">
        <f t="shared" si="1"/>
        <v>187.24985858666761</v>
      </c>
      <c r="P30" s="10"/>
    </row>
    <row r="31" spans="1:16">
      <c r="A31" s="12"/>
      <c r="B31" s="25">
        <v>331.2</v>
      </c>
      <c r="C31" s="20" t="s">
        <v>32</v>
      </c>
      <c r="D31" s="47">
        <v>43384</v>
      </c>
      <c r="E31" s="47">
        <v>571133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614517</v>
      </c>
      <c r="O31" s="48">
        <f t="shared" si="1"/>
        <v>1.5380689696599572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-3907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9" si="6">SUM(D32:M32)</f>
        <v>-3907</v>
      </c>
      <c r="O32" s="48">
        <f t="shared" si="1"/>
        <v>-9.7787945076563427E-3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4832945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4832945</v>
      </c>
      <c r="O33" s="48">
        <f t="shared" si="1"/>
        <v>12.096333765499152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1791631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1791631</v>
      </c>
      <c r="O34" s="48">
        <f t="shared" si="1"/>
        <v>4.4842568166231995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1013637</v>
      </c>
      <c r="F35" s="47">
        <v>831639</v>
      </c>
      <c r="G35" s="47">
        <v>1246947</v>
      </c>
      <c r="H35" s="47">
        <v>0</v>
      </c>
      <c r="I35" s="47">
        <v>1120427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4212650</v>
      </c>
      <c r="O35" s="48">
        <f t="shared" si="1"/>
        <v>10.54380309257192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179612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179612</v>
      </c>
      <c r="O36" s="48">
        <f t="shared" si="1"/>
        <v>0.44954922935991071</v>
      </c>
      <c r="P36" s="9"/>
    </row>
    <row r="37" spans="1:16">
      <c r="A37" s="12"/>
      <c r="B37" s="25">
        <v>331.7</v>
      </c>
      <c r="C37" s="20" t="s">
        <v>156</v>
      </c>
      <c r="D37" s="47">
        <v>0</v>
      </c>
      <c r="E37" s="47">
        <v>327414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327414</v>
      </c>
      <c r="O37" s="48">
        <f t="shared" ref="O37:O68" si="7">(N37/O$150)</f>
        <v>0.81948150113380958</v>
      </c>
      <c r="P37" s="9"/>
    </row>
    <row r="38" spans="1:16">
      <c r="A38" s="12"/>
      <c r="B38" s="25">
        <v>331.9</v>
      </c>
      <c r="C38" s="20" t="s">
        <v>35</v>
      </c>
      <c r="D38" s="47">
        <v>376920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376920</v>
      </c>
      <c r="O38" s="48">
        <f t="shared" si="7"/>
        <v>0.94338961500533114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194649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194649</v>
      </c>
      <c r="O39" s="48">
        <f t="shared" si="7"/>
        <v>0.487185198904735</v>
      </c>
      <c r="P39" s="9"/>
    </row>
    <row r="40" spans="1:16">
      <c r="A40" s="12"/>
      <c r="B40" s="25">
        <v>334.35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4685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4685</v>
      </c>
      <c r="O40" s="48">
        <f t="shared" si="7"/>
        <v>1.1726043580335287E-2</v>
      </c>
      <c r="P40" s="9"/>
    </row>
    <row r="41" spans="1:16">
      <c r="A41" s="12"/>
      <c r="B41" s="25">
        <v>334.36</v>
      </c>
      <c r="C41" s="20" t="s">
        <v>245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572952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572952</v>
      </c>
      <c r="O41" s="48">
        <f t="shared" si="7"/>
        <v>1.434036311940291</v>
      </c>
      <c r="P41" s="9"/>
    </row>
    <row r="42" spans="1:16">
      <c r="A42" s="12"/>
      <c r="B42" s="25">
        <v>334.39</v>
      </c>
      <c r="C42" s="20" t="s">
        <v>42</v>
      </c>
      <c r="D42" s="47">
        <v>0</v>
      </c>
      <c r="E42" s="47">
        <v>395451</v>
      </c>
      <c r="F42" s="47">
        <v>0</v>
      </c>
      <c r="G42" s="47">
        <v>2750000</v>
      </c>
      <c r="H42" s="47">
        <v>0</v>
      </c>
      <c r="I42" s="47">
        <v>-20811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3124640</v>
      </c>
      <c r="O42" s="48">
        <f t="shared" si="7"/>
        <v>7.8206328309197124</v>
      </c>
      <c r="P42" s="9"/>
    </row>
    <row r="43" spans="1:16">
      <c r="A43" s="12"/>
      <c r="B43" s="25">
        <v>334.42</v>
      </c>
      <c r="C43" s="20" t="s">
        <v>43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1452551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1452551</v>
      </c>
      <c r="O43" s="48">
        <f t="shared" si="7"/>
        <v>3.6355765909625619</v>
      </c>
      <c r="P43" s="9"/>
    </row>
    <row r="44" spans="1:16">
      <c r="A44" s="12"/>
      <c r="B44" s="25">
        <v>334.49</v>
      </c>
      <c r="C44" s="20" t="s">
        <v>44</v>
      </c>
      <c r="D44" s="47">
        <v>0</v>
      </c>
      <c r="E44" s="47">
        <v>0</v>
      </c>
      <c r="F44" s="47">
        <v>0</v>
      </c>
      <c r="G44" s="47">
        <v>190931</v>
      </c>
      <c r="H44" s="47">
        <v>0</v>
      </c>
      <c r="I44" s="47">
        <v>817211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1008142</v>
      </c>
      <c r="O44" s="48">
        <f t="shared" si="7"/>
        <v>2.5232693761294294</v>
      </c>
      <c r="P44" s="9"/>
    </row>
    <row r="45" spans="1:16">
      <c r="A45" s="12"/>
      <c r="B45" s="25">
        <v>334.5</v>
      </c>
      <c r="C45" s="20" t="s">
        <v>45</v>
      </c>
      <c r="D45" s="47">
        <v>0</v>
      </c>
      <c r="E45" s="47">
        <v>12171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12171</v>
      </c>
      <c r="O45" s="48">
        <f t="shared" si="7"/>
        <v>3.0462684400482557E-2</v>
      </c>
      <c r="P45" s="9"/>
    </row>
    <row r="46" spans="1:16">
      <c r="A46" s="12"/>
      <c r="B46" s="25">
        <v>334.7</v>
      </c>
      <c r="C46" s="20" t="s">
        <v>47</v>
      </c>
      <c r="D46" s="47">
        <v>0</v>
      </c>
      <c r="E46" s="47">
        <v>305198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305198</v>
      </c>
      <c r="O46" s="48">
        <f t="shared" si="7"/>
        <v>0.76387727825638607</v>
      </c>
      <c r="P46" s="9"/>
    </row>
    <row r="47" spans="1:16">
      <c r="A47" s="12"/>
      <c r="B47" s="25">
        <v>334.82</v>
      </c>
      <c r="C47" s="20" t="s">
        <v>222</v>
      </c>
      <c r="D47" s="47">
        <v>0</v>
      </c>
      <c r="E47" s="47">
        <v>436782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436782</v>
      </c>
      <c r="O47" s="48">
        <f t="shared" si="7"/>
        <v>1.0932176664046975</v>
      </c>
      <c r="P47" s="9"/>
    </row>
    <row r="48" spans="1:16">
      <c r="A48" s="12"/>
      <c r="B48" s="25">
        <v>335.12</v>
      </c>
      <c r="C48" s="20" t="s">
        <v>189</v>
      </c>
      <c r="D48" s="47">
        <v>9865802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9865802</v>
      </c>
      <c r="O48" s="48">
        <f t="shared" si="7"/>
        <v>24.693025444388269</v>
      </c>
      <c r="P48" s="9"/>
    </row>
    <row r="49" spans="1:16">
      <c r="A49" s="12"/>
      <c r="B49" s="25">
        <v>335.13</v>
      </c>
      <c r="C49" s="20" t="s">
        <v>190</v>
      </c>
      <c r="D49" s="47">
        <v>0</v>
      </c>
      <c r="E49" s="47">
        <v>125267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125267</v>
      </c>
      <c r="O49" s="48">
        <f t="shared" si="7"/>
        <v>0.31352962671886031</v>
      </c>
      <c r="P49" s="9"/>
    </row>
    <row r="50" spans="1:16">
      <c r="A50" s="12"/>
      <c r="B50" s="25">
        <v>335.14</v>
      </c>
      <c r="C50" s="20" t="s">
        <v>191</v>
      </c>
      <c r="D50" s="47">
        <v>184184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184184</v>
      </c>
      <c r="O50" s="48">
        <f t="shared" si="7"/>
        <v>0.46099244627544816</v>
      </c>
      <c r="P50" s="9"/>
    </row>
    <row r="51" spans="1:16">
      <c r="A51" s="12"/>
      <c r="B51" s="25">
        <v>335.15</v>
      </c>
      <c r="C51" s="20" t="s">
        <v>192</v>
      </c>
      <c r="D51" s="47">
        <v>232477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232477</v>
      </c>
      <c r="O51" s="48">
        <f t="shared" si="7"/>
        <v>0.58186455355936106</v>
      </c>
      <c r="P51" s="9"/>
    </row>
    <row r="52" spans="1:16">
      <c r="A52" s="12"/>
      <c r="B52" s="25">
        <v>335.17</v>
      </c>
      <c r="C52" s="20" t="s">
        <v>193</v>
      </c>
      <c r="D52" s="47">
        <v>78425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78425</v>
      </c>
      <c r="O52" s="48">
        <f t="shared" si="7"/>
        <v>0.19628921404221877</v>
      </c>
      <c r="P52" s="9"/>
    </row>
    <row r="53" spans="1:16">
      <c r="A53" s="12"/>
      <c r="B53" s="25">
        <v>335.18</v>
      </c>
      <c r="C53" s="20" t="s">
        <v>194</v>
      </c>
      <c r="D53" s="47">
        <v>30565913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30565913</v>
      </c>
      <c r="O53" s="48">
        <f t="shared" si="7"/>
        <v>76.503143630893689</v>
      </c>
      <c r="P53" s="9"/>
    </row>
    <row r="54" spans="1:16">
      <c r="A54" s="12"/>
      <c r="B54" s="25">
        <v>335.19</v>
      </c>
      <c r="C54" s="20" t="s">
        <v>195</v>
      </c>
      <c r="D54" s="47">
        <v>3355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3355</v>
      </c>
      <c r="O54" s="48">
        <f t="shared" si="7"/>
        <v>8.3971987645730817E-3</v>
      </c>
      <c r="P54" s="9"/>
    </row>
    <row r="55" spans="1:16">
      <c r="A55" s="12"/>
      <c r="B55" s="25">
        <v>335.22</v>
      </c>
      <c r="C55" s="20" t="s">
        <v>54</v>
      </c>
      <c r="D55" s="47">
        <v>0</v>
      </c>
      <c r="E55" s="47">
        <v>2255669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2255669</v>
      </c>
      <c r="O55" s="48">
        <f t="shared" si="7"/>
        <v>5.6456932757334721</v>
      </c>
      <c r="P55" s="9"/>
    </row>
    <row r="56" spans="1:16">
      <c r="A56" s="12"/>
      <c r="B56" s="25">
        <v>335.49</v>
      </c>
      <c r="C56" s="20" t="s">
        <v>55</v>
      </c>
      <c r="D56" s="47">
        <v>0</v>
      </c>
      <c r="E56" s="47">
        <v>5243535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5243535</v>
      </c>
      <c r="O56" s="48">
        <f t="shared" si="7"/>
        <v>13.123995715050883</v>
      </c>
      <c r="P56" s="9"/>
    </row>
    <row r="57" spans="1:16">
      <c r="A57" s="12"/>
      <c r="B57" s="25">
        <v>335.7</v>
      </c>
      <c r="C57" s="20" t="s">
        <v>57</v>
      </c>
      <c r="D57" s="47">
        <v>0</v>
      </c>
      <c r="E57" s="47">
        <v>194181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194181</v>
      </c>
      <c r="O57" s="48">
        <f t="shared" si="7"/>
        <v>0.48601384599212089</v>
      </c>
      <c r="P57" s="9"/>
    </row>
    <row r="58" spans="1:16">
      <c r="A58" s="12"/>
      <c r="B58" s="25">
        <v>337.1</v>
      </c>
      <c r="C58" s="20" t="s">
        <v>59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66679</v>
      </c>
      <c r="M58" s="47">
        <v>0</v>
      </c>
      <c r="N58" s="47">
        <f t="shared" ref="N58:N66" si="9">SUM(D58:M58)</f>
        <v>66679</v>
      </c>
      <c r="O58" s="48">
        <f t="shared" si="7"/>
        <v>0.16689025824827675</v>
      </c>
      <c r="P58" s="9"/>
    </row>
    <row r="59" spans="1:16">
      <c r="A59" s="12"/>
      <c r="B59" s="25">
        <v>337.2</v>
      </c>
      <c r="C59" s="20" t="s">
        <v>60</v>
      </c>
      <c r="D59" s="47">
        <v>1227886</v>
      </c>
      <c r="E59" s="47">
        <v>0</v>
      </c>
      <c r="F59" s="47">
        <v>0</v>
      </c>
      <c r="G59" s="47">
        <v>24870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1252756</v>
      </c>
      <c r="O59" s="48">
        <f t="shared" si="7"/>
        <v>3.1355115158007498</v>
      </c>
      <c r="P59" s="9"/>
    </row>
    <row r="60" spans="1:16">
      <c r="A60" s="12"/>
      <c r="B60" s="25">
        <v>337.3</v>
      </c>
      <c r="C60" s="20" t="s">
        <v>61</v>
      </c>
      <c r="D60" s="47">
        <v>0</v>
      </c>
      <c r="E60" s="47">
        <v>29748</v>
      </c>
      <c r="F60" s="47">
        <v>0</v>
      </c>
      <c r="G60" s="47">
        <v>0</v>
      </c>
      <c r="H60" s="47">
        <v>0</v>
      </c>
      <c r="I60" s="47">
        <v>3874959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3904707</v>
      </c>
      <c r="O60" s="48">
        <f t="shared" si="7"/>
        <v>9.7730553789627024</v>
      </c>
      <c r="P60" s="9"/>
    </row>
    <row r="61" spans="1:16">
      <c r="A61" s="12"/>
      <c r="B61" s="25">
        <v>337.4</v>
      </c>
      <c r="C61" s="20" t="s">
        <v>62</v>
      </c>
      <c r="D61" s="47">
        <v>0</v>
      </c>
      <c r="E61" s="47">
        <v>0</v>
      </c>
      <c r="F61" s="47">
        <v>0</v>
      </c>
      <c r="G61" s="47">
        <v>171753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171753</v>
      </c>
      <c r="O61" s="48">
        <f t="shared" si="7"/>
        <v>0.42987901025684666</v>
      </c>
      <c r="P61" s="9"/>
    </row>
    <row r="62" spans="1:16">
      <c r="A62" s="12"/>
      <c r="B62" s="25">
        <v>337.6</v>
      </c>
      <c r="C62" s="20" t="s">
        <v>63</v>
      </c>
      <c r="D62" s="47">
        <v>0</v>
      </c>
      <c r="E62" s="47">
        <v>3593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3593</v>
      </c>
      <c r="O62" s="48">
        <f t="shared" si="7"/>
        <v>8.9928867842357929E-3</v>
      </c>
      <c r="P62" s="9"/>
    </row>
    <row r="63" spans="1:16">
      <c r="A63" s="12"/>
      <c r="B63" s="25">
        <v>337.7</v>
      </c>
      <c r="C63" s="20" t="s">
        <v>64</v>
      </c>
      <c r="D63" s="47">
        <v>0</v>
      </c>
      <c r="E63" s="47">
        <v>697220</v>
      </c>
      <c r="F63" s="47">
        <v>0</v>
      </c>
      <c r="G63" s="47">
        <v>322590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1019810</v>
      </c>
      <c r="O63" s="48">
        <f t="shared" si="7"/>
        <v>2.5524731064379358</v>
      </c>
      <c r="P63" s="9"/>
    </row>
    <row r="64" spans="1:16">
      <c r="A64" s="12"/>
      <c r="B64" s="25">
        <v>337.9</v>
      </c>
      <c r="C64" s="20" t="s">
        <v>166</v>
      </c>
      <c r="D64" s="47">
        <v>0</v>
      </c>
      <c r="E64" s="47">
        <v>0</v>
      </c>
      <c r="F64" s="47">
        <v>0</v>
      </c>
      <c r="G64" s="47">
        <v>201776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201776</v>
      </c>
      <c r="O64" s="48">
        <f t="shared" si="7"/>
        <v>0.50502330191371037</v>
      </c>
      <c r="P64" s="9"/>
    </row>
    <row r="65" spans="1:16" ht="15.75">
      <c r="A65" s="29" t="s">
        <v>69</v>
      </c>
      <c r="B65" s="30"/>
      <c r="C65" s="31"/>
      <c r="D65" s="32">
        <f t="shared" ref="D65:M65" si="10">SUM(D66:D123)</f>
        <v>40751909</v>
      </c>
      <c r="E65" s="32">
        <f t="shared" si="10"/>
        <v>27474879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125818437</v>
      </c>
      <c r="J65" s="32">
        <f t="shared" si="10"/>
        <v>107588902</v>
      </c>
      <c r="K65" s="32">
        <f t="shared" si="10"/>
        <v>0</v>
      </c>
      <c r="L65" s="32">
        <f t="shared" si="10"/>
        <v>847</v>
      </c>
      <c r="M65" s="32">
        <f t="shared" si="10"/>
        <v>0</v>
      </c>
      <c r="N65" s="32">
        <f t="shared" si="9"/>
        <v>301634974</v>
      </c>
      <c r="O65" s="46">
        <f t="shared" si="7"/>
        <v>754.95941312215609</v>
      </c>
      <c r="P65" s="10"/>
    </row>
    <row r="66" spans="1:16">
      <c r="A66" s="12"/>
      <c r="B66" s="25">
        <v>341.1</v>
      </c>
      <c r="C66" s="20" t="s">
        <v>196</v>
      </c>
      <c r="D66" s="47">
        <v>2941740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2941740</v>
      </c>
      <c r="O66" s="48">
        <f t="shared" si="7"/>
        <v>7.3628540964814357</v>
      </c>
      <c r="P66" s="9"/>
    </row>
    <row r="67" spans="1:16">
      <c r="A67" s="12"/>
      <c r="B67" s="25">
        <v>341.15</v>
      </c>
      <c r="C67" s="20" t="s">
        <v>197</v>
      </c>
      <c r="D67" s="47">
        <v>0</v>
      </c>
      <c r="E67" s="47">
        <v>1167249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23" si="11">SUM(D67:M67)</f>
        <v>1167249</v>
      </c>
      <c r="O67" s="48">
        <f t="shared" si="7"/>
        <v>2.9214968288373071</v>
      </c>
      <c r="P67" s="9"/>
    </row>
    <row r="68" spans="1:16">
      <c r="A68" s="12"/>
      <c r="B68" s="25">
        <v>341.16</v>
      </c>
      <c r="C68" s="20" t="s">
        <v>198</v>
      </c>
      <c r="D68" s="47">
        <v>0</v>
      </c>
      <c r="E68" s="47">
        <v>910377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910377</v>
      </c>
      <c r="O68" s="48">
        <f t="shared" si="7"/>
        <v>2.2785742532625184</v>
      </c>
      <c r="P68" s="9"/>
    </row>
    <row r="69" spans="1:16">
      <c r="A69" s="12"/>
      <c r="B69" s="25">
        <v>341.2</v>
      </c>
      <c r="C69" s="20" t="s">
        <v>199</v>
      </c>
      <c r="D69" s="47">
        <v>20109041</v>
      </c>
      <c r="E69" s="47">
        <v>1844</v>
      </c>
      <c r="F69" s="47">
        <v>0</v>
      </c>
      <c r="G69" s="47">
        <v>0</v>
      </c>
      <c r="H69" s="47">
        <v>0</v>
      </c>
      <c r="I69" s="47">
        <v>6406</v>
      </c>
      <c r="J69" s="47">
        <v>105681402</v>
      </c>
      <c r="K69" s="47">
        <v>0</v>
      </c>
      <c r="L69" s="47">
        <v>0</v>
      </c>
      <c r="M69" s="47">
        <v>0</v>
      </c>
      <c r="N69" s="47">
        <f t="shared" si="11"/>
        <v>125798693</v>
      </c>
      <c r="O69" s="48">
        <f t="shared" ref="O69:O100" si="12">(N69/O$150)</f>
        <v>314.86039625767762</v>
      </c>
      <c r="P69" s="9"/>
    </row>
    <row r="70" spans="1:16">
      <c r="A70" s="12"/>
      <c r="B70" s="25">
        <v>341.3</v>
      </c>
      <c r="C70" s="20" t="s">
        <v>200</v>
      </c>
      <c r="D70" s="47">
        <v>19299</v>
      </c>
      <c r="E70" s="47">
        <v>4870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24169</v>
      </c>
      <c r="O70" s="48">
        <f t="shared" si="12"/>
        <v>6.0492368685832139E-2</v>
      </c>
      <c r="P70" s="9"/>
    </row>
    <row r="71" spans="1:16">
      <c r="A71" s="12"/>
      <c r="B71" s="25">
        <v>341.51</v>
      </c>
      <c r="C71" s="20" t="s">
        <v>201</v>
      </c>
      <c r="D71" s="47">
        <v>9781190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9781190</v>
      </c>
      <c r="O71" s="48">
        <f t="shared" si="12"/>
        <v>24.481250844725658</v>
      </c>
      <c r="P71" s="9"/>
    </row>
    <row r="72" spans="1:16">
      <c r="A72" s="12"/>
      <c r="B72" s="25">
        <v>341.52</v>
      </c>
      <c r="C72" s="20" t="s">
        <v>202</v>
      </c>
      <c r="D72" s="47">
        <v>253406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253406</v>
      </c>
      <c r="O72" s="48">
        <f t="shared" si="12"/>
        <v>0.63424755592709581</v>
      </c>
      <c r="P72" s="9"/>
    </row>
    <row r="73" spans="1:16">
      <c r="A73" s="12"/>
      <c r="B73" s="25">
        <v>341.56</v>
      </c>
      <c r="C73" s="20" t="s">
        <v>203</v>
      </c>
      <c r="D73" s="47">
        <v>1966317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1966317</v>
      </c>
      <c r="O73" s="48">
        <f t="shared" si="12"/>
        <v>4.9214768057105953</v>
      </c>
      <c r="P73" s="9"/>
    </row>
    <row r="74" spans="1:16">
      <c r="A74" s="12"/>
      <c r="B74" s="25">
        <v>341.9</v>
      </c>
      <c r="C74" s="20" t="s">
        <v>204</v>
      </c>
      <c r="D74" s="47">
        <v>95024</v>
      </c>
      <c r="E74" s="47">
        <v>30583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847</v>
      </c>
      <c r="M74" s="47">
        <v>0</v>
      </c>
      <c r="N74" s="47">
        <f t="shared" si="11"/>
        <v>126454</v>
      </c>
      <c r="O74" s="48">
        <f t="shared" si="12"/>
        <v>0.31650055814465705</v>
      </c>
      <c r="P74" s="9"/>
    </row>
    <row r="75" spans="1:16">
      <c r="A75" s="12"/>
      <c r="B75" s="25">
        <v>342.1</v>
      </c>
      <c r="C75" s="20" t="s">
        <v>80</v>
      </c>
      <c r="D75" s="47">
        <v>601209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601209</v>
      </c>
      <c r="O75" s="48">
        <f t="shared" si="12"/>
        <v>1.5047604983756238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168125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168125</v>
      </c>
      <c r="O76" s="48">
        <f t="shared" si="12"/>
        <v>0.42079852229324871</v>
      </c>
      <c r="P76" s="9"/>
    </row>
    <row r="77" spans="1:16">
      <c r="A77" s="12"/>
      <c r="B77" s="25">
        <v>342.4</v>
      </c>
      <c r="C77" s="20" t="s">
        <v>82</v>
      </c>
      <c r="D77" s="47">
        <v>0</v>
      </c>
      <c r="E77" s="47">
        <v>130602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130602</v>
      </c>
      <c r="O77" s="48">
        <f t="shared" si="12"/>
        <v>0.3268825493444929</v>
      </c>
      <c r="P77" s="9"/>
    </row>
    <row r="78" spans="1:16">
      <c r="A78" s="12"/>
      <c r="B78" s="25">
        <v>342.5</v>
      </c>
      <c r="C78" s="20" t="s">
        <v>83</v>
      </c>
      <c r="D78" s="47">
        <v>699716</v>
      </c>
      <c r="E78" s="47">
        <v>2868227</v>
      </c>
      <c r="F78" s="47">
        <v>0</v>
      </c>
      <c r="G78" s="47">
        <v>0</v>
      </c>
      <c r="H78" s="47">
        <v>0</v>
      </c>
      <c r="I78" s="47">
        <v>3356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3571299</v>
      </c>
      <c r="O78" s="48">
        <f t="shared" si="12"/>
        <v>8.9385715501404128</v>
      </c>
      <c r="P78" s="9"/>
    </row>
    <row r="79" spans="1:16">
      <c r="A79" s="12"/>
      <c r="B79" s="25">
        <v>342.6</v>
      </c>
      <c r="C79" s="20" t="s">
        <v>84</v>
      </c>
      <c r="D79" s="47">
        <v>0</v>
      </c>
      <c r="E79" s="47">
        <v>12921297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12921297</v>
      </c>
      <c r="O79" s="48">
        <f t="shared" si="12"/>
        <v>32.340595888250931</v>
      </c>
      <c r="P79" s="9"/>
    </row>
    <row r="80" spans="1:16">
      <c r="A80" s="12"/>
      <c r="B80" s="25">
        <v>342.9</v>
      </c>
      <c r="C80" s="20" t="s">
        <v>85</v>
      </c>
      <c r="D80" s="47">
        <v>105</v>
      </c>
      <c r="E80" s="47">
        <v>115000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115105</v>
      </c>
      <c r="O80" s="48">
        <f t="shared" si="12"/>
        <v>0.2880952500137659</v>
      </c>
      <c r="P80" s="9"/>
    </row>
    <row r="81" spans="1:16">
      <c r="A81" s="12"/>
      <c r="B81" s="25">
        <v>343.3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41294250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41294250</v>
      </c>
      <c r="O81" s="48">
        <f t="shared" si="12"/>
        <v>103.35500002502891</v>
      </c>
      <c r="P81" s="9"/>
    </row>
    <row r="82" spans="1:16">
      <c r="A82" s="12"/>
      <c r="B82" s="25">
        <v>343.4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20246345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20246345</v>
      </c>
      <c r="O82" s="48">
        <f t="shared" si="12"/>
        <v>50.674391422092519</v>
      </c>
      <c r="P82" s="9"/>
    </row>
    <row r="83" spans="1:16">
      <c r="A83" s="12"/>
      <c r="B83" s="25">
        <v>343.5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59147653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59147653</v>
      </c>
      <c r="O83" s="48">
        <f t="shared" si="12"/>
        <v>148.04011883725704</v>
      </c>
      <c r="P83" s="9"/>
    </row>
    <row r="84" spans="1:16">
      <c r="A84" s="12"/>
      <c r="B84" s="25">
        <v>343.6</v>
      </c>
      <c r="C84" s="20" t="s">
        <v>89</v>
      </c>
      <c r="D84" s="47">
        <v>0</v>
      </c>
      <c r="E84" s="47">
        <v>21951</v>
      </c>
      <c r="F84" s="47">
        <v>0</v>
      </c>
      <c r="G84" s="47">
        <v>0</v>
      </c>
      <c r="H84" s="47">
        <v>0</v>
      </c>
      <c r="I84" s="47">
        <v>2967977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2989928</v>
      </c>
      <c r="O84" s="48">
        <f t="shared" si="12"/>
        <v>7.4834634002272624</v>
      </c>
      <c r="P84" s="9"/>
    </row>
    <row r="85" spans="1:16">
      <c r="A85" s="12"/>
      <c r="B85" s="25">
        <v>343.7</v>
      </c>
      <c r="C85" s="20" t="s">
        <v>90</v>
      </c>
      <c r="D85" s="47">
        <v>60966</v>
      </c>
      <c r="E85" s="47">
        <v>173275</v>
      </c>
      <c r="F85" s="47">
        <v>0</v>
      </c>
      <c r="G85" s="47">
        <v>0</v>
      </c>
      <c r="H85" s="47">
        <v>0</v>
      </c>
      <c r="I85" s="47">
        <v>4296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238537</v>
      </c>
      <c r="O85" s="48">
        <f t="shared" si="12"/>
        <v>0.59703207204320996</v>
      </c>
      <c r="P85" s="9"/>
    </row>
    <row r="86" spans="1:16">
      <c r="A86" s="12"/>
      <c r="B86" s="25">
        <v>343.9</v>
      </c>
      <c r="C86" s="20" t="s">
        <v>91</v>
      </c>
      <c r="D86" s="47">
        <v>20814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20814</v>
      </c>
      <c r="O86" s="48">
        <f t="shared" si="12"/>
        <v>5.2095169921259052E-2</v>
      </c>
      <c r="P86" s="9"/>
    </row>
    <row r="87" spans="1:16">
      <c r="A87" s="12"/>
      <c r="B87" s="25">
        <v>344.3</v>
      </c>
      <c r="C87" s="20" t="s">
        <v>205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1957340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1957340</v>
      </c>
      <c r="O87" s="48">
        <f t="shared" si="12"/>
        <v>4.8990083546496201</v>
      </c>
      <c r="P87" s="9"/>
    </row>
    <row r="88" spans="1:16">
      <c r="A88" s="12"/>
      <c r="B88" s="25">
        <v>344.9</v>
      </c>
      <c r="C88" s="20" t="s">
        <v>206</v>
      </c>
      <c r="D88" s="47">
        <v>0</v>
      </c>
      <c r="E88" s="47">
        <v>904527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904527</v>
      </c>
      <c r="O88" s="48">
        <f t="shared" si="12"/>
        <v>2.2639323418548423</v>
      </c>
      <c r="P88" s="9"/>
    </row>
    <row r="89" spans="1:16">
      <c r="A89" s="12"/>
      <c r="B89" s="25">
        <v>345.1</v>
      </c>
      <c r="C89" s="20" t="s">
        <v>94</v>
      </c>
      <c r="D89" s="47">
        <v>24771</v>
      </c>
      <c r="E89" s="47">
        <v>42300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67071</v>
      </c>
      <c r="O89" s="48">
        <f t="shared" si="12"/>
        <v>0.16787139145713298</v>
      </c>
      <c r="P89" s="9"/>
    </row>
    <row r="90" spans="1:16">
      <c r="A90" s="12"/>
      <c r="B90" s="25">
        <v>345.9</v>
      </c>
      <c r="C90" s="20" t="s">
        <v>223</v>
      </c>
      <c r="D90" s="47">
        <v>7000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7000</v>
      </c>
      <c r="O90" s="48">
        <f t="shared" si="12"/>
        <v>1.7520235872432659E-2</v>
      </c>
      <c r="P90" s="9"/>
    </row>
    <row r="91" spans="1:16">
      <c r="A91" s="12"/>
      <c r="B91" s="25">
        <v>346.4</v>
      </c>
      <c r="C91" s="20" t="s">
        <v>95</v>
      </c>
      <c r="D91" s="47">
        <v>767221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767221</v>
      </c>
      <c r="O91" s="48">
        <f t="shared" si="12"/>
        <v>1.9202704123262369</v>
      </c>
      <c r="P91" s="9"/>
    </row>
    <row r="92" spans="1:16">
      <c r="A92" s="12"/>
      <c r="B92" s="25">
        <v>346.9</v>
      </c>
      <c r="C92" s="20" t="s">
        <v>96</v>
      </c>
      <c r="D92" s="47">
        <v>532415</v>
      </c>
      <c r="E92" s="47">
        <v>35524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567939</v>
      </c>
      <c r="O92" s="48">
        <f t="shared" si="12"/>
        <v>1.4214893201647902</v>
      </c>
      <c r="P92" s="9"/>
    </row>
    <row r="93" spans="1:16">
      <c r="A93" s="12"/>
      <c r="B93" s="25">
        <v>347.1</v>
      </c>
      <c r="C93" s="20" t="s">
        <v>97</v>
      </c>
      <c r="D93" s="47">
        <v>33233</v>
      </c>
      <c r="E93" s="47">
        <v>21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33254</v>
      </c>
      <c r="O93" s="48">
        <f t="shared" si="12"/>
        <v>8.3231131957410803E-2</v>
      </c>
      <c r="P93" s="9"/>
    </row>
    <row r="94" spans="1:16">
      <c r="A94" s="12"/>
      <c r="B94" s="25">
        <v>347.2</v>
      </c>
      <c r="C94" s="20" t="s">
        <v>98</v>
      </c>
      <c r="D94" s="47">
        <v>836551</v>
      </c>
      <c r="E94" s="47">
        <v>322114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1158665</v>
      </c>
      <c r="O94" s="48">
        <f t="shared" si="12"/>
        <v>2.9000120138760268</v>
      </c>
      <c r="P94" s="9"/>
    </row>
    <row r="95" spans="1:16">
      <c r="A95" s="12"/>
      <c r="B95" s="25">
        <v>347.4</v>
      </c>
      <c r="C95" s="20" t="s">
        <v>99</v>
      </c>
      <c r="D95" s="47">
        <v>182027</v>
      </c>
      <c r="E95" s="47">
        <v>70527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252554</v>
      </c>
      <c r="O95" s="48">
        <f t="shared" si="12"/>
        <v>0.63211509293233681</v>
      </c>
      <c r="P95" s="9"/>
    </row>
    <row r="96" spans="1:16">
      <c r="A96" s="12"/>
      <c r="B96" s="25">
        <v>347.5</v>
      </c>
      <c r="C96" s="20" t="s">
        <v>100</v>
      </c>
      <c r="D96" s="47">
        <v>1025856</v>
      </c>
      <c r="E96" s="47">
        <v>135840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1161696</v>
      </c>
      <c r="O96" s="48">
        <f t="shared" si="12"/>
        <v>2.9075982760087902</v>
      </c>
      <c r="P96" s="9"/>
    </row>
    <row r="97" spans="1:16">
      <c r="A97" s="12"/>
      <c r="B97" s="25">
        <v>348.11</v>
      </c>
      <c r="C97" s="20" t="s">
        <v>224</v>
      </c>
      <c r="D97" s="47">
        <v>0</v>
      </c>
      <c r="E97" s="47">
        <v>1302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1302</v>
      </c>
      <c r="O97" s="48">
        <f t="shared" si="12"/>
        <v>3.2587638722724748E-3</v>
      </c>
      <c r="P97" s="9"/>
    </row>
    <row r="98" spans="1:16">
      <c r="A98" s="12"/>
      <c r="B98" s="25">
        <v>348.12</v>
      </c>
      <c r="C98" s="20" t="s">
        <v>225</v>
      </c>
      <c r="D98" s="47">
        <v>0</v>
      </c>
      <c r="E98" s="47">
        <v>39305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15" si="13">SUM(D98:M98)</f>
        <v>39305</v>
      </c>
      <c r="O98" s="48">
        <f t="shared" si="12"/>
        <v>9.8376124423709382E-2</v>
      </c>
      <c r="P98" s="9"/>
    </row>
    <row r="99" spans="1:16">
      <c r="A99" s="12"/>
      <c r="B99" s="25">
        <v>348.13</v>
      </c>
      <c r="C99" s="20" t="s">
        <v>226</v>
      </c>
      <c r="D99" s="47">
        <v>0</v>
      </c>
      <c r="E99" s="47">
        <v>49171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49171</v>
      </c>
      <c r="O99" s="48">
        <f t="shared" si="12"/>
        <v>0.12306964544048375</v>
      </c>
      <c r="P99" s="9"/>
    </row>
    <row r="100" spans="1:16">
      <c r="A100" s="12"/>
      <c r="B100" s="25">
        <v>348.14</v>
      </c>
      <c r="C100" s="20" t="s">
        <v>227</v>
      </c>
      <c r="D100" s="47">
        <v>0</v>
      </c>
      <c r="E100" s="47">
        <v>61894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61894</v>
      </c>
      <c r="O100" s="48">
        <f t="shared" si="12"/>
        <v>0.15491392558404957</v>
      </c>
      <c r="P100" s="9"/>
    </row>
    <row r="101" spans="1:16">
      <c r="A101" s="12"/>
      <c r="B101" s="25">
        <v>348.21</v>
      </c>
      <c r="C101" s="20" t="s">
        <v>228</v>
      </c>
      <c r="D101" s="47">
        <v>0</v>
      </c>
      <c r="E101" s="47">
        <v>509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509</v>
      </c>
      <c r="O101" s="48">
        <f t="shared" ref="O101:O132" si="14">(N101/O$150)</f>
        <v>1.2739714370097464E-3</v>
      </c>
      <c r="P101" s="9"/>
    </row>
    <row r="102" spans="1:16">
      <c r="A102" s="12"/>
      <c r="B102" s="25">
        <v>348.22</v>
      </c>
      <c r="C102" s="20" t="s">
        <v>229</v>
      </c>
      <c r="D102" s="47">
        <v>0</v>
      </c>
      <c r="E102" s="47">
        <v>15485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15485</v>
      </c>
      <c r="O102" s="48">
        <f t="shared" si="14"/>
        <v>3.8757264640659962E-2</v>
      </c>
      <c r="P102" s="9"/>
    </row>
    <row r="103" spans="1:16">
      <c r="A103" s="12"/>
      <c r="B103" s="25">
        <v>348.24</v>
      </c>
      <c r="C103" s="20" t="s">
        <v>230</v>
      </c>
      <c r="D103" s="47">
        <v>0</v>
      </c>
      <c r="E103" s="47">
        <v>183472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183472</v>
      </c>
      <c r="O103" s="48">
        <f t="shared" si="14"/>
        <v>0.45921038799813785</v>
      </c>
      <c r="P103" s="9"/>
    </row>
    <row r="104" spans="1:16">
      <c r="A104" s="12"/>
      <c r="B104" s="25">
        <v>348.31</v>
      </c>
      <c r="C104" s="20" t="s">
        <v>231</v>
      </c>
      <c r="D104" s="47">
        <v>0</v>
      </c>
      <c r="E104" s="47">
        <v>1067575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1067575</v>
      </c>
      <c r="O104" s="48">
        <f t="shared" si="14"/>
        <v>2.6720236873588994</v>
      </c>
      <c r="P104" s="9"/>
    </row>
    <row r="105" spans="1:16">
      <c r="A105" s="12"/>
      <c r="B105" s="25">
        <v>348.32</v>
      </c>
      <c r="C105" s="20" t="s">
        <v>232</v>
      </c>
      <c r="D105" s="47">
        <v>0</v>
      </c>
      <c r="E105" s="47">
        <v>7272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7272</v>
      </c>
      <c r="O105" s="48">
        <f t="shared" si="14"/>
        <v>1.8201022180618615E-2</v>
      </c>
      <c r="P105" s="9"/>
    </row>
    <row r="106" spans="1:16">
      <c r="A106" s="12"/>
      <c r="B106" s="25">
        <v>348.41</v>
      </c>
      <c r="C106" s="20" t="s">
        <v>233</v>
      </c>
      <c r="D106" s="47">
        <v>0</v>
      </c>
      <c r="E106" s="47">
        <v>924089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924089</v>
      </c>
      <c r="O106" s="48">
        <f t="shared" si="14"/>
        <v>2.3128938924457749</v>
      </c>
      <c r="P106" s="9"/>
    </row>
    <row r="107" spans="1:16">
      <c r="A107" s="12"/>
      <c r="B107" s="25">
        <v>348.42</v>
      </c>
      <c r="C107" s="20" t="s">
        <v>234</v>
      </c>
      <c r="D107" s="47">
        <v>0</v>
      </c>
      <c r="E107" s="47">
        <v>1007814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1007814</v>
      </c>
      <c r="O107" s="48">
        <f t="shared" si="14"/>
        <v>2.5224484279342643</v>
      </c>
      <c r="P107" s="9"/>
    </row>
    <row r="108" spans="1:16">
      <c r="A108" s="12"/>
      <c r="B108" s="25">
        <v>348.48</v>
      </c>
      <c r="C108" s="20" t="s">
        <v>235</v>
      </c>
      <c r="D108" s="47">
        <v>0</v>
      </c>
      <c r="E108" s="47">
        <v>31000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31000</v>
      </c>
      <c r="O108" s="48">
        <f t="shared" si="14"/>
        <v>7.7589616006487491E-2</v>
      </c>
      <c r="P108" s="9"/>
    </row>
    <row r="109" spans="1:16">
      <c r="A109" s="12"/>
      <c r="B109" s="25">
        <v>348.51</v>
      </c>
      <c r="C109" s="20" t="s">
        <v>236</v>
      </c>
      <c r="D109" s="47">
        <v>0</v>
      </c>
      <c r="E109" s="47">
        <v>2973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2973</v>
      </c>
      <c r="O109" s="48">
        <f t="shared" si="14"/>
        <v>7.4410944641060423E-3</v>
      </c>
      <c r="P109" s="9"/>
    </row>
    <row r="110" spans="1:16">
      <c r="A110" s="12"/>
      <c r="B110" s="25">
        <v>348.52</v>
      </c>
      <c r="C110" s="20" t="s">
        <v>237</v>
      </c>
      <c r="D110" s="47">
        <v>0</v>
      </c>
      <c r="E110" s="47">
        <v>384715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384715</v>
      </c>
      <c r="O110" s="48">
        <f t="shared" si="14"/>
        <v>0.96289964909470438</v>
      </c>
      <c r="P110" s="9"/>
    </row>
    <row r="111" spans="1:16">
      <c r="A111" s="12"/>
      <c r="B111" s="25">
        <v>348.53</v>
      </c>
      <c r="C111" s="20" t="s">
        <v>238</v>
      </c>
      <c r="D111" s="47">
        <v>0</v>
      </c>
      <c r="E111" s="47">
        <v>82226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82226</v>
      </c>
      <c r="O111" s="48">
        <f t="shared" si="14"/>
        <v>0.2058027021209497</v>
      </c>
      <c r="P111" s="9"/>
    </row>
    <row r="112" spans="1:16">
      <c r="A112" s="12"/>
      <c r="B112" s="25">
        <v>348.54</v>
      </c>
      <c r="C112" s="20" t="s">
        <v>239</v>
      </c>
      <c r="D112" s="47">
        <v>0</v>
      </c>
      <c r="E112" s="47">
        <v>1163904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1163904</v>
      </c>
      <c r="O112" s="48">
        <f t="shared" si="14"/>
        <v>2.9131246589811233</v>
      </c>
      <c r="P112" s="9"/>
    </row>
    <row r="113" spans="1:16">
      <c r="A113" s="12"/>
      <c r="B113" s="25">
        <v>348.62</v>
      </c>
      <c r="C113" s="20" t="s">
        <v>240</v>
      </c>
      <c r="D113" s="47">
        <v>0</v>
      </c>
      <c r="E113" s="47">
        <v>214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214</v>
      </c>
      <c r="O113" s="48">
        <f t="shared" si="14"/>
        <v>5.3561863952865559E-4</v>
      </c>
      <c r="P113" s="9"/>
    </row>
    <row r="114" spans="1:16">
      <c r="A114" s="12"/>
      <c r="B114" s="25">
        <v>348.71</v>
      </c>
      <c r="C114" s="20" t="s">
        <v>241</v>
      </c>
      <c r="D114" s="47">
        <v>0</v>
      </c>
      <c r="E114" s="47">
        <v>505940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505940</v>
      </c>
      <c r="O114" s="48">
        <f t="shared" si="14"/>
        <v>1.2663125910426543</v>
      </c>
      <c r="P114" s="9"/>
    </row>
    <row r="115" spans="1:16">
      <c r="A115" s="12"/>
      <c r="B115" s="25">
        <v>348.72</v>
      </c>
      <c r="C115" s="20" t="s">
        <v>242</v>
      </c>
      <c r="D115" s="47">
        <v>0</v>
      </c>
      <c r="E115" s="47">
        <v>34914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3"/>
        <v>34914</v>
      </c>
      <c r="O115" s="48">
        <f t="shared" si="14"/>
        <v>8.7385930750016272E-2</v>
      </c>
      <c r="P115" s="9"/>
    </row>
    <row r="116" spans="1:16">
      <c r="A116" s="12"/>
      <c r="B116" s="25">
        <v>348.92099999999999</v>
      </c>
      <c r="C116" s="20" t="s">
        <v>207</v>
      </c>
      <c r="D116" s="47">
        <v>0</v>
      </c>
      <c r="E116" s="47">
        <v>66679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66679</v>
      </c>
      <c r="O116" s="48">
        <f t="shared" si="14"/>
        <v>0.16689025824827675</v>
      </c>
      <c r="P116" s="9"/>
    </row>
    <row r="117" spans="1:16">
      <c r="A117" s="12"/>
      <c r="B117" s="25">
        <v>348.92200000000003</v>
      </c>
      <c r="C117" s="20" t="s">
        <v>208</v>
      </c>
      <c r="D117" s="47">
        <v>0</v>
      </c>
      <c r="E117" s="47">
        <v>66679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66679</v>
      </c>
      <c r="O117" s="48">
        <f t="shared" si="14"/>
        <v>0.16689025824827675</v>
      </c>
      <c r="P117" s="9"/>
    </row>
    <row r="118" spans="1:16">
      <c r="A118" s="12"/>
      <c r="B118" s="25">
        <v>348.923</v>
      </c>
      <c r="C118" s="20" t="s">
        <v>209</v>
      </c>
      <c r="D118" s="47">
        <v>0</v>
      </c>
      <c r="E118" s="47">
        <v>66679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66679</v>
      </c>
      <c r="O118" s="48">
        <f t="shared" si="14"/>
        <v>0.16689025824827675</v>
      </c>
      <c r="P118" s="9"/>
    </row>
    <row r="119" spans="1:16">
      <c r="A119" s="12"/>
      <c r="B119" s="25">
        <v>348.92399999999998</v>
      </c>
      <c r="C119" s="20" t="s">
        <v>210</v>
      </c>
      <c r="D119" s="47">
        <v>0</v>
      </c>
      <c r="E119" s="47">
        <v>66679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66679</v>
      </c>
      <c r="O119" s="48">
        <f t="shared" si="14"/>
        <v>0.16689025824827675</v>
      </c>
      <c r="P119" s="9"/>
    </row>
    <row r="120" spans="1:16">
      <c r="A120" s="12"/>
      <c r="B120" s="25">
        <v>348.93</v>
      </c>
      <c r="C120" s="20" t="s">
        <v>211</v>
      </c>
      <c r="D120" s="47">
        <v>0</v>
      </c>
      <c r="E120" s="47">
        <v>1268974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1268974</v>
      </c>
      <c r="O120" s="48">
        <f t="shared" si="14"/>
        <v>3.1761033994263372</v>
      </c>
      <c r="P120" s="9"/>
    </row>
    <row r="121" spans="1:16">
      <c r="A121" s="12"/>
      <c r="B121" s="25">
        <v>348.93099999999998</v>
      </c>
      <c r="C121" s="20" t="s">
        <v>212</v>
      </c>
      <c r="D121" s="47">
        <v>0</v>
      </c>
      <c r="E121" s="47">
        <v>206822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206822</v>
      </c>
      <c r="O121" s="48">
        <f t="shared" si="14"/>
        <v>0.51765288908689533</v>
      </c>
      <c r="P121" s="9"/>
    </row>
    <row r="122" spans="1:16">
      <c r="A122" s="12"/>
      <c r="B122" s="25">
        <v>348.93200000000002</v>
      </c>
      <c r="C122" s="20" t="s">
        <v>213</v>
      </c>
      <c r="D122" s="47">
        <v>22044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1"/>
        <v>22044</v>
      </c>
      <c r="O122" s="48">
        <f t="shared" si="14"/>
        <v>5.5173725653129363E-2</v>
      </c>
      <c r="P122" s="9"/>
    </row>
    <row r="123" spans="1:16">
      <c r="A123" s="12"/>
      <c r="B123" s="25">
        <v>349</v>
      </c>
      <c r="C123" s="20" t="s">
        <v>161</v>
      </c>
      <c r="D123" s="47">
        <v>771964</v>
      </c>
      <c r="E123" s="47">
        <v>144340</v>
      </c>
      <c r="F123" s="47">
        <v>0</v>
      </c>
      <c r="G123" s="47">
        <v>0</v>
      </c>
      <c r="H123" s="47">
        <v>0</v>
      </c>
      <c r="I123" s="47">
        <v>190814</v>
      </c>
      <c r="J123" s="47">
        <v>1907500</v>
      </c>
      <c r="K123" s="47">
        <v>0</v>
      </c>
      <c r="L123" s="47">
        <v>0</v>
      </c>
      <c r="M123" s="47">
        <v>0</v>
      </c>
      <c r="N123" s="47">
        <f t="shared" si="11"/>
        <v>3014618</v>
      </c>
      <c r="O123" s="48">
        <f t="shared" si="14"/>
        <v>7.5452597750401713</v>
      </c>
      <c r="P123" s="9"/>
    </row>
    <row r="124" spans="1:16" ht="15.75">
      <c r="A124" s="29" t="s">
        <v>70</v>
      </c>
      <c r="B124" s="30"/>
      <c r="C124" s="31"/>
      <c r="D124" s="32">
        <f t="shared" ref="D124:M124" si="15">SUM(D125:D134)</f>
        <v>543865</v>
      </c>
      <c r="E124" s="32">
        <f t="shared" si="15"/>
        <v>2806692</v>
      </c>
      <c r="F124" s="32">
        <f t="shared" si="15"/>
        <v>0</v>
      </c>
      <c r="G124" s="32">
        <f t="shared" si="15"/>
        <v>0</v>
      </c>
      <c r="H124" s="32">
        <f t="shared" si="15"/>
        <v>0</v>
      </c>
      <c r="I124" s="32">
        <f t="shared" si="15"/>
        <v>238</v>
      </c>
      <c r="J124" s="32">
        <f t="shared" si="15"/>
        <v>7286</v>
      </c>
      <c r="K124" s="32">
        <f t="shared" si="15"/>
        <v>0</v>
      </c>
      <c r="L124" s="32">
        <f t="shared" si="15"/>
        <v>0</v>
      </c>
      <c r="M124" s="32">
        <f t="shared" si="15"/>
        <v>0</v>
      </c>
      <c r="N124" s="32">
        <f>SUM(D124:M124)</f>
        <v>3358081</v>
      </c>
      <c r="O124" s="46">
        <f t="shared" si="14"/>
        <v>8.4049101712477921</v>
      </c>
      <c r="P124" s="10"/>
    </row>
    <row r="125" spans="1:16">
      <c r="A125" s="13"/>
      <c r="B125" s="40">
        <v>351.1</v>
      </c>
      <c r="C125" s="21" t="s">
        <v>126</v>
      </c>
      <c r="D125" s="47">
        <v>52181</v>
      </c>
      <c r="E125" s="47">
        <v>542541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594722</v>
      </c>
      <c r="O125" s="48">
        <f t="shared" si="14"/>
        <v>1.4885242455035566</v>
      </c>
      <c r="P125" s="9"/>
    </row>
    <row r="126" spans="1:16">
      <c r="A126" s="13"/>
      <c r="B126" s="40">
        <v>351.2</v>
      </c>
      <c r="C126" s="21" t="s">
        <v>128</v>
      </c>
      <c r="D126" s="47">
        <v>45546</v>
      </c>
      <c r="E126" s="47">
        <v>209327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4" si="16">SUM(D126:M126)</f>
        <v>254873</v>
      </c>
      <c r="O126" s="48">
        <f t="shared" si="14"/>
        <v>0.63791929678778991</v>
      </c>
      <c r="P126" s="9"/>
    </row>
    <row r="127" spans="1:16">
      <c r="A127" s="13"/>
      <c r="B127" s="40">
        <v>351.5</v>
      </c>
      <c r="C127" s="21" t="s">
        <v>129</v>
      </c>
      <c r="D127" s="47">
        <v>0</v>
      </c>
      <c r="E127" s="47">
        <v>1216964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1216964</v>
      </c>
      <c r="O127" s="48">
        <f t="shared" si="14"/>
        <v>3.0459280468941627</v>
      </c>
      <c r="P127" s="9"/>
    </row>
    <row r="128" spans="1:16">
      <c r="A128" s="13"/>
      <c r="B128" s="40">
        <v>351.6</v>
      </c>
      <c r="C128" s="21" t="s">
        <v>130</v>
      </c>
      <c r="D128" s="47">
        <v>0</v>
      </c>
      <c r="E128" s="47">
        <v>-883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-883</v>
      </c>
      <c r="O128" s="48">
        <f t="shared" si="14"/>
        <v>-2.210052610765434E-3</v>
      </c>
      <c r="P128" s="9"/>
    </row>
    <row r="129" spans="1:16">
      <c r="A129" s="13"/>
      <c r="B129" s="40">
        <v>351.7</v>
      </c>
      <c r="C129" s="21" t="s">
        <v>273</v>
      </c>
      <c r="D129" s="47">
        <v>0</v>
      </c>
      <c r="E129" s="47">
        <v>109001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109001</v>
      </c>
      <c r="O129" s="48">
        <f t="shared" si="14"/>
        <v>0.27281760433300462</v>
      </c>
      <c r="P129" s="9"/>
    </row>
    <row r="130" spans="1:16">
      <c r="A130" s="13"/>
      <c r="B130" s="40">
        <v>351.8</v>
      </c>
      <c r="C130" s="21" t="s">
        <v>215</v>
      </c>
      <c r="D130" s="47">
        <v>0</v>
      </c>
      <c r="E130" s="47">
        <v>315936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315936</v>
      </c>
      <c r="O130" s="48">
        <f t="shared" si="14"/>
        <v>0.79075332008469779</v>
      </c>
      <c r="P130" s="9"/>
    </row>
    <row r="131" spans="1:16">
      <c r="A131" s="13"/>
      <c r="B131" s="40">
        <v>351.9</v>
      </c>
      <c r="C131" s="21" t="s">
        <v>216</v>
      </c>
      <c r="D131" s="47">
        <v>3164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3164</v>
      </c>
      <c r="O131" s="48">
        <f t="shared" si="14"/>
        <v>7.919146614339562E-3</v>
      </c>
      <c r="P131" s="9"/>
    </row>
    <row r="132" spans="1:16">
      <c r="A132" s="13"/>
      <c r="B132" s="40">
        <v>352</v>
      </c>
      <c r="C132" s="21" t="s">
        <v>131</v>
      </c>
      <c r="D132" s="47">
        <v>164649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164649</v>
      </c>
      <c r="O132" s="48">
        <f t="shared" si="14"/>
        <v>0.4120984737371664</v>
      </c>
      <c r="P132" s="9"/>
    </row>
    <row r="133" spans="1:16">
      <c r="A133" s="13"/>
      <c r="B133" s="40">
        <v>354</v>
      </c>
      <c r="C133" s="21" t="s">
        <v>133</v>
      </c>
      <c r="D133" s="47">
        <v>271788</v>
      </c>
      <c r="E133" s="47">
        <v>413806</v>
      </c>
      <c r="F133" s="47">
        <v>0</v>
      </c>
      <c r="G133" s="47">
        <v>0</v>
      </c>
      <c r="H133" s="47">
        <v>0</v>
      </c>
      <c r="I133" s="47">
        <v>238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685832</v>
      </c>
      <c r="O133" s="48">
        <f t="shared" ref="O133:O148" si="17">(N133/O$150)</f>
        <v>1.7165626298374623</v>
      </c>
      <c r="P133" s="9"/>
    </row>
    <row r="134" spans="1:16">
      <c r="A134" s="13"/>
      <c r="B134" s="40">
        <v>359</v>
      </c>
      <c r="C134" s="21" t="s">
        <v>134</v>
      </c>
      <c r="D134" s="47">
        <v>6537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7286</v>
      </c>
      <c r="K134" s="47">
        <v>0</v>
      </c>
      <c r="L134" s="47">
        <v>0</v>
      </c>
      <c r="M134" s="47">
        <v>0</v>
      </c>
      <c r="N134" s="47">
        <f t="shared" si="16"/>
        <v>13823</v>
      </c>
      <c r="O134" s="48">
        <f t="shared" si="17"/>
        <v>3.4597460066376665E-2</v>
      </c>
      <c r="P134" s="9"/>
    </row>
    <row r="135" spans="1:16" ht="15.75">
      <c r="A135" s="29" t="s">
        <v>3</v>
      </c>
      <c r="B135" s="30"/>
      <c r="C135" s="31"/>
      <c r="D135" s="32">
        <f t="shared" ref="D135:M135" si="18">SUM(D136:D143)</f>
        <v>3443557</v>
      </c>
      <c r="E135" s="32">
        <f t="shared" si="18"/>
        <v>8022563</v>
      </c>
      <c r="F135" s="32">
        <f t="shared" si="18"/>
        <v>389893</v>
      </c>
      <c r="G135" s="32">
        <f t="shared" si="18"/>
        <v>1626144</v>
      </c>
      <c r="H135" s="32">
        <f t="shared" si="18"/>
        <v>28941</v>
      </c>
      <c r="I135" s="32">
        <f t="shared" si="18"/>
        <v>6100220</v>
      </c>
      <c r="J135" s="32">
        <f t="shared" si="18"/>
        <v>2769709</v>
      </c>
      <c r="K135" s="32">
        <f t="shared" si="18"/>
        <v>0</v>
      </c>
      <c r="L135" s="32">
        <f t="shared" si="18"/>
        <v>461</v>
      </c>
      <c r="M135" s="32">
        <f t="shared" si="18"/>
        <v>0</v>
      </c>
      <c r="N135" s="32">
        <f>SUM(D135:M135)</f>
        <v>22381488</v>
      </c>
      <c r="O135" s="46">
        <f t="shared" si="17"/>
        <v>56.018421276574443</v>
      </c>
      <c r="P135" s="10"/>
    </row>
    <row r="136" spans="1:16">
      <c r="A136" s="12"/>
      <c r="B136" s="25">
        <v>361.1</v>
      </c>
      <c r="C136" s="20" t="s">
        <v>136</v>
      </c>
      <c r="D136" s="47">
        <v>1722915</v>
      </c>
      <c r="E136" s="47">
        <v>3022819</v>
      </c>
      <c r="F136" s="47">
        <v>465000</v>
      </c>
      <c r="G136" s="47">
        <v>2055634</v>
      </c>
      <c r="H136" s="47">
        <v>21024</v>
      </c>
      <c r="I136" s="47">
        <v>4539727</v>
      </c>
      <c r="J136" s="47">
        <v>915238</v>
      </c>
      <c r="K136" s="47">
        <v>0</v>
      </c>
      <c r="L136" s="47">
        <v>364</v>
      </c>
      <c r="M136" s="47">
        <v>0</v>
      </c>
      <c r="N136" s="47">
        <f>SUM(D136:M136)</f>
        <v>12742721</v>
      </c>
      <c r="O136" s="48">
        <f t="shared" si="17"/>
        <v>31.89363965380014</v>
      </c>
      <c r="P136" s="9"/>
    </row>
    <row r="137" spans="1:16">
      <c r="A137" s="12"/>
      <c r="B137" s="25">
        <v>361.3</v>
      </c>
      <c r="C137" s="20" t="s">
        <v>137</v>
      </c>
      <c r="D137" s="47">
        <v>-310751</v>
      </c>
      <c r="E137" s="47">
        <v>-519815</v>
      </c>
      <c r="F137" s="47">
        <v>-75107</v>
      </c>
      <c r="G137" s="47">
        <v>-474062</v>
      </c>
      <c r="H137" s="47">
        <v>-3729</v>
      </c>
      <c r="I137" s="47">
        <v>-553611</v>
      </c>
      <c r="J137" s="47">
        <v>-119317</v>
      </c>
      <c r="K137" s="47">
        <v>0</v>
      </c>
      <c r="L137" s="47">
        <v>0</v>
      </c>
      <c r="M137" s="47">
        <v>0</v>
      </c>
      <c r="N137" s="47">
        <f t="shared" ref="N137:N143" si="19">SUM(D137:M137)</f>
        <v>-2056392</v>
      </c>
      <c r="O137" s="48">
        <f t="shared" si="17"/>
        <v>-5.1469246980262202</v>
      </c>
      <c r="P137" s="9"/>
    </row>
    <row r="138" spans="1:16">
      <c r="A138" s="12"/>
      <c r="B138" s="25">
        <v>362</v>
      </c>
      <c r="C138" s="20" t="s">
        <v>138</v>
      </c>
      <c r="D138" s="47">
        <v>712653</v>
      </c>
      <c r="E138" s="47">
        <v>537893</v>
      </c>
      <c r="F138" s="47">
        <v>0</v>
      </c>
      <c r="G138" s="47">
        <v>23514</v>
      </c>
      <c r="H138" s="47">
        <v>0</v>
      </c>
      <c r="I138" s="47">
        <v>17319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1291379</v>
      </c>
      <c r="O138" s="48">
        <f t="shared" si="17"/>
        <v>3.2321806686723167</v>
      </c>
      <c r="P138" s="9"/>
    </row>
    <row r="139" spans="1:16">
      <c r="A139" s="12"/>
      <c r="B139" s="25">
        <v>364</v>
      </c>
      <c r="C139" s="20" t="s">
        <v>217</v>
      </c>
      <c r="D139" s="47">
        <v>889340</v>
      </c>
      <c r="E139" s="47">
        <v>446250</v>
      </c>
      <c r="F139" s="47">
        <v>0</v>
      </c>
      <c r="G139" s="47">
        <v>0</v>
      </c>
      <c r="H139" s="47">
        <v>0</v>
      </c>
      <c r="I139" s="47">
        <v>100759</v>
      </c>
      <c r="J139" s="47">
        <v>927585</v>
      </c>
      <c r="K139" s="47">
        <v>0</v>
      </c>
      <c r="L139" s="47">
        <v>0</v>
      </c>
      <c r="M139" s="47">
        <v>0</v>
      </c>
      <c r="N139" s="47">
        <f t="shared" si="19"/>
        <v>2363934</v>
      </c>
      <c r="O139" s="48">
        <f t="shared" si="17"/>
        <v>5.9166687524090325</v>
      </c>
      <c r="P139" s="9"/>
    </row>
    <row r="140" spans="1:16">
      <c r="A140" s="12"/>
      <c r="B140" s="25">
        <v>365</v>
      </c>
      <c r="C140" s="20" t="s">
        <v>218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509462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509462</v>
      </c>
      <c r="O140" s="48">
        <f t="shared" si="17"/>
        <v>1.2751277725773269</v>
      </c>
      <c r="P140" s="9"/>
    </row>
    <row r="141" spans="1:16">
      <c r="A141" s="12"/>
      <c r="B141" s="25">
        <v>366</v>
      </c>
      <c r="C141" s="20" t="s">
        <v>141</v>
      </c>
      <c r="D141" s="47">
        <v>2394</v>
      </c>
      <c r="E141" s="47">
        <v>353766</v>
      </c>
      <c r="F141" s="47">
        <v>0</v>
      </c>
      <c r="G141" s="47">
        <v>-1600</v>
      </c>
      <c r="H141" s="47">
        <v>11646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19"/>
        <v>366206</v>
      </c>
      <c r="O141" s="48">
        <f t="shared" si="17"/>
        <v>0.91657364255715357</v>
      </c>
      <c r="P141" s="9"/>
    </row>
    <row r="142" spans="1:16">
      <c r="A142" s="12"/>
      <c r="B142" s="25">
        <v>369.3</v>
      </c>
      <c r="C142" s="20" t="s">
        <v>167</v>
      </c>
      <c r="D142" s="47">
        <v>9443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19"/>
        <v>9443</v>
      </c>
      <c r="O142" s="48">
        <f t="shared" si="17"/>
        <v>2.3634798191911659E-2</v>
      </c>
      <c r="P142" s="9"/>
    </row>
    <row r="143" spans="1:16">
      <c r="A143" s="12"/>
      <c r="B143" s="25">
        <v>369.9</v>
      </c>
      <c r="C143" s="20" t="s">
        <v>143</v>
      </c>
      <c r="D143" s="47">
        <v>417563</v>
      </c>
      <c r="E143" s="47">
        <v>4181650</v>
      </c>
      <c r="F143" s="47">
        <v>0</v>
      </c>
      <c r="G143" s="47">
        <v>22658</v>
      </c>
      <c r="H143" s="47">
        <v>0</v>
      </c>
      <c r="I143" s="47">
        <v>1486564</v>
      </c>
      <c r="J143" s="47">
        <v>1046203</v>
      </c>
      <c r="K143" s="47">
        <v>0</v>
      </c>
      <c r="L143" s="47">
        <v>97</v>
      </c>
      <c r="M143" s="47">
        <v>0</v>
      </c>
      <c r="N143" s="47">
        <f t="shared" si="19"/>
        <v>7154735</v>
      </c>
      <c r="O143" s="48">
        <f t="shared" si="17"/>
        <v>17.907520686392782</v>
      </c>
      <c r="P143" s="9"/>
    </row>
    <row r="144" spans="1:16" ht="15.75">
      <c r="A144" s="29" t="s">
        <v>71</v>
      </c>
      <c r="B144" s="30"/>
      <c r="C144" s="31"/>
      <c r="D144" s="32">
        <f t="shared" ref="D144:M144" si="20">SUM(D145:D147)</f>
        <v>10264576</v>
      </c>
      <c r="E144" s="32">
        <f t="shared" si="20"/>
        <v>7853446</v>
      </c>
      <c r="F144" s="32">
        <f t="shared" si="20"/>
        <v>33168830</v>
      </c>
      <c r="G144" s="32">
        <f t="shared" si="20"/>
        <v>68287976</v>
      </c>
      <c r="H144" s="32">
        <f t="shared" si="20"/>
        <v>0</v>
      </c>
      <c r="I144" s="32">
        <f t="shared" si="20"/>
        <v>36329803</v>
      </c>
      <c r="J144" s="32">
        <f t="shared" si="20"/>
        <v>1992357</v>
      </c>
      <c r="K144" s="32">
        <f t="shared" si="20"/>
        <v>0</v>
      </c>
      <c r="L144" s="32">
        <f t="shared" si="20"/>
        <v>0</v>
      </c>
      <c r="M144" s="32">
        <f t="shared" si="20"/>
        <v>0</v>
      </c>
      <c r="N144" s="32">
        <f>SUM(D144:M144)</f>
        <v>157896988</v>
      </c>
      <c r="O144" s="46">
        <f t="shared" si="17"/>
        <v>395.19892475809559</v>
      </c>
      <c r="P144" s="9"/>
    </row>
    <row r="145" spans="1:119">
      <c r="A145" s="12"/>
      <c r="B145" s="25">
        <v>381</v>
      </c>
      <c r="C145" s="20" t="s">
        <v>144</v>
      </c>
      <c r="D145" s="47">
        <v>10264576</v>
      </c>
      <c r="E145" s="47">
        <v>7853446</v>
      </c>
      <c r="F145" s="47">
        <v>28561830</v>
      </c>
      <c r="G145" s="47">
        <v>49847976</v>
      </c>
      <c r="H145" s="47">
        <v>0</v>
      </c>
      <c r="I145" s="47">
        <v>20565749</v>
      </c>
      <c r="J145" s="47">
        <v>1992357</v>
      </c>
      <c r="K145" s="47">
        <v>0</v>
      </c>
      <c r="L145" s="47">
        <v>0</v>
      </c>
      <c r="M145" s="47">
        <v>0</v>
      </c>
      <c r="N145" s="47">
        <f>SUM(D145:M145)</f>
        <v>119085934</v>
      </c>
      <c r="O145" s="48">
        <f t="shared" si="17"/>
        <v>298.05909325270687</v>
      </c>
      <c r="P145" s="9"/>
    </row>
    <row r="146" spans="1:119">
      <c r="A146" s="12"/>
      <c r="B146" s="25">
        <v>384</v>
      </c>
      <c r="C146" s="20" t="s">
        <v>145</v>
      </c>
      <c r="D146" s="47">
        <v>0</v>
      </c>
      <c r="E146" s="47">
        <v>0</v>
      </c>
      <c r="F146" s="47">
        <v>4607000</v>
      </c>
      <c r="G146" s="47">
        <v>18440000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f>SUM(D146:M146)</f>
        <v>23047000</v>
      </c>
      <c r="O146" s="48">
        <f t="shared" si="17"/>
        <v>57.684125164565074</v>
      </c>
      <c r="P146" s="9"/>
    </row>
    <row r="147" spans="1:119" ht="15.75" thickBot="1">
      <c r="A147" s="12"/>
      <c r="B147" s="25">
        <v>389.8</v>
      </c>
      <c r="C147" s="20" t="s">
        <v>219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15764054</v>
      </c>
      <c r="J147" s="47">
        <v>0</v>
      </c>
      <c r="K147" s="47">
        <v>0</v>
      </c>
      <c r="L147" s="47">
        <v>0</v>
      </c>
      <c r="M147" s="47">
        <v>0</v>
      </c>
      <c r="N147" s="47">
        <f>SUM(D147:M147)</f>
        <v>15764054</v>
      </c>
      <c r="O147" s="48">
        <f t="shared" si="17"/>
        <v>39.455706340823653</v>
      </c>
      <c r="P147" s="9"/>
    </row>
    <row r="148" spans="1:119" ht="16.5" thickBot="1">
      <c r="A148" s="14" t="s">
        <v>108</v>
      </c>
      <c r="B148" s="23"/>
      <c r="C148" s="22"/>
      <c r="D148" s="15">
        <f t="shared" ref="D148:M148" si="21">SUM(D5,D14,D30,D65,D124,D135,D144)</f>
        <v>256196417</v>
      </c>
      <c r="E148" s="15">
        <f t="shared" si="21"/>
        <v>225012471</v>
      </c>
      <c r="F148" s="15">
        <f t="shared" si="21"/>
        <v>40981336</v>
      </c>
      <c r="G148" s="15">
        <f t="shared" si="21"/>
        <v>80097100</v>
      </c>
      <c r="H148" s="15">
        <f t="shared" si="21"/>
        <v>28941</v>
      </c>
      <c r="I148" s="15">
        <f t="shared" si="21"/>
        <v>235439744</v>
      </c>
      <c r="J148" s="15">
        <f t="shared" si="21"/>
        <v>112358254</v>
      </c>
      <c r="K148" s="15">
        <f t="shared" si="21"/>
        <v>0</v>
      </c>
      <c r="L148" s="15">
        <f t="shared" si="21"/>
        <v>88506</v>
      </c>
      <c r="M148" s="15">
        <f t="shared" si="21"/>
        <v>0</v>
      </c>
      <c r="N148" s="15">
        <f>SUM(D148:M148)</f>
        <v>950202769</v>
      </c>
      <c r="O148" s="38">
        <f t="shared" si="17"/>
        <v>2378.2538056455205</v>
      </c>
      <c r="P148" s="6"/>
      <c r="Q148" s="2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</row>
    <row r="149" spans="1:119">
      <c r="A149" s="16"/>
      <c r="B149" s="18"/>
      <c r="C149" s="18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9"/>
    </row>
    <row r="150" spans="1:119">
      <c r="A150" s="41"/>
      <c r="B150" s="42"/>
      <c r="C150" s="42"/>
      <c r="D150" s="43"/>
      <c r="E150" s="43"/>
      <c r="F150" s="43"/>
      <c r="G150" s="43"/>
      <c r="H150" s="43"/>
      <c r="I150" s="43"/>
      <c r="J150" s="43"/>
      <c r="K150" s="43"/>
      <c r="L150" s="119" t="s">
        <v>274</v>
      </c>
      <c r="M150" s="119"/>
      <c r="N150" s="119"/>
      <c r="O150" s="44">
        <v>399538</v>
      </c>
    </row>
    <row r="151" spans="1:119">
      <c r="A151" s="120"/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7"/>
      <c r="O151" s="98"/>
    </row>
    <row r="152" spans="1:119" ht="15.75" customHeight="1" thickBot="1">
      <c r="A152" s="121" t="s">
        <v>164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1"/>
    </row>
  </sheetData>
  <mergeCells count="10">
    <mergeCell ref="L150:N150"/>
    <mergeCell ref="A151:O151"/>
    <mergeCell ref="A152:O1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130710958</v>
      </c>
      <c r="E5" s="27">
        <f t="shared" si="0"/>
        <v>103002269</v>
      </c>
      <c r="F5" s="27">
        <f t="shared" si="0"/>
        <v>7234800</v>
      </c>
      <c r="G5" s="27">
        <f t="shared" si="0"/>
        <v>2129863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22172</v>
      </c>
      <c r="M5" s="27">
        <f t="shared" si="0"/>
        <v>0</v>
      </c>
      <c r="N5" s="28">
        <f>SUM(D5:M5)</f>
        <v>243100062</v>
      </c>
      <c r="O5" s="33">
        <f t="shared" ref="O5:O36" si="1">(N5/O$148)</f>
        <v>620.01086995332707</v>
      </c>
      <c r="P5" s="6"/>
    </row>
    <row r="6" spans="1:133">
      <c r="A6" s="12"/>
      <c r="B6" s="25">
        <v>311</v>
      </c>
      <c r="C6" s="20" t="s">
        <v>2</v>
      </c>
      <c r="D6" s="47">
        <v>120494667</v>
      </c>
      <c r="E6" s="47">
        <v>37314233</v>
      </c>
      <c r="F6" s="47">
        <v>7234800</v>
      </c>
      <c r="G6" s="47">
        <v>2129863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167173563</v>
      </c>
      <c r="O6" s="48">
        <f t="shared" si="1"/>
        <v>426.36528093039863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19073635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19073635</v>
      </c>
      <c r="O7" s="48">
        <f t="shared" si="1"/>
        <v>48.646063403810352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1649224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1649224</v>
      </c>
      <c r="O8" s="48">
        <f t="shared" si="1"/>
        <v>4.2062383636410008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5896443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5896443</v>
      </c>
      <c r="O9" s="48">
        <f t="shared" si="1"/>
        <v>15.038493713178097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4418920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4418920</v>
      </c>
      <c r="O10" s="48">
        <f t="shared" si="1"/>
        <v>11.270167563569588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34056097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34056097</v>
      </c>
      <c r="O11" s="48">
        <f t="shared" si="1"/>
        <v>86.857856614552787</v>
      </c>
      <c r="P11" s="9"/>
    </row>
    <row r="12" spans="1:133">
      <c r="A12" s="12"/>
      <c r="B12" s="25">
        <v>315</v>
      </c>
      <c r="C12" s="20" t="s">
        <v>185</v>
      </c>
      <c r="D12" s="47">
        <v>10216291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10216291</v>
      </c>
      <c r="O12" s="48">
        <f t="shared" si="1"/>
        <v>26.055984595373513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593717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22172</v>
      </c>
      <c r="M13" s="47">
        <v>0</v>
      </c>
      <c r="N13" s="47">
        <f t="shared" si="2"/>
        <v>615889</v>
      </c>
      <c r="O13" s="48">
        <f t="shared" si="1"/>
        <v>1.5707847688030809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18283723</v>
      </c>
      <c r="E14" s="32">
        <f t="shared" si="3"/>
        <v>55177105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49076123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122536951</v>
      </c>
      <c r="O14" s="46">
        <f t="shared" si="1"/>
        <v>312.52251013797854</v>
      </c>
      <c r="P14" s="10"/>
    </row>
    <row r="15" spans="1:133">
      <c r="A15" s="12"/>
      <c r="B15" s="25">
        <v>322</v>
      </c>
      <c r="C15" s="20" t="s">
        <v>0</v>
      </c>
      <c r="D15" s="47">
        <v>244908</v>
      </c>
      <c r="E15" s="47">
        <v>9565828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9810736</v>
      </c>
      <c r="O15" s="48">
        <f t="shared" si="1"/>
        <v>25.021642990129816</v>
      </c>
      <c r="P15" s="9"/>
    </row>
    <row r="16" spans="1:133">
      <c r="A16" s="12"/>
      <c r="B16" s="25">
        <v>323.10000000000002</v>
      </c>
      <c r="C16" s="20" t="s">
        <v>18</v>
      </c>
      <c r="D16" s="47">
        <v>17308484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17308484</v>
      </c>
      <c r="O16" s="48">
        <f t="shared" si="1"/>
        <v>44.144160779412893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1969524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1969524</v>
      </c>
      <c r="O17" s="48">
        <f t="shared" si="1"/>
        <v>5.0231426458211121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642463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642463</v>
      </c>
      <c r="O18" s="48">
        <f t="shared" si="1"/>
        <v>1.6385600244841745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6951061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6951061</v>
      </c>
      <c r="O19" s="48">
        <f t="shared" si="1"/>
        <v>17.728228212910302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1795859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1795859</v>
      </c>
      <c r="O20" s="48">
        <f t="shared" si="1"/>
        <v>4.5802213777449055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3584409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3584409</v>
      </c>
      <c r="O21" s="48">
        <f t="shared" si="1"/>
        <v>9.1418016271774345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730740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730740</v>
      </c>
      <c r="O22" s="48">
        <f t="shared" si="1"/>
        <v>1.8637047616618634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3452452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3452452</v>
      </c>
      <c r="O23" s="48">
        <f t="shared" si="1"/>
        <v>8.8052538957892317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373113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373113</v>
      </c>
      <c r="O24" s="48">
        <f t="shared" si="1"/>
        <v>0.95160039786783646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78647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78647</v>
      </c>
      <c r="O25" s="48">
        <f t="shared" si="1"/>
        <v>0.20058404958045348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16746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16746</v>
      </c>
      <c r="O26" s="48">
        <f t="shared" si="1"/>
        <v>4.2709581983728227E-2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34547777</v>
      </c>
      <c r="F27" s="47">
        <v>0</v>
      </c>
      <c r="G27" s="47">
        <v>0</v>
      </c>
      <c r="H27" s="47">
        <v>0</v>
      </c>
      <c r="I27" s="47">
        <v>40312457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74860234</v>
      </c>
      <c r="O27" s="48">
        <f t="shared" si="1"/>
        <v>190.92614960850824</v>
      </c>
      <c r="P27" s="9"/>
    </row>
    <row r="28" spans="1:16">
      <c r="A28" s="12"/>
      <c r="B28" s="25">
        <v>329</v>
      </c>
      <c r="C28" s="20" t="s">
        <v>30</v>
      </c>
      <c r="D28" s="47">
        <v>730331</v>
      </c>
      <c r="E28" s="47">
        <v>114299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844630</v>
      </c>
      <c r="O28" s="48">
        <f t="shared" si="1"/>
        <v>2.1541737866306203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117853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117853</v>
      </c>
      <c r="O29" s="48">
        <f t="shared" si="1"/>
        <v>0.30057639827590604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SUM(D31:D62)</f>
        <v>40602116</v>
      </c>
      <c r="E30" s="32">
        <f t="shared" si="5"/>
        <v>12023927</v>
      </c>
      <c r="F30" s="32">
        <f t="shared" si="5"/>
        <v>836190</v>
      </c>
      <c r="G30" s="32">
        <f t="shared" si="5"/>
        <v>11347410</v>
      </c>
      <c r="H30" s="32">
        <f t="shared" si="5"/>
        <v>0</v>
      </c>
      <c r="I30" s="32">
        <f t="shared" si="5"/>
        <v>7309086</v>
      </c>
      <c r="J30" s="32">
        <f t="shared" si="5"/>
        <v>0</v>
      </c>
      <c r="K30" s="32">
        <f t="shared" si="5"/>
        <v>0</v>
      </c>
      <c r="L30" s="32">
        <f t="shared" si="5"/>
        <v>67552</v>
      </c>
      <c r="M30" s="32">
        <f t="shared" si="5"/>
        <v>0</v>
      </c>
      <c r="N30" s="45">
        <f>SUM(D30:M30)</f>
        <v>72186281</v>
      </c>
      <c r="O30" s="46">
        <f t="shared" si="1"/>
        <v>184.10640669234104</v>
      </c>
      <c r="P30" s="10"/>
    </row>
    <row r="31" spans="1:16">
      <c r="A31" s="12"/>
      <c r="B31" s="25">
        <v>331.2</v>
      </c>
      <c r="C31" s="20" t="s">
        <v>32</v>
      </c>
      <c r="D31" s="47">
        <v>92030</v>
      </c>
      <c r="E31" s="47">
        <v>615312</v>
      </c>
      <c r="F31" s="47">
        <v>0</v>
      </c>
      <c r="G31" s="47">
        <v>373053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1080395</v>
      </c>
      <c r="O31" s="48">
        <f t="shared" si="1"/>
        <v>2.7554770588385318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2230759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6">SUM(D32:M32)</f>
        <v>2230759</v>
      </c>
      <c r="O32" s="48">
        <f t="shared" si="1"/>
        <v>5.6894054936366647</v>
      </c>
      <c r="P32" s="9"/>
    </row>
    <row r="33" spans="1:16">
      <c r="A33" s="12"/>
      <c r="B33" s="25">
        <v>331.49</v>
      </c>
      <c r="C33" s="20" t="s">
        <v>39</v>
      </c>
      <c r="D33" s="47">
        <v>0</v>
      </c>
      <c r="E33" s="47">
        <v>0</v>
      </c>
      <c r="F33" s="47">
        <v>0</v>
      </c>
      <c r="G33" s="47">
        <v>6263788</v>
      </c>
      <c r="H33" s="47">
        <v>0</v>
      </c>
      <c r="I33" s="47">
        <v>1114417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7378205</v>
      </c>
      <c r="O33" s="48">
        <f t="shared" si="1"/>
        <v>18.817631156112117</v>
      </c>
      <c r="P33" s="9"/>
    </row>
    <row r="34" spans="1:16">
      <c r="A34" s="12"/>
      <c r="B34" s="25">
        <v>331.5</v>
      </c>
      <c r="C34" s="20" t="s">
        <v>34</v>
      </c>
      <c r="D34" s="47">
        <v>522</v>
      </c>
      <c r="E34" s="47">
        <v>1170563</v>
      </c>
      <c r="F34" s="47">
        <v>836190</v>
      </c>
      <c r="G34" s="47">
        <v>100485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2107760</v>
      </c>
      <c r="O34" s="48">
        <f t="shared" si="1"/>
        <v>5.375704557627075</v>
      </c>
      <c r="P34" s="9"/>
    </row>
    <row r="35" spans="1:16">
      <c r="A35" s="12"/>
      <c r="B35" s="25">
        <v>331.69</v>
      </c>
      <c r="C35" s="20" t="s">
        <v>40</v>
      </c>
      <c r="D35" s="47">
        <v>0</v>
      </c>
      <c r="E35" s="47">
        <v>429325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429325</v>
      </c>
      <c r="O35" s="48">
        <f t="shared" si="1"/>
        <v>1.0949654416077941</v>
      </c>
      <c r="P35" s="9"/>
    </row>
    <row r="36" spans="1:16">
      <c r="A36" s="12"/>
      <c r="B36" s="25">
        <v>331.7</v>
      </c>
      <c r="C36" s="20" t="s">
        <v>156</v>
      </c>
      <c r="D36" s="47">
        <v>0</v>
      </c>
      <c r="E36" s="47">
        <v>133053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133053</v>
      </c>
      <c r="O36" s="48">
        <f t="shared" si="1"/>
        <v>0.3393430079828611</v>
      </c>
      <c r="P36" s="9"/>
    </row>
    <row r="37" spans="1:16">
      <c r="A37" s="12"/>
      <c r="B37" s="25">
        <v>331.9</v>
      </c>
      <c r="C37" s="20" t="s">
        <v>35</v>
      </c>
      <c r="D37" s="47">
        <v>385503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385503</v>
      </c>
      <c r="O37" s="48">
        <f t="shared" ref="O37:O68" si="7">(N37/O$148)</f>
        <v>0.9832002856487031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234822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234822</v>
      </c>
      <c r="O38" s="48">
        <f t="shared" si="7"/>
        <v>0.59889821214517081</v>
      </c>
      <c r="P38" s="9"/>
    </row>
    <row r="39" spans="1:16">
      <c r="A39" s="12"/>
      <c r="B39" s="25">
        <v>334.35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13828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13828</v>
      </c>
      <c r="O39" s="48">
        <f t="shared" si="7"/>
        <v>3.5267413093932519E-2</v>
      </c>
      <c r="P39" s="9"/>
    </row>
    <row r="40" spans="1:16">
      <c r="A40" s="12"/>
      <c r="B40" s="25">
        <v>334.36</v>
      </c>
      <c r="C40" s="20" t="s">
        <v>245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99957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99957</v>
      </c>
      <c r="O40" s="48">
        <f t="shared" si="7"/>
        <v>0.25493381621566474</v>
      </c>
      <c r="P40" s="9"/>
    </row>
    <row r="41" spans="1:16">
      <c r="A41" s="12"/>
      <c r="B41" s="25">
        <v>334.39</v>
      </c>
      <c r="C41" s="20" t="s">
        <v>42</v>
      </c>
      <c r="D41" s="47">
        <v>0</v>
      </c>
      <c r="E41" s="47">
        <v>347752</v>
      </c>
      <c r="F41" s="47">
        <v>0</v>
      </c>
      <c r="G41" s="47">
        <v>0</v>
      </c>
      <c r="H41" s="47">
        <v>0</v>
      </c>
      <c r="I41" s="47">
        <v>76062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423814</v>
      </c>
      <c r="O41" s="48">
        <f t="shared" si="7"/>
        <v>1.0809099951541739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1619534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1619534</v>
      </c>
      <c r="O42" s="48">
        <f t="shared" si="7"/>
        <v>4.1305159529699811</v>
      </c>
      <c r="P42" s="9"/>
    </row>
    <row r="43" spans="1:16">
      <c r="A43" s="12"/>
      <c r="B43" s="25">
        <v>334.49</v>
      </c>
      <c r="C43" s="20" t="s">
        <v>44</v>
      </c>
      <c r="D43" s="47">
        <v>0</v>
      </c>
      <c r="E43" s="47">
        <v>0</v>
      </c>
      <c r="F43" s="47">
        <v>0</v>
      </c>
      <c r="G43" s="47">
        <v>3534445</v>
      </c>
      <c r="H43" s="47">
        <v>0</v>
      </c>
      <c r="I43" s="47">
        <v>642475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4176920</v>
      </c>
      <c r="O43" s="48">
        <f t="shared" si="7"/>
        <v>10.652962330077278</v>
      </c>
      <c r="P43" s="9"/>
    </row>
    <row r="44" spans="1:16">
      <c r="A44" s="12"/>
      <c r="B44" s="25">
        <v>334.5</v>
      </c>
      <c r="C44" s="20" t="s">
        <v>45</v>
      </c>
      <c r="D44" s="47">
        <v>0</v>
      </c>
      <c r="E44" s="47">
        <v>-28005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-28005</v>
      </c>
      <c r="O44" s="48">
        <f t="shared" si="7"/>
        <v>-7.1424927950215517E-2</v>
      </c>
      <c r="P44" s="9"/>
    </row>
    <row r="45" spans="1:16">
      <c r="A45" s="12"/>
      <c r="B45" s="25">
        <v>334.7</v>
      </c>
      <c r="C45" s="20" t="s">
        <v>47</v>
      </c>
      <c r="D45" s="47">
        <v>0</v>
      </c>
      <c r="E45" s="47">
        <v>381476</v>
      </c>
      <c r="F45" s="47">
        <v>0</v>
      </c>
      <c r="G45" s="47">
        <v>24612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406088</v>
      </c>
      <c r="O45" s="48">
        <f t="shared" si="7"/>
        <v>1.0357009870182867</v>
      </c>
      <c r="P45" s="9"/>
    </row>
    <row r="46" spans="1:16">
      <c r="A46" s="12"/>
      <c r="B46" s="25">
        <v>334.82</v>
      </c>
      <c r="C46" s="20" t="s">
        <v>222</v>
      </c>
      <c r="D46" s="47">
        <v>0</v>
      </c>
      <c r="E46" s="47">
        <v>77205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77205</v>
      </c>
      <c r="O46" s="48">
        <f t="shared" si="7"/>
        <v>0.19690632252799103</v>
      </c>
      <c r="P46" s="9"/>
    </row>
    <row r="47" spans="1:16">
      <c r="A47" s="12"/>
      <c r="B47" s="25">
        <v>335.12</v>
      </c>
      <c r="C47" s="20" t="s">
        <v>189</v>
      </c>
      <c r="D47" s="47">
        <v>9550327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9550327</v>
      </c>
      <c r="O47" s="48">
        <f t="shared" si="7"/>
        <v>24.357486801499654</v>
      </c>
      <c r="P47" s="9"/>
    </row>
    <row r="48" spans="1:16">
      <c r="A48" s="12"/>
      <c r="B48" s="25">
        <v>335.13</v>
      </c>
      <c r="C48" s="20" t="s">
        <v>190</v>
      </c>
      <c r="D48" s="47">
        <v>0</v>
      </c>
      <c r="E48" s="47">
        <v>115753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115753</v>
      </c>
      <c r="O48" s="48">
        <f t="shared" si="7"/>
        <v>0.29522048509270832</v>
      </c>
      <c r="P48" s="9"/>
    </row>
    <row r="49" spans="1:16">
      <c r="A49" s="12"/>
      <c r="B49" s="25">
        <v>335.14</v>
      </c>
      <c r="C49" s="20" t="s">
        <v>191</v>
      </c>
      <c r="D49" s="47">
        <v>193823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193823</v>
      </c>
      <c r="O49" s="48">
        <f t="shared" si="7"/>
        <v>0.49433293376520698</v>
      </c>
      <c r="P49" s="9"/>
    </row>
    <row r="50" spans="1:16">
      <c r="A50" s="12"/>
      <c r="B50" s="25">
        <v>335.15</v>
      </c>
      <c r="C50" s="20" t="s">
        <v>192</v>
      </c>
      <c r="D50" s="47">
        <v>244323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244323</v>
      </c>
      <c r="O50" s="48">
        <f t="shared" si="7"/>
        <v>0.62312989364686677</v>
      </c>
      <c r="P50" s="9"/>
    </row>
    <row r="51" spans="1:16">
      <c r="A51" s="12"/>
      <c r="B51" s="25">
        <v>335.17</v>
      </c>
      <c r="C51" s="20" t="s">
        <v>193</v>
      </c>
      <c r="D51" s="47">
        <v>70833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70833</v>
      </c>
      <c r="O51" s="48">
        <f t="shared" si="7"/>
        <v>0.1806549516692596</v>
      </c>
      <c r="P51" s="9"/>
    </row>
    <row r="52" spans="1:16">
      <c r="A52" s="12"/>
      <c r="B52" s="25">
        <v>335.18</v>
      </c>
      <c r="C52" s="20" t="s">
        <v>194</v>
      </c>
      <c r="D52" s="47">
        <v>28891874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28891874</v>
      </c>
      <c r="O52" s="48">
        <f t="shared" si="7"/>
        <v>73.686842306613272</v>
      </c>
      <c r="P52" s="9"/>
    </row>
    <row r="53" spans="1:16">
      <c r="A53" s="12"/>
      <c r="B53" s="25">
        <v>335.19</v>
      </c>
      <c r="C53" s="20" t="s">
        <v>195</v>
      </c>
      <c r="D53" s="47">
        <v>3557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3557</v>
      </c>
      <c r="O53" s="48">
        <f t="shared" si="7"/>
        <v>9.0718967583973062E-3</v>
      </c>
      <c r="P53" s="9"/>
    </row>
    <row r="54" spans="1:16">
      <c r="A54" s="12"/>
      <c r="B54" s="25">
        <v>335.22</v>
      </c>
      <c r="C54" s="20" t="s">
        <v>54</v>
      </c>
      <c r="D54" s="47">
        <v>0</v>
      </c>
      <c r="E54" s="47">
        <v>1993530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1993530</v>
      </c>
      <c r="O54" s="48">
        <f t="shared" si="7"/>
        <v>5.0843683848096104</v>
      </c>
      <c r="P54" s="9"/>
    </row>
    <row r="55" spans="1:16">
      <c r="A55" s="12"/>
      <c r="B55" s="25">
        <v>335.49</v>
      </c>
      <c r="C55" s="20" t="s">
        <v>55</v>
      </c>
      <c r="D55" s="47">
        <v>0</v>
      </c>
      <c r="E55" s="47">
        <v>5107175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5107175</v>
      </c>
      <c r="O55" s="48">
        <f t="shared" si="7"/>
        <v>13.025517100665663</v>
      </c>
      <c r="P55" s="9"/>
    </row>
    <row r="56" spans="1:16">
      <c r="A56" s="12"/>
      <c r="B56" s="25">
        <v>335.7</v>
      </c>
      <c r="C56" s="20" t="s">
        <v>57</v>
      </c>
      <c r="D56" s="47">
        <v>0</v>
      </c>
      <c r="E56" s="47">
        <v>201525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201525</v>
      </c>
      <c r="O56" s="48">
        <f t="shared" si="7"/>
        <v>0.51397638297329695</v>
      </c>
      <c r="P56" s="9"/>
    </row>
    <row r="57" spans="1:16">
      <c r="A57" s="12"/>
      <c r="B57" s="25">
        <v>337.1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67552</v>
      </c>
      <c r="M57" s="47">
        <v>0</v>
      </c>
      <c r="N57" s="47">
        <f t="shared" ref="N57:N64" si="9">SUM(D57:M57)</f>
        <v>67552</v>
      </c>
      <c r="O57" s="48">
        <f t="shared" si="7"/>
        <v>0.17228697492922543</v>
      </c>
      <c r="P57" s="9"/>
    </row>
    <row r="58" spans="1:16">
      <c r="A58" s="12"/>
      <c r="B58" s="25">
        <v>337.2</v>
      </c>
      <c r="C58" s="20" t="s">
        <v>60</v>
      </c>
      <c r="D58" s="47">
        <v>1154324</v>
      </c>
      <c r="E58" s="47">
        <v>0</v>
      </c>
      <c r="F58" s="47">
        <v>0</v>
      </c>
      <c r="G58" s="47">
        <v>6032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1160356</v>
      </c>
      <c r="O58" s="48">
        <f t="shared" si="7"/>
        <v>2.9594123798107579</v>
      </c>
      <c r="P58" s="9"/>
    </row>
    <row r="59" spans="1:16">
      <c r="A59" s="12"/>
      <c r="B59" s="25">
        <v>337.3</v>
      </c>
      <c r="C59" s="20" t="s">
        <v>61</v>
      </c>
      <c r="D59" s="47">
        <v>0</v>
      </c>
      <c r="E59" s="47">
        <v>28960</v>
      </c>
      <c r="F59" s="47">
        <v>0</v>
      </c>
      <c r="G59" s="47">
        <v>220098</v>
      </c>
      <c r="H59" s="47">
        <v>0</v>
      </c>
      <c r="I59" s="47">
        <v>1541647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1790705</v>
      </c>
      <c r="O59" s="48">
        <f t="shared" si="7"/>
        <v>4.567076436532429</v>
      </c>
      <c r="P59" s="9"/>
    </row>
    <row r="60" spans="1:16">
      <c r="A60" s="12"/>
      <c r="B60" s="25">
        <v>337.4</v>
      </c>
      <c r="C60" s="20" t="s">
        <v>62</v>
      </c>
      <c r="D60" s="47">
        <v>0</v>
      </c>
      <c r="E60" s="47">
        <v>0</v>
      </c>
      <c r="F60" s="47">
        <v>0</v>
      </c>
      <c r="G60" s="47">
        <v>33854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33854</v>
      </c>
      <c r="O60" s="48">
        <f t="shared" si="7"/>
        <v>8.6342421382845772E-2</v>
      </c>
      <c r="P60" s="9"/>
    </row>
    <row r="61" spans="1:16">
      <c r="A61" s="12"/>
      <c r="B61" s="25">
        <v>337.7</v>
      </c>
      <c r="C61" s="20" t="s">
        <v>64</v>
      </c>
      <c r="D61" s="47">
        <v>15000</v>
      </c>
      <c r="E61" s="47">
        <v>1215481</v>
      </c>
      <c r="F61" s="47">
        <v>0</v>
      </c>
      <c r="G61" s="47">
        <v>676834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1907315</v>
      </c>
      <c r="O61" s="48">
        <f t="shared" si="7"/>
        <v>4.8644826442908515</v>
      </c>
      <c r="P61" s="9"/>
    </row>
    <row r="62" spans="1:16">
      <c r="A62" s="12"/>
      <c r="B62" s="25">
        <v>337.9</v>
      </c>
      <c r="C62" s="20" t="s">
        <v>166</v>
      </c>
      <c r="D62" s="47">
        <v>0</v>
      </c>
      <c r="E62" s="47">
        <v>0</v>
      </c>
      <c r="F62" s="47">
        <v>0</v>
      </c>
      <c r="G62" s="47">
        <v>114209</v>
      </c>
      <c r="H62" s="47">
        <v>0</v>
      </c>
      <c r="I62" s="47">
        <v>-29593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84616</v>
      </c>
      <c r="O62" s="48">
        <f t="shared" si="7"/>
        <v>0.21580759519498074</v>
      </c>
      <c r="P62" s="9"/>
    </row>
    <row r="63" spans="1:16" ht="15.75">
      <c r="A63" s="29" t="s">
        <v>69</v>
      </c>
      <c r="B63" s="30"/>
      <c r="C63" s="31"/>
      <c r="D63" s="32">
        <f t="shared" ref="D63:M63" si="10">SUM(D64:D121)</f>
        <v>38914532</v>
      </c>
      <c r="E63" s="32">
        <f t="shared" si="10"/>
        <v>27871749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122534261</v>
      </c>
      <c r="J63" s="32">
        <f t="shared" si="10"/>
        <v>99156172</v>
      </c>
      <c r="K63" s="32">
        <f t="shared" si="10"/>
        <v>0</v>
      </c>
      <c r="L63" s="32">
        <f t="shared" si="10"/>
        <v>823</v>
      </c>
      <c r="M63" s="32">
        <f t="shared" si="10"/>
        <v>0</v>
      </c>
      <c r="N63" s="32">
        <f t="shared" si="9"/>
        <v>288477537</v>
      </c>
      <c r="O63" s="46">
        <f t="shared" si="7"/>
        <v>735.74316355938686</v>
      </c>
      <c r="P63" s="10"/>
    </row>
    <row r="64" spans="1:16">
      <c r="A64" s="12"/>
      <c r="B64" s="25">
        <v>341.1</v>
      </c>
      <c r="C64" s="20" t="s">
        <v>196</v>
      </c>
      <c r="D64" s="47">
        <v>2763601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2763601</v>
      </c>
      <c r="O64" s="48">
        <f t="shared" si="7"/>
        <v>7.048384299523069</v>
      </c>
      <c r="P64" s="9"/>
    </row>
    <row r="65" spans="1:16">
      <c r="A65" s="12"/>
      <c r="B65" s="25">
        <v>341.15</v>
      </c>
      <c r="C65" s="20" t="s">
        <v>197</v>
      </c>
      <c r="D65" s="47">
        <v>0</v>
      </c>
      <c r="E65" s="47">
        <v>1096461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21" si="11">SUM(D65:M65)</f>
        <v>1096461</v>
      </c>
      <c r="O65" s="48">
        <f t="shared" si="7"/>
        <v>2.7964523451248438</v>
      </c>
      <c r="P65" s="9"/>
    </row>
    <row r="66" spans="1:16">
      <c r="A66" s="12"/>
      <c r="B66" s="25">
        <v>341.16</v>
      </c>
      <c r="C66" s="20" t="s">
        <v>198</v>
      </c>
      <c r="D66" s="47">
        <v>0</v>
      </c>
      <c r="E66" s="47">
        <v>853411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853411</v>
      </c>
      <c r="O66" s="48">
        <f t="shared" si="7"/>
        <v>2.1765691550409345</v>
      </c>
      <c r="P66" s="9"/>
    </row>
    <row r="67" spans="1:16">
      <c r="A67" s="12"/>
      <c r="B67" s="25">
        <v>341.2</v>
      </c>
      <c r="C67" s="20" t="s">
        <v>199</v>
      </c>
      <c r="D67" s="47">
        <v>19420672</v>
      </c>
      <c r="E67" s="47">
        <v>0</v>
      </c>
      <c r="F67" s="47">
        <v>0</v>
      </c>
      <c r="G67" s="47">
        <v>0</v>
      </c>
      <c r="H67" s="47">
        <v>0</v>
      </c>
      <c r="I67" s="47">
        <v>153207</v>
      </c>
      <c r="J67" s="47">
        <v>97355417</v>
      </c>
      <c r="K67" s="47">
        <v>0</v>
      </c>
      <c r="L67" s="47">
        <v>0</v>
      </c>
      <c r="M67" s="47">
        <v>0</v>
      </c>
      <c r="N67" s="47">
        <f t="shared" si="11"/>
        <v>116929296</v>
      </c>
      <c r="O67" s="48">
        <f t="shared" si="7"/>
        <v>298.22055140401437</v>
      </c>
      <c r="P67" s="9"/>
    </row>
    <row r="68" spans="1:16">
      <c r="A68" s="12"/>
      <c r="B68" s="25">
        <v>341.3</v>
      </c>
      <c r="C68" s="20" t="s">
        <v>200</v>
      </c>
      <c r="D68" s="47">
        <v>17330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17330</v>
      </c>
      <c r="O68" s="48">
        <f t="shared" si="7"/>
        <v>4.4199035935627025E-2</v>
      </c>
      <c r="P68" s="9"/>
    </row>
    <row r="69" spans="1:16">
      <c r="A69" s="12"/>
      <c r="B69" s="25">
        <v>341.51</v>
      </c>
      <c r="C69" s="20" t="s">
        <v>201</v>
      </c>
      <c r="D69" s="47">
        <v>9495273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9495273</v>
      </c>
      <c r="O69" s="48">
        <f t="shared" ref="O69:O100" si="12">(N69/O$148)</f>
        <v>24.217075161315005</v>
      </c>
      <c r="P69" s="9"/>
    </row>
    <row r="70" spans="1:16">
      <c r="A70" s="12"/>
      <c r="B70" s="25">
        <v>341.52</v>
      </c>
      <c r="C70" s="20" t="s">
        <v>202</v>
      </c>
      <c r="D70" s="47">
        <v>312694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312694</v>
      </c>
      <c r="O70" s="48">
        <f t="shared" si="12"/>
        <v>0.7975056747175393</v>
      </c>
      <c r="P70" s="9"/>
    </row>
    <row r="71" spans="1:16">
      <c r="A71" s="12"/>
      <c r="B71" s="25">
        <v>341.56</v>
      </c>
      <c r="C71" s="20" t="s">
        <v>203</v>
      </c>
      <c r="D71" s="47">
        <v>867662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867662</v>
      </c>
      <c r="O71" s="48">
        <f t="shared" si="12"/>
        <v>2.212915402076054</v>
      </c>
      <c r="P71" s="9"/>
    </row>
    <row r="72" spans="1:16">
      <c r="A72" s="12"/>
      <c r="B72" s="25">
        <v>341.9</v>
      </c>
      <c r="C72" s="20" t="s">
        <v>204</v>
      </c>
      <c r="D72" s="47">
        <v>105270</v>
      </c>
      <c r="E72" s="47">
        <v>26734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823</v>
      </c>
      <c r="M72" s="47">
        <v>0</v>
      </c>
      <c r="N72" s="47">
        <f t="shared" si="11"/>
        <v>132827</v>
      </c>
      <c r="O72" s="48">
        <f t="shared" si="12"/>
        <v>0.33876660970695505</v>
      </c>
      <c r="P72" s="9"/>
    </row>
    <row r="73" spans="1:16">
      <c r="A73" s="12"/>
      <c r="B73" s="25">
        <v>342.1</v>
      </c>
      <c r="C73" s="20" t="s">
        <v>80</v>
      </c>
      <c r="D73" s="47">
        <v>494240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494240</v>
      </c>
      <c r="O73" s="48">
        <f t="shared" si="12"/>
        <v>1.2605269198398328</v>
      </c>
      <c r="P73" s="9"/>
    </row>
    <row r="74" spans="1:16">
      <c r="A74" s="12"/>
      <c r="B74" s="25">
        <v>342.2</v>
      </c>
      <c r="C74" s="20" t="s">
        <v>81</v>
      </c>
      <c r="D74" s="47">
        <v>0</v>
      </c>
      <c r="E74" s="47">
        <v>146275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146275</v>
      </c>
      <c r="O74" s="48">
        <f t="shared" si="12"/>
        <v>0.37306485755821367</v>
      </c>
      <c r="P74" s="9"/>
    </row>
    <row r="75" spans="1:16">
      <c r="A75" s="12"/>
      <c r="B75" s="25">
        <v>342.4</v>
      </c>
      <c r="C75" s="20" t="s">
        <v>82</v>
      </c>
      <c r="D75" s="47">
        <v>0</v>
      </c>
      <c r="E75" s="47">
        <v>88241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88241</v>
      </c>
      <c r="O75" s="48">
        <f t="shared" si="12"/>
        <v>0.2250529215231197</v>
      </c>
      <c r="P75" s="9"/>
    </row>
    <row r="76" spans="1:16">
      <c r="A76" s="12"/>
      <c r="B76" s="25">
        <v>342.5</v>
      </c>
      <c r="C76" s="20" t="s">
        <v>83</v>
      </c>
      <c r="D76" s="47">
        <v>721524</v>
      </c>
      <c r="E76" s="47">
        <v>2357995</v>
      </c>
      <c r="F76" s="47">
        <v>0</v>
      </c>
      <c r="G76" s="47">
        <v>0</v>
      </c>
      <c r="H76" s="47">
        <v>0</v>
      </c>
      <c r="I76" s="47">
        <v>348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3079867</v>
      </c>
      <c r="O76" s="48">
        <f t="shared" si="12"/>
        <v>7.855000127521742</v>
      </c>
      <c r="P76" s="9"/>
    </row>
    <row r="77" spans="1:16">
      <c r="A77" s="12"/>
      <c r="B77" s="25">
        <v>342.6</v>
      </c>
      <c r="C77" s="20" t="s">
        <v>84</v>
      </c>
      <c r="D77" s="47">
        <v>25</v>
      </c>
      <c r="E77" s="47">
        <v>12963736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12963761</v>
      </c>
      <c r="O77" s="48">
        <f t="shared" si="12"/>
        <v>33.06322783034507</v>
      </c>
      <c r="P77" s="9"/>
    </row>
    <row r="78" spans="1:16">
      <c r="A78" s="12"/>
      <c r="B78" s="25">
        <v>342.9</v>
      </c>
      <c r="C78" s="20" t="s">
        <v>85</v>
      </c>
      <c r="D78" s="47">
        <v>252</v>
      </c>
      <c r="E78" s="47">
        <v>95915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96167</v>
      </c>
      <c r="O78" s="48">
        <f t="shared" si="12"/>
        <v>0.24526766813741743</v>
      </c>
      <c r="P78" s="9"/>
    </row>
    <row r="79" spans="1:16">
      <c r="A79" s="12"/>
      <c r="B79" s="25">
        <v>343.3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40290953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40290953</v>
      </c>
      <c r="O79" s="48">
        <f t="shared" si="12"/>
        <v>102.7594506363335</v>
      </c>
      <c r="P79" s="9"/>
    </row>
    <row r="80" spans="1:16">
      <c r="A80" s="12"/>
      <c r="B80" s="25">
        <v>343.4</v>
      </c>
      <c r="C80" s="20" t="s">
        <v>87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18926125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18926125</v>
      </c>
      <c r="O80" s="48">
        <f t="shared" si="12"/>
        <v>48.269848759213446</v>
      </c>
      <c r="P80" s="9"/>
    </row>
    <row r="81" spans="1:16">
      <c r="A81" s="12"/>
      <c r="B81" s="25">
        <v>343.5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58141985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58141985</v>
      </c>
      <c r="O81" s="48">
        <f t="shared" si="12"/>
        <v>148.28734474227855</v>
      </c>
      <c r="P81" s="9"/>
    </row>
    <row r="82" spans="1:16">
      <c r="A82" s="12"/>
      <c r="B82" s="25">
        <v>343.6</v>
      </c>
      <c r="C82" s="20" t="s">
        <v>89</v>
      </c>
      <c r="D82" s="47">
        <v>0</v>
      </c>
      <c r="E82" s="47">
        <v>21821</v>
      </c>
      <c r="F82" s="47">
        <v>0</v>
      </c>
      <c r="G82" s="47">
        <v>0</v>
      </c>
      <c r="H82" s="47">
        <v>0</v>
      </c>
      <c r="I82" s="47">
        <v>2584624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2606445</v>
      </c>
      <c r="O82" s="48">
        <f t="shared" si="12"/>
        <v>6.6475681603713435</v>
      </c>
      <c r="P82" s="9"/>
    </row>
    <row r="83" spans="1:16">
      <c r="A83" s="12"/>
      <c r="B83" s="25">
        <v>343.7</v>
      </c>
      <c r="C83" s="20" t="s">
        <v>90</v>
      </c>
      <c r="D83" s="47">
        <v>88498</v>
      </c>
      <c r="E83" s="47">
        <v>257712</v>
      </c>
      <c r="F83" s="47">
        <v>0</v>
      </c>
      <c r="G83" s="47">
        <v>0</v>
      </c>
      <c r="H83" s="47">
        <v>0</v>
      </c>
      <c r="I83" s="47">
        <v>26504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372714</v>
      </c>
      <c r="O83" s="48">
        <f t="shared" si="12"/>
        <v>0.95058277436302885</v>
      </c>
      <c r="P83" s="9"/>
    </row>
    <row r="84" spans="1:16">
      <c r="A84" s="12"/>
      <c r="B84" s="25">
        <v>343.9</v>
      </c>
      <c r="C84" s="20" t="s">
        <v>91</v>
      </c>
      <c r="D84" s="47">
        <v>31379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31379</v>
      </c>
      <c r="O84" s="48">
        <f t="shared" si="12"/>
        <v>8.0030095131219878E-2</v>
      </c>
      <c r="P84" s="9"/>
    </row>
    <row r="85" spans="1:16">
      <c r="A85" s="12"/>
      <c r="B85" s="25">
        <v>344.3</v>
      </c>
      <c r="C85" s="20" t="s">
        <v>205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2245300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2245300</v>
      </c>
      <c r="O85" s="48">
        <f t="shared" si="12"/>
        <v>5.7264913667780357</v>
      </c>
      <c r="P85" s="9"/>
    </row>
    <row r="86" spans="1:16">
      <c r="A86" s="12"/>
      <c r="B86" s="25">
        <v>344.9</v>
      </c>
      <c r="C86" s="20" t="s">
        <v>206</v>
      </c>
      <c r="D86" s="47">
        <v>0</v>
      </c>
      <c r="E86" s="47">
        <v>748921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748921</v>
      </c>
      <c r="O86" s="48">
        <f t="shared" si="12"/>
        <v>1.9100742176541101</v>
      </c>
      <c r="P86" s="9"/>
    </row>
    <row r="87" spans="1:16">
      <c r="A87" s="12"/>
      <c r="B87" s="25">
        <v>345.1</v>
      </c>
      <c r="C87" s="20" t="s">
        <v>94</v>
      </c>
      <c r="D87" s="47">
        <v>21741</v>
      </c>
      <c r="E87" s="47">
        <v>24690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46431</v>
      </c>
      <c r="O87" s="48">
        <f t="shared" si="12"/>
        <v>0.11841924048050192</v>
      </c>
      <c r="P87" s="9"/>
    </row>
    <row r="88" spans="1:16">
      <c r="A88" s="12"/>
      <c r="B88" s="25">
        <v>345.9</v>
      </c>
      <c r="C88" s="20" t="s">
        <v>223</v>
      </c>
      <c r="D88" s="47">
        <v>7000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7000</v>
      </c>
      <c r="O88" s="48">
        <f t="shared" si="12"/>
        <v>1.7853043943992449E-2</v>
      </c>
      <c r="P88" s="9"/>
    </row>
    <row r="89" spans="1:16">
      <c r="A89" s="12"/>
      <c r="B89" s="25">
        <v>346.4</v>
      </c>
      <c r="C89" s="20" t="s">
        <v>95</v>
      </c>
      <c r="D89" s="47">
        <v>746503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746503</v>
      </c>
      <c r="O89" s="48">
        <f t="shared" si="12"/>
        <v>1.9039072661888852</v>
      </c>
      <c r="P89" s="9"/>
    </row>
    <row r="90" spans="1:16">
      <c r="A90" s="12"/>
      <c r="B90" s="25">
        <v>346.9</v>
      </c>
      <c r="C90" s="20" t="s">
        <v>96</v>
      </c>
      <c r="D90" s="47">
        <v>492551</v>
      </c>
      <c r="E90" s="47">
        <v>16063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508614</v>
      </c>
      <c r="O90" s="48">
        <f t="shared" si="12"/>
        <v>1.2971868703613967</v>
      </c>
      <c r="P90" s="9"/>
    </row>
    <row r="91" spans="1:16">
      <c r="A91" s="12"/>
      <c r="B91" s="25">
        <v>347.1</v>
      </c>
      <c r="C91" s="20" t="s">
        <v>97</v>
      </c>
      <c r="D91" s="47">
        <v>33751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33751</v>
      </c>
      <c r="O91" s="48">
        <f t="shared" si="12"/>
        <v>8.607972659338417E-2</v>
      </c>
      <c r="P91" s="9"/>
    </row>
    <row r="92" spans="1:16">
      <c r="A92" s="12"/>
      <c r="B92" s="25">
        <v>347.2</v>
      </c>
      <c r="C92" s="20" t="s">
        <v>98</v>
      </c>
      <c r="D92" s="47">
        <v>829848</v>
      </c>
      <c r="E92" s="47">
        <v>330616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1160464</v>
      </c>
      <c r="O92" s="48">
        <f t="shared" si="12"/>
        <v>2.9596878267744651</v>
      </c>
      <c r="P92" s="9"/>
    </row>
    <row r="93" spans="1:16">
      <c r="A93" s="12"/>
      <c r="B93" s="25">
        <v>347.4</v>
      </c>
      <c r="C93" s="20" t="s">
        <v>99</v>
      </c>
      <c r="D93" s="47">
        <v>216944</v>
      </c>
      <c r="E93" s="47">
        <v>71185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288129</v>
      </c>
      <c r="O93" s="48">
        <f t="shared" si="12"/>
        <v>0.73485424264837151</v>
      </c>
      <c r="P93" s="9"/>
    </row>
    <row r="94" spans="1:16">
      <c r="A94" s="12"/>
      <c r="B94" s="25">
        <v>347.5</v>
      </c>
      <c r="C94" s="20" t="s">
        <v>100</v>
      </c>
      <c r="D94" s="47">
        <v>959440</v>
      </c>
      <c r="E94" s="47">
        <v>160786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1120226</v>
      </c>
      <c r="O94" s="48">
        <f t="shared" si="12"/>
        <v>2.8570634293146981</v>
      </c>
      <c r="P94" s="9"/>
    </row>
    <row r="95" spans="1:16">
      <c r="A95" s="12"/>
      <c r="B95" s="25">
        <v>348.11</v>
      </c>
      <c r="C95" s="20" t="s">
        <v>224</v>
      </c>
      <c r="D95" s="47">
        <v>0</v>
      </c>
      <c r="E95" s="47">
        <v>833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833</v>
      </c>
      <c r="O95" s="48">
        <f t="shared" si="12"/>
        <v>2.1245122293351015E-3</v>
      </c>
      <c r="P95" s="9"/>
    </row>
    <row r="96" spans="1:16">
      <c r="A96" s="12"/>
      <c r="B96" s="25">
        <v>348.12</v>
      </c>
      <c r="C96" s="20" t="s">
        <v>225</v>
      </c>
      <c r="D96" s="47">
        <v>0</v>
      </c>
      <c r="E96" s="47">
        <v>34421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13" si="13">SUM(D96:M96)</f>
        <v>34421</v>
      </c>
      <c r="O96" s="48">
        <f t="shared" si="12"/>
        <v>8.7788517942309158E-2</v>
      </c>
      <c r="P96" s="9"/>
    </row>
    <row r="97" spans="1:16">
      <c r="A97" s="12"/>
      <c r="B97" s="25">
        <v>348.13</v>
      </c>
      <c r="C97" s="20" t="s">
        <v>226</v>
      </c>
      <c r="D97" s="47">
        <v>0</v>
      </c>
      <c r="E97" s="47">
        <v>52526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52526</v>
      </c>
      <c r="O97" s="48">
        <f t="shared" si="12"/>
        <v>0.13396414088602107</v>
      </c>
      <c r="P97" s="9"/>
    </row>
    <row r="98" spans="1:16">
      <c r="A98" s="12"/>
      <c r="B98" s="25">
        <v>348.14</v>
      </c>
      <c r="C98" s="20" t="s">
        <v>227</v>
      </c>
      <c r="D98" s="47">
        <v>0</v>
      </c>
      <c r="E98" s="47">
        <v>75847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75847</v>
      </c>
      <c r="O98" s="48">
        <f t="shared" si="12"/>
        <v>0.19344283200285647</v>
      </c>
      <c r="P98" s="9"/>
    </row>
    <row r="99" spans="1:16">
      <c r="A99" s="12"/>
      <c r="B99" s="25">
        <v>348.21</v>
      </c>
      <c r="C99" s="20" t="s">
        <v>228</v>
      </c>
      <c r="D99" s="47">
        <v>0</v>
      </c>
      <c r="E99" s="47">
        <v>789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789</v>
      </c>
      <c r="O99" s="48">
        <f t="shared" si="12"/>
        <v>2.0122930959728634E-3</v>
      </c>
      <c r="P99" s="9"/>
    </row>
    <row r="100" spans="1:16">
      <c r="A100" s="12"/>
      <c r="B100" s="25">
        <v>348.22</v>
      </c>
      <c r="C100" s="20" t="s">
        <v>229</v>
      </c>
      <c r="D100" s="47">
        <v>0</v>
      </c>
      <c r="E100" s="47">
        <v>13922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13922</v>
      </c>
      <c r="O100" s="48">
        <f t="shared" si="12"/>
        <v>3.5507153969751841E-2</v>
      </c>
      <c r="P100" s="9"/>
    </row>
    <row r="101" spans="1:16">
      <c r="A101" s="12"/>
      <c r="B101" s="25">
        <v>348.24</v>
      </c>
      <c r="C101" s="20" t="s">
        <v>230</v>
      </c>
      <c r="D101" s="47">
        <v>0</v>
      </c>
      <c r="E101" s="47">
        <v>193068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193068</v>
      </c>
      <c r="O101" s="48">
        <f t="shared" ref="O101:O132" si="14">(N101/O$148)</f>
        <v>0.49240735545410491</v>
      </c>
      <c r="P101" s="9"/>
    </row>
    <row r="102" spans="1:16">
      <c r="A102" s="12"/>
      <c r="B102" s="25">
        <v>348.31</v>
      </c>
      <c r="C102" s="20" t="s">
        <v>231</v>
      </c>
      <c r="D102" s="47">
        <v>0</v>
      </c>
      <c r="E102" s="47">
        <v>1164686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1164686</v>
      </c>
      <c r="O102" s="48">
        <f t="shared" si="14"/>
        <v>2.9704557627075419</v>
      </c>
      <c r="P102" s="9"/>
    </row>
    <row r="103" spans="1:16">
      <c r="A103" s="12"/>
      <c r="B103" s="25">
        <v>348.32</v>
      </c>
      <c r="C103" s="20" t="s">
        <v>232</v>
      </c>
      <c r="D103" s="47">
        <v>0</v>
      </c>
      <c r="E103" s="47">
        <v>7609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7609</v>
      </c>
      <c r="O103" s="48">
        <f t="shared" si="14"/>
        <v>1.9406258767119794E-2</v>
      </c>
      <c r="P103" s="9"/>
    </row>
    <row r="104" spans="1:16">
      <c r="A104" s="12"/>
      <c r="B104" s="25">
        <v>348.41</v>
      </c>
      <c r="C104" s="20" t="s">
        <v>233</v>
      </c>
      <c r="D104" s="47">
        <v>0</v>
      </c>
      <c r="E104" s="47">
        <v>943978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943978</v>
      </c>
      <c r="O104" s="48">
        <f t="shared" si="14"/>
        <v>2.4075543880231578</v>
      </c>
      <c r="P104" s="9"/>
    </row>
    <row r="105" spans="1:16">
      <c r="A105" s="12"/>
      <c r="B105" s="25">
        <v>348.42</v>
      </c>
      <c r="C105" s="20" t="s">
        <v>234</v>
      </c>
      <c r="D105" s="47">
        <v>0</v>
      </c>
      <c r="E105" s="47">
        <v>1328008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1328008</v>
      </c>
      <c r="O105" s="48">
        <f t="shared" si="14"/>
        <v>3.3869978831390752</v>
      </c>
      <c r="P105" s="9"/>
    </row>
    <row r="106" spans="1:16">
      <c r="A106" s="12"/>
      <c r="B106" s="25">
        <v>348.48</v>
      </c>
      <c r="C106" s="20" t="s">
        <v>235</v>
      </c>
      <c r="D106" s="47">
        <v>0</v>
      </c>
      <c r="E106" s="47">
        <v>40635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40635</v>
      </c>
      <c r="O106" s="48">
        <f t="shared" si="14"/>
        <v>0.10363692009487617</v>
      </c>
      <c r="P106" s="9"/>
    </row>
    <row r="107" spans="1:16">
      <c r="A107" s="12"/>
      <c r="B107" s="25">
        <v>348.51</v>
      </c>
      <c r="C107" s="20" t="s">
        <v>236</v>
      </c>
      <c r="D107" s="47">
        <v>0</v>
      </c>
      <c r="E107" s="47">
        <v>4639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4639</v>
      </c>
      <c r="O107" s="48">
        <f t="shared" si="14"/>
        <v>1.1831467265168712E-2</v>
      </c>
      <c r="P107" s="9"/>
    </row>
    <row r="108" spans="1:16">
      <c r="A108" s="12"/>
      <c r="B108" s="25">
        <v>348.52</v>
      </c>
      <c r="C108" s="20" t="s">
        <v>237</v>
      </c>
      <c r="D108" s="47">
        <v>0</v>
      </c>
      <c r="E108" s="47">
        <v>405999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405999</v>
      </c>
      <c r="O108" s="48">
        <f t="shared" si="14"/>
        <v>1.0354739983167129</v>
      </c>
      <c r="P108" s="9"/>
    </row>
    <row r="109" spans="1:16">
      <c r="A109" s="12"/>
      <c r="B109" s="25">
        <v>348.53</v>
      </c>
      <c r="C109" s="20" t="s">
        <v>238</v>
      </c>
      <c r="D109" s="47">
        <v>0</v>
      </c>
      <c r="E109" s="47">
        <v>92682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92682</v>
      </c>
      <c r="O109" s="48">
        <f t="shared" si="14"/>
        <v>0.23637940268815832</v>
      </c>
      <c r="P109" s="9"/>
    </row>
    <row r="110" spans="1:16">
      <c r="A110" s="12"/>
      <c r="B110" s="25">
        <v>348.54</v>
      </c>
      <c r="C110" s="20" t="s">
        <v>239</v>
      </c>
      <c r="D110" s="47">
        <v>0</v>
      </c>
      <c r="E110" s="47">
        <v>1222414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1222414</v>
      </c>
      <c r="O110" s="48">
        <f t="shared" si="14"/>
        <v>3.1176872656787982</v>
      </c>
      <c r="P110" s="9"/>
    </row>
    <row r="111" spans="1:16">
      <c r="A111" s="12"/>
      <c r="B111" s="25">
        <v>348.62</v>
      </c>
      <c r="C111" s="20" t="s">
        <v>240</v>
      </c>
      <c r="D111" s="47">
        <v>0</v>
      </c>
      <c r="E111" s="47">
        <v>171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171</v>
      </c>
      <c r="O111" s="48">
        <f t="shared" si="14"/>
        <v>4.3612435920324416E-4</v>
      </c>
      <c r="P111" s="9"/>
    </row>
    <row r="112" spans="1:16">
      <c r="A112" s="12"/>
      <c r="B112" s="25">
        <v>348.71</v>
      </c>
      <c r="C112" s="20" t="s">
        <v>241</v>
      </c>
      <c r="D112" s="47">
        <v>0</v>
      </c>
      <c r="E112" s="47">
        <v>494911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494911</v>
      </c>
      <c r="O112" s="48">
        <f t="shared" si="14"/>
        <v>1.2622382616236067</v>
      </c>
      <c r="P112" s="9"/>
    </row>
    <row r="113" spans="1:16">
      <c r="A113" s="12"/>
      <c r="B113" s="25">
        <v>348.72</v>
      </c>
      <c r="C113" s="20" t="s">
        <v>242</v>
      </c>
      <c r="D113" s="47">
        <v>0</v>
      </c>
      <c r="E113" s="47">
        <v>37081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37081</v>
      </c>
      <c r="O113" s="48">
        <f t="shared" si="14"/>
        <v>9.4572674641026297E-2</v>
      </c>
      <c r="P113" s="9"/>
    </row>
    <row r="114" spans="1:16">
      <c r="A114" s="12"/>
      <c r="B114" s="25">
        <v>348.92099999999999</v>
      </c>
      <c r="C114" s="20" t="s">
        <v>207</v>
      </c>
      <c r="D114" s="47">
        <v>0</v>
      </c>
      <c r="E114" s="47">
        <v>67552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67552</v>
      </c>
      <c r="O114" s="48">
        <f t="shared" si="14"/>
        <v>0.17228697492922543</v>
      </c>
      <c r="P114" s="9"/>
    </row>
    <row r="115" spans="1:16">
      <c r="A115" s="12"/>
      <c r="B115" s="25">
        <v>348.92200000000003</v>
      </c>
      <c r="C115" s="20" t="s">
        <v>208</v>
      </c>
      <c r="D115" s="47">
        <v>0</v>
      </c>
      <c r="E115" s="47">
        <v>67552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67552</v>
      </c>
      <c r="O115" s="48">
        <f t="shared" si="14"/>
        <v>0.17228697492922543</v>
      </c>
      <c r="P115" s="9"/>
    </row>
    <row r="116" spans="1:16">
      <c r="A116" s="12"/>
      <c r="B116" s="25">
        <v>348.923</v>
      </c>
      <c r="C116" s="20" t="s">
        <v>209</v>
      </c>
      <c r="D116" s="47">
        <v>0</v>
      </c>
      <c r="E116" s="47">
        <v>67552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67552</v>
      </c>
      <c r="O116" s="48">
        <f t="shared" si="14"/>
        <v>0.17228697492922543</v>
      </c>
      <c r="P116" s="9"/>
    </row>
    <row r="117" spans="1:16">
      <c r="A117" s="12"/>
      <c r="B117" s="25">
        <v>348.92399999999998</v>
      </c>
      <c r="C117" s="20" t="s">
        <v>210</v>
      </c>
      <c r="D117" s="47">
        <v>0</v>
      </c>
      <c r="E117" s="47">
        <v>67552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67552</v>
      </c>
      <c r="O117" s="48">
        <f t="shared" si="14"/>
        <v>0.17228697492922543</v>
      </c>
      <c r="P117" s="9"/>
    </row>
    <row r="118" spans="1:16">
      <c r="A118" s="12"/>
      <c r="B118" s="25">
        <v>348.93</v>
      </c>
      <c r="C118" s="20" t="s">
        <v>211</v>
      </c>
      <c r="D118" s="47">
        <v>0</v>
      </c>
      <c r="E118" s="47">
        <v>1340008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1340008</v>
      </c>
      <c r="O118" s="48">
        <f t="shared" si="14"/>
        <v>3.4176031013287766</v>
      </c>
      <c r="P118" s="9"/>
    </row>
    <row r="119" spans="1:16">
      <c r="A119" s="12"/>
      <c r="B119" s="25">
        <v>348.93099999999998</v>
      </c>
      <c r="C119" s="20" t="s">
        <v>212</v>
      </c>
      <c r="D119" s="47">
        <v>0</v>
      </c>
      <c r="E119" s="47">
        <v>218750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218750</v>
      </c>
      <c r="O119" s="48">
        <f t="shared" si="14"/>
        <v>0.55790762324976406</v>
      </c>
      <c r="P119" s="9"/>
    </row>
    <row r="120" spans="1:16">
      <c r="A120" s="12"/>
      <c r="B120" s="25">
        <v>348.93200000000002</v>
      </c>
      <c r="C120" s="20" t="s">
        <v>213</v>
      </c>
      <c r="D120" s="47">
        <v>17217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17217</v>
      </c>
      <c r="O120" s="48">
        <f t="shared" si="14"/>
        <v>4.3910836797674005E-2</v>
      </c>
      <c r="P120" s="9"/>
    </row>
    <row r="121" spans="1:16">
      <c r="A121" s="12"/>
      <c r="B121" s="25">
        <v>349</v>
      </c>
      <c r="C121" s="20" t="s">
        <v>161</v>
      </c>
      <c r="D121" s="47">
        <v>1271117</v>
      </c>
      <c r="E121" s="47">
        <v>668002</v>
      </c>
      <c r="F121" s="47">
        <v>0</v>
      </c>
      <c r="G121" s="47">
        <v>0</v>
      </c>
      <c r="H121" s="47">
        <v>0</v>
      </c>
      <c r="I121" s="47">
        <v>165215</v>
      </c>
      <c r="J121" s="47">
        <v>1800755</v>
      </c>
      <c r="K121" s="47">
        <v>0</v>
      </c>
      <c r="L121" s="47">
        <v>0</v>
      </c>
      <c r="M121" s="47">
        <v>0</v>
      </c>
      <c r="N121" s="47">
        <f t="shared" si="11"/>
        <v>3905089</v>
      </c>
      <c r="O121" s="48">
        <f t="shared" si="14"/>
        <v>9.9596750746002201</v>
      </c>
      <c r="P121" s="9"/>
    </row>
    <row r="122" spans="1:16" ht="15.75">
      <c r="A122" s="29" t="s">
        <v>70</v>
      </c>
      <c r="B122" s="30"/>
      <c r="C122" s="31"/>
      <c r="D122" s="32">
        <f t="shared" ref="D122:M122" si="15">SUM(D123:D132)</f>
        <v>550776</v>
      </c>
      <c r="E122" s="32">
        <f t="shared" si="15"/>
        <v>3155330</v>
      </c>
      <c r="F122" s="32">
        <f t="shared" si="15"/>
        <v>0</v>
      </c>
      <c r="G122" s="32">
        <f t="shared" si="15"/>
        <v>0</v>
      </c>
      <c r="H122" s="32">
        <f t="shared" si="15"/>
        <v>0</v>
      </c>
      <c r="I122" s="32">
        <f t="shared" si="15"/>
        <v>1050</v>
      </c>
      <c r="J122" s="32">
        <f t="shared" si="15"/>
        <v>360</v>
      </c>
      <c r="K122" s="32">
        <f t="shared" si="15"/>
        <v>0</v>
      </c>
      <c r="L122" s="32">
        <f t="shared" si="15"/>
        <v>0</v>
      </c>
      <c r="M122" s="32">
        <f t="shared" si="15"/>
        <v>0</v>
      </c>
      <c r="N122" s="32">
        <f>SUM(D122:M122)</f>
        <v>3707516</v>
      </c>
      <c r="O122" s="46">
        <f t="shared" si="14"/>
        <v>9.4557780101507305</v>
      </c>
      <c r="P122" s="10"/>
    </row>
    <row r="123" spans="1:16">
      <c r="A123" s="13"/>
      <c r="B123" s="40">
        <v>351.1</v>
      </c>
      <c r="C123" s="21" t="s">
        <v>126</v>
      </c>
      <c r="D123" s="47">
        <v>39987</v>
      </c>
      <c r="E123" s="47">
        <v>719703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759690</v>
      </c>
      <c r="O123" s="48">
        <f t="shared" si="14"/>
        <v>1.9375398505445178</v>
      </c>
      <c r="P123" s="9"/>
    </row>
    <row r="124" spans="1:16">
      <c r="A124" s="13"/>
      <c r="B124" s="40">
        <v>351.2</v>
      </c>
      <c r="C124" s="21" t="s">
        <v>128</v>
      </c>
      <c r="D124" s="47">
        <v>39240</v>
      </c>
      <c r="E124" s="47">
        <v>264172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2" si="16">SUM(D124:M124)</f>
        <v>303412</v>
      </c>
      <c r="O124" s="48">
        <f t="shared" si="14"/>
        <v>0.77383253844780531</v>
      </c>
      <c r="P124" s="9"/>
    </row>
    <row r="125" spans="1:16">
      <c r="A125" s="13"/>
      <c r="B125" s="40">
        <v>351.5</v>
      </c>
      <c r="C125" s="21" t="s">
        <v>129</v>
      </c>
      <c r="D125" s="47">
        <v>0</v>
      </c>
      <c r="E125" s="47">
        <v>1301798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1301798</v>
      </c>
      <c r="O125" s="48">
        <f t="shared" si="14"/>
        <v>3.3201509857430693</v>
      </c>
      <c r="P125" s="9"/>
    </row>
    <row r="126" spans="1:16">
      <c r="A126" s="13"/>
      <c r="B126" s="40">
        <v>351.6</v>
      </c>
      <c r="C126" s="21" t="s">
        <v>130</v>
      </c>
      <c r="D126" s="47">
        <v>0</v>
      </c>
      <c r="E126" s="47">
        <v>2374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2374</v>
      </c>
      <c r="O126" s="48">
        <f t="shared" si="14"/>
        <v>6.0547323318625827E-3</v>
      </c>
      <c r="P126" s="9"/>
    </row>
    <row r="127" spans="1:16">
      <c r="A127" s="13"/>
      <c r="B127" s="40">
        <v>351.8</v>
      </c>
      <c r="C127" s="21" t="s">
        <v>215</v>
      </c>
      <c r="D127" s="47">
        <v>0</v>
      </c>
      <c r="E127" s="47">
        <v>353233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353233</v>
      </c>
      <c r="O127" s="48">
        <f t="shared" si="14"/>
        <v>0.9008977530668979</v>
      </c>
      <c r="P127" s="9"/>
    </row>
    <row r="128" spans="1:16">
      <c r="A128" s="13"/>
      <c r="B128" s="40">
        <v>351.9</v>
      </c>
      <c r="C128" s="21" t="s">
        <v>216</v>
      </c>
      <c r="D128" s="47">
        <v>4876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4876</v>
      </c>
      <c r="O128" s="48">
        <f t="shared" si="14"/>
        <v>1.2435920324415314E-2</v>
      </c>
      <c r="P128" s="9"/>
    </row>
    <row r="129" spans="1:16">
      <c r="A129" s="13"/>
      <c r="B129" s="40">
        <v>352</v>
      </c>
      <c r="C129" s="21" t="s">
        <v>131</v>
      </c>
      <c r="D129" s="47">
        <v>170148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170148</v>
      </c>
      <c r="O129" s="48">
        <f t="shared" si="14"/>
        <v>0.43395138871177535</v>
      </c>
      <c r="P129" s="9"/>
    </row>
    <row r="130" spans="1:16">
      <c r="A130" s="13"/>
      <c r="B130" s="40">
        <v>353</v>
      </c>
      <c r="C130" s="21" t="s">
        <v>132</v>
      </c>
      <c r="D130" s="47">
        <v>0</v>
      </c>
      <c r="E130" s="47">
        <v>120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120</v>
      </c>
      <c r="O130" s="48">
        <f t="shared" si="14"/>
        <v>3.0605218189701342E-4</v>
      </c>
      <c r="P130" s="9"/>
    </row>
    <row r="131" spans="1:16">
      <c r="A131" s="13"/>
      <c r="B131" s="40">
        <v>354</v>
      </c>
      <c r="C131" s="21" t="s">
        <v>133</v>
      </c>
      <c r="D131" s="47">
        <v>288020</v>
      </c>
      <c r="E131" s="47">
        <v>513930</v>
      </c>
      <c r="F131" s="47">
        <v>0</v>
      </c>
      <c r="G131" s="47">
        <v>0</v>
      </c>
      <c r="H131" s="47">
        <v>0</v>
      </c>
      <c r="I131" s="47">
        <v>1050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803000</v>
      </c>
      <c r="O131" s="48">
        <f t="shared" si="14"/>
        <v>2.0479991838608482</v>
      </c>
      <c r="P131" s="9"/>
    </row>
    <row r="132" spans="1:16">
      <c r="A132" s="13"/>
      <c r="B132" s="40">
        <v>359</v>
      </c>
      <c r="C132" s="21" t="s">
        <v>134</v>
      </c>
      <c r="D132" s="47">
        <v>8505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360</v>
      </c>
      <c r="K132" s="47">
        <v>0</v>
      </c>
      <c r="L132" s="47">
        <v>0</v>
      </c>
      <c r="M132" s="47">
        <v>0</v>
      </c>
      <c r="N132" s="47">
        <f t="shared" si="16"/>
        <v>8865</v>
      </c>
      <c r="O132" s="48">
        <f t="shared" si="14"/>
        <v>2.2609604937641869E-2</v>
      </c>
      <c r="P132" s="9"/>
    </row>
    <row r="133" spans="1:16" ht="15.75">
      <c r="A133" s="29" t="s">
        <v>3</v>
      </c>
      <c r="B133" s="30"/>
      <c r="C133" s="31"/>
      <c r="D133" s="32">
        <f t="shared" ref="D133:M133" si="17">SUM(D134:D141)</f>
        <v>14466451</v>
      </c>
      <c r="E133" s="32">
        <f t="shared" si="17"/>
        <v>12491975</v>
      </c>
      <c r="F133" s="32">
        <f t="shared" si="17"/>
        <v>495381</v>
      </c>
      <c r="G133" s="32">
        <f t="shared" si="17"/>
        <v>2724901</v>
      </c>
      <c r="H133" s="32">
        <f t="shared" si="17"/>
        <v>25100</v>
      </c>
      <c r="I133" s="32">
        <f t="shared" si="17"/>
        <v>7281092</v>
      </c>
      <c r="J133" s="32">
        <f t="shared" si="17"/>
        <v>3361455</v>
      </c>
      <c r="K133" s="32">
        <f t="shared" si="17"/>
        <v>0</v>
      </c>
      <c r="L133" s="32">
        <f t="shared" si="17"/>
        <v>463</v>
      </c>
      <c r="M133" s="32">
        <f t="shared" si="17"/>
        <v>0</v>
      </c>
      <c r="N133" s="32">
        <f>SUM(D133:M133)</f>
        <v>40846818</v>
      </c>
      <c r="O133" s="46">
        <f t="shared" ref="O133:O146" si="18">(N133/O$148)</f>
        <v>104.17714810375169</v>
      </c>
      <c r="P133" s="10"/>
    </row>
    <row r="134" spans="1:16">
      <c r="A134" s="12"/>
      <c r="B134" s="25">
        <v>361.1</v>
      </c>
      <c r="C134" s="20" t="s">
        <v>136</v>
      </c>
      <c r="D134" s="47">
        <v>1740094</v>
      </c>
      <c r="E134" s="47">
        <v>3146982</v>
      </c>
      <c r="F134" s="47">
        <v>423413</v>
      </c>
      <c r="G134" s="47">
        <v>2516387</v>
      </c>
      <c r="H134" s="47">
        <v>21853</v>
      </c>
      <c r="I134" s="47">
        <v>4439701</v>
      </c>
      <c r="J134" s="47">
        <v>897944</v>
      </c>
      <c r="K134" s="47">
        <v>0</v>
      </c>
      <c r="L134" s="47">
        <v>299</v>
      </c>
      <c r="M134" s="47">
        <v>0</v>
      </c>
      <c r="N134" s="47">
        <f>SUM(D134:M134)</f>
        <v>13186673</v>
      </c>
      <c r="O134" s="48">
        <f t="shared" si="18"/>
        <v>33.631750363436964</v>
      </c>
      <c r="P134" s="9"/>
    </row>
    <row r="135" spans="1:16">
      <c r="A135" s="12"/>
      <c r="B135" s="25">
        <v>361.3</v>
      </c>
      <c r="C135" s="20" t="s">
        <v>137</v>
      </c>
      <c r="D135" s="47">
        <v>201382</v>
      </c>
      <c r="E135" s="47">
        <v>464562</v>
      </c>
      <c r="F135" s="47">
        <v>71968</v>
      </c>
      <c r="G135" s="47">
        <v>344978</v>
      </c>
      <c r="H135" s="47">
        <v>3247</v>
      </c>
      <c r="I135" s="47">
        <v>525442</v>
      </c>
      <c r="J135" s="47">
        <v>91005</v>
      </c>
      <c r="K135" s="47">
        <v>0</v>
      </c>
      <c r="L135" s="47">
        <v>0</v>
      </c>
      <c r="M135" s="47">
        <v>0</v>
      </c>
      <c r="N135" s="47">
        <f t="shared" ref="N135:N141" si="19">SUM(D135:M135)</f>
        <v>1702584</v>
      </c>
      <c r="O135" s="48">
        <f t="shared" si="18"/>
        <v>4.3423295671912063</v>
      </c>
      <c r="P135" s="9"/>
    </row>
    <row r="136" spans="1:16">
      <c r="A136" s="12"/>
      <c r="B136" s="25">
        <v>362</v>
      </c>
      <c r="C136" s="20" t="s">
        <v>138</v>
      </c>
      <c r="D136" s="47">
        <v>589591</v>
      </c>
      <c r="E136" s="47">
        <v>519360</v>
      </c>
      <c r="F136" s="47">
        <v>0</v>
      </c>
      <c r="G136" s="47">
        <v>27596</v>
      </c>
      <c r="H136" s="47">
        <v>0</v>
      </c>
      <c r="I136" s="47">
        <v>10207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1146754</v>
      </c>
      <c r="O136" s="48">
        <f t="shared" si="18"/>
        <v>2.9247213649927311</v>
      </c>
      <c r="P136" s="9"/>
    </row>
    <row r="137" spans="1:16">
      <c r="A137" s="12"/>
      <c r="B137" s="25">
        <v>364</v>
      </c>
      <c r="C137" s="20" t="s">
        <v>217</v>
      </c>
      <c r="D137" s="47">
        <v>69001</v>
      </c>
      <c r="E137" s="47">
        <v>3000000</v>
      </c>
      <c r="F137" s="47">
        <v>0</v>
      </c>
      <c r="G137" s="47">
        <v>0</v>
      </c>
      <c r="H137" s="47">
        <v>0</v>
      </c>
      <c r="I137" s="47">
        <v>21780</v>
      </c>
      <c r="J137" s="47">
        <v>1027853</v>
      </c>
      <c r="K137" s="47">
        <v>0</v>
      </c>
      <c r="L137" s="47">
        <v>0</v>
      </c>
      <c r="M137" s="47">
        <v>0</v>
      </c>
      <c r="N137" s="47">
        <f t="shared" si="19"/>
        <v>4118634</v>
      </c>
      <c r="O137" s="48">
        <f t="shared" si="18"/>
        <v>10.504307684460201</v>
      </c>
      <c r="P137" s="9"/>
    </row>
    <row r="138" spans="1:16">
      <c r="A138" s="12"/>
      <c r="B138" s="25">
        <v>365</v>
      </c>
      <c r="C138" s="20" t="s">
        <v>218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829600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829600</v>
      </c>
      <c r="O138" s="48">
        <f t="shared" si="18"/>
        <v>2.1158407508480197</v>
      </c>
      <c r="P138" s="9"/>
    </row>
    <row r="139" spans="1:16">
      <c r="A139" s="12"/>
      <c r="B139" s="25">
        <v>366</v>
      </c>
      <c r="C139" s="20" t="s">
        <v>141</v>
      </c>
      <c r="D139" s="47">
        <v>1</v>
      </c>
      <c r="E139" s="47">
        <v>406107</v>
      </c>
      <c r="F139" s="47">
        <v>0</v>
      </c>
      <c r="G139" s="47">
        <v>-208339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197769</v>
      </c>
      <c r="O139" s="48">
        <f t="shared" si="18"/>
        <v>0.50439694967992044</v>
      </c>
      <c r="P139" s="9"/>
    </row>
    <row r="140" spans="1:16">
      <c r="A140" s="12"/>
      <c r="B140" s="25">
        <v>369.3</v>
      </c>
      <c r="C140" s="20" t="s">
        <v>167</v>
      </c>
      <c r="D140" s="47">
        <v>11429082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19"/>
        <v>11429082</v>
      </c>
      <c r="O140" s="48">
        <f t="shared" si="18"/>
        <v>29.149129026499018</v>
      </c>
      <c r="P140" s="9"/>
    </row>
    <row r="141" spans="1:16">
      <c r="A141" s="12"/>
      <c r="B141" s="25">
        <v>369.9</v>
      </c>
      <c r="C141" s="20" t="s">
        <v>143</v>
      </c>
      <c r="D141" s="47">
        <v>437300</v>
      </c>
      <c r="E141" s="47">
        <v>4954964</v>
      </c>
      <c r="F141" s="47">
        <v>0</v>
      </c>
      <c r="G141" s="47">
        <v>44279</v>
      </c>
      <c r="H141" s="47">
        <v>0</v>
      </c>
      <c r="I141" s="47">
        <v>1454362</v>
      </c>
      <c r="J141" s="47">
        <v>1344653</v>
      </c>
      <c r="K141" s="47">
        <v>0</v>
      </c>
      <c r="L141" s="47">
        <v>164</v>
      </c>
      <c r="M141" s="47">
        <v>0</v>
      </c>
      <c r="N141" s="47">
        <f t="shared" si="19"/>
        <v>8235722</v>
      </c>
      <c r="O141" s="48">
        <f t="shared" si="18"/>
        <v>21.004672396643628</v>
      </c>
      <c r="P141" s="9"/>
    </row>
    <row r="142" spans="1:16" ht="15.75">
      <c r="A142" s="29" t="s">
        <v>71</v>
      </c>
      <c r="B142" s="30"/>
      <c r="C142" s="31"/>
      <c r="D142" s="32">
        <f t="shared" ref="D142:M142" si="20">SUM(D143:D145)</f>
        <v>13841813</v>
      </c>
      <c r="E142" s="32">
        <f t="shared" si="20"/>
        <v>10804246</v>
      </c>
      <c r="F142" s="32">
        <f t="shared" si="20"/>
        <v>197020225</v>
      </c>
      <c r="G142" s="32">
        <f t="shared" si="20"/>
        <v>66863189</v>
      </c>
      <c r="H142" s="32">
        <f t="shared" si="20"/>
        <v>0</v>
      </c>
      <c r="I142" s="32">
        <f t="shared" si="20"/>
        <v>25777166</v>
      </c>
      <c r="J142" s="32">
        <f t="shared" si="20"/>
        <v>1597370</v>
      </c>
      <c r="K142" s="32">
        <f t="shared" si="20"/>
        <v>0</v>
      </c>
      <c r="L142" s="32">
        <f t="shared" si="20"/>
        <v>0</v>
      </c>
      <c r="M142" s="32">
        <f t="shared" si="20"/>
        <v>0</v>
      </c>
      <c r="N142" s="32">
        <f>SUM(D142:M142)</f>
        <v>315904009</v>
      </c>
      <c r="O142" s="46">
        <f t="shared" si="18"/>
        <v>805.69259353719804</v>
      </c>
      <c r="P142" s="9"/>
    </row>
    <row r="143" spans="1:16">
      <c r="A143" s="12"/>
      <c r="B143" s="25">
        <v>381</v>
      </c>
      <c r="C143" s="20" t="s">
        <v>144</v>
      </c>
      <c r="D143" s="47">
        <v>13841813</v>
      </c>
      <c r="E143" s="47">
        <v>10804246</v>
      </c>
      <c r="F143" s="47">
        <v>30742755</v>
      </c>
      <c r="G143" s="47">
        <v>42842189</v>
      </c>
      <c r="H143" s="47">
        <v>0</v>
      </c>
      <c r="I143" s="47">
        <v>19076966</v>
      </c>
      <c r="J143" s="47">
        <v>1597370</v>
      </c>
      <c r="K143" s="47">
        <v>0</v>
      </c>
      <c r="L143" s="47">
        <v>0</v>
      </c>
      <c r="M143" s="47">
        <v>0</v>
      </c>
      <c r="N143" s="47">
        <f>SUM(D143:M143)</f>
        <v>118905339</v>
      </c>
      <c r="O143" s="48">
        <f t="shared" si="18"/>
        <v>303.26032033461706</v>
      </c>
      <c r="P143" s="9"/>
    </row>
    <row r="144" spans="1:16">
      <c r="A144" s="12"/>
      <c r="B144" s="25">
        <v>384</v>
      </c>
      <c r="C144" s="20" t="s">
        <v>145</v>
      </c>
      <c r="D144" s="47">
        <v>0</v>
      </c>
      <c r="E144" s="47">
        <v>0</v>
      </c>
      <c r="F144" s="47">
        <v>166277470</v>
      </c>
      <c r="G144" s="47">
        <v>24021000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f>SUM(D144:M144)</f>
        <v>190298470</v>
      </c>
      <c r="O144" s="48">
        <f t="shared" si="18"/>
        <v>485.3438496263613</v>
      </c>
      <c r="P144" s="9"/>
    </row>
    <row r="145" spans="1:119" ht="15.75" thickBot="1">
      <c r="A145" s="12"/>
      <c r="B145" s="25">
        <v>389.8</v>
      </c>
      <c r="C145" s="20" t="s">
        <v>219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6700200</v>
      </c>
      <c r="J145" s="47">
        <v>0</v>
      </c>
      <c r="K145" s="47">
        <v>0</v>
      </c>
      <c r="L145" s="47">
        <v>0</v>
      </c>
      <c r="M145" s="47">
        <v>0</v>
      </c>
      <c r="N145" s="47">
        <f>SUM(D145:M145)</f>
        <v>6700200</v>
      </c>
      <c r="O145" s="48">
        <f t="shared" si="18"/>
        <v>17.088423576219746</v>
      </c>
      <c r="P145" s="9"/>
    </row>
    <row r="146" spans="1:119" ht="16.5" thickBot="1">
      <c r="A146" s="14" t="s">
        <v>108</v>
      </c>
      <c r="B146" s="23"/>
      <c r="C146" s="22"/>
      <c r="D146" s="15">
        <f t="shared" ref="D146:M146" si="21">SUM(D5,D14,D30,D63,D122,D133,D142)</f>
        <v>257370369</v>
      </c>
      <c r="E146" s="15">
        <f t="shared" si="21"/>
        <v>224526601</v>
      </c>
      <c r="F146" s="15">
        <f t="shared" si="21"/>
        <v>205586596</v>
      </c>
      <c r="G146" s="15">
        <f t="shared" si="21"/>
        <v>83065363</v>
      </c>
      <c r="H146" s="15">
        <f t="shared" si="21"/>
        <v>25100</v>
      </c>
      <c r="I146" s="15">
        <f t="shared" si="21"/>
        <v>211978778</v>
      </c>
      <c r="J146" s="15">
        <f t="shared" si="21"/>
        <v>104115357</v>
      </c>
      <c r="K146" s="15">
        <f t="shared" si="21"/>
        <v>0</v>
      </c>
      <c r="L146" s="15">
        <f t="shared" si="21"/>
        <v>91010</v>
      </c>
      <c r="M146" s="15">
        <f t="shared" si="21"/>
        <v>0</v>
      </c>
      <c r="N146" s="15">
        <f>SUM(D146:M146)</f>
        <v>1086759174</v>
      </c>
      <c r="O146" s="38">
        <f t="shared" si="18"/>
        <v>2771.7084699941338</v>
      </c>
      <c r="P146" s="6"/>
      <c r="Q146" s="2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</row>
    <row r="147" spans="1:119">
      <c r="A147" s="16"/>
      <c r="B147" s="18"/>
      <c r="C147" s="18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9"/>
    </row>
    <row r="148" spans="1:119">
      <c r="A148" s="41"/>
      <c r="B148" s="42"/>
      <c r="C148" s="42"/>
      <c r="D148" s="43"/>
      <c r="E148" s="43"/>
      <c r="F148" s="43"/>
      <c r="G148" s="43"/>
      <c r="H148" s="43"/>
      <c r="I148" s="43"/>
      <c r="J148" s="43"/>
      <c r="K148" s="43"/>
      <c r="L148" s="119" t="s">
        <v>246</v>
      </c>
      <c r="M148" s="119"/>
      <c r="N148" s="119"/>
      <c r="O148" s="44">
        <v>392090</v>
      </c>
    </row>
    <row r="149" spans="1:119">
      <c r="A149" s="120"/>
      <c r="B149" s="97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8"/>
    </row>
    <row r="150" spans="1:119" ht="15.75" customHeight="1" thickBot="1">
      <c r="A150" s="121" t="s">
        <v>164</v>
      </c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1"/>
    </row>
  </sheetData>
  <mergeCells count="10">
    <mergeCell ref="L148:N148"/>
    <mergeCell ref="A149:O149"/>
    <mergeCell ref="A150:O1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123953382</v>
      </c>
      <c r="E5" s="27">
        <f t="shared" si="0"/>
        <v>98239583</v>
      </c>
      <c r="F5" s="27">
        <f t="shared" si="0"/>
        <v>7212467</v>
      </c>
      <c r="G5" s="27">
        <f t="shared" si="0"/>
        <v>1203694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20239</v>
      </c>
      <c r="M5" s="27">
        <f t="shared" si="0"/>
        <v>0</v>
      </c>
      <c r="N5" s="28">
        <f>SUM(D5:M5)</f>
        <v>230629365</v>
      </c>
      <c r="O5" s="33">
        <f t="shared" ref="O5:O36" si="1">(N5/O$147)</f>
        <v>595.72600351294102</v>
      </c>
      <c r="P5" s="6"/>
    </row>
    <row r="6" spans="1:133">
      <c r="A6" s="12"/>
      <c r="B6" s="25">
        <v>311</v>
      </c>
      <c r="C6" s="20" t="s">
        <v>2</v>
      </c>
      <c r="D6" s="47">
        <v>113188721</v>
      </c>
      <c r="E6" s="47">
        <v>35243835</v>
      </c>
      <c r="F6" s="47">
        <v>7212467</v>
      </c>
      <c r="G6" s="47">
        <v>1203694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156848717</v>
      </c>
      <c r="O6" s="48">
        <f t="shared" si="1"/>
        <v>405.14727747068247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17050460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17050460</v>
      </c>
      <c r="O7" s="48">
        <f t="shared" si="1"/>
        <v>44.042103631761123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1607362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1607362</v>
      </c>
      <c r="O8" s="48">
        <f t="shared" si="1"/>
        <v>4.1518882058170172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5745261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5745261</v>
      </c>
      <c r="O9" s="48">
        <f t="shared" si="1"/>
        <v>14.840267086841969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4388811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4388811</v>
      </c>
      <c r="O10" s="48">
        <f t="shared" si="1"/>
        <v>11.336495841297722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33612008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33612008</v>
      </c>
      <c r="O11" s="48">
        <f t="shared" si="1"/>
        <v>86.82132561863925</v>
      </c>
      <c r="P11" s="9"/>
    </row>
    <row r="12" spans="1:133">
      <c r="A12" s="12"/>
      <c r="B12" s="25">
        <v>315</v>
      </c>
      <c r="C12" s="20" t="s">
        <v>185</v>
      </c>
      <c r="D12" s="47">
        <v>10764661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10764661</v>
      </c>
      <c r="O12" s="48">
        <f t="shared" si="1"/>
        <v>27.805602624373613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591846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20239</v>
      </c>
      <c r="M13" s="47">
        <v>0</v>
      </c>
      <c r="N13" s="47">
        <f t="shared" si="2"/>
        <v>612085</v>
      </c>
      <c r="O13" s="48">
        <f t="shared" si="1"/>
        <v>1.5810430335279226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17547093</v>
      </c>
      <c r="E14" s="32">
        <f t="shared" si="3"/>
        <v>60632648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32772222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110951963</v>
      </c>
      <c r="O14" s="46">
        <f t="shared" si="1"/>
        <v>286.59390143100688</v>
      </c>
      <c r="P14" s="10"/>
    </row>
    <row r="15" spans="1:133">
      <c r="A15" s="12"/>
      <c r="B15" s="25">
        <v>322</v>
      </c>
      <c r="C15" s="20" t="s">
        <v>0</v>
      </c>
      <c r="D15" s="47">
        <v>205610</v>
      </c>
      <c r="E15" s="47">
        <v>8805104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9010714</v>
      </c>
      <c r="O15" s="48">
        <f t="shared" si="1"/>
        <v>23.275078782869247</v>
      </c>
      <c r="P15" s="9"/>
    </row>
    <row r="16" spans="1:133">
      <c r="A16" s="12"/>
      <c r="B16" s="25">
        <v>323.10000000000002</v>
      </c>
      <c r="C16" s="20" t="s">
        <v>18</v>
      </c>
      <c r="D16" s="47">
        <v>16618542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16618542</v>
      </c>
      <c r="O16" s="48">
        <f t="shared" si="1"/>
        <v>42.926440047528025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1799965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1799965</v>
      </c>
      <c r="O17" s="48">
        <f t="shared" si="1"/>
        <v>4.6493904014051761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1739541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1739541</v>
      </c>
      <c r="O18" s="48">
        <f t="shared" si="1"/>
        <v>4.4933124967711935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6920981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6920981</v>
      </c>
      <c r="O19" s="48">
        <f t="shared" si="1"/>
        <v>17.87720462881645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2503611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2503611</v>
      </c>
      <c r="O20" s="48">
        <f t="shared" si="1"/>
        <v>6.4669396084103941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3724286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3724286</v>
      </c>
      <c r="O21" s="48">
        <f t="shared" si="1"/>
        <v>9.6199979335640862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5928119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5928119</v>
      </c>
      <c r="O22" s="48">
        <f t="shared" si="1"/>
        <v>15.312597509944723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3501545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3501545</v>
      </c>
      <c r="O23" s="48">
        <f t="shared" si="1"/>
        <v>9.044647930981041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386229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386229</v>
      </c>
      <c r="O24" s="48">
        <f t="shared" si="1"/>
        <v>0.99764684610218524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450897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450897</v>
      </c>
      <c r="O25" s="48">
        <f t="shared" si="1"/>
        <v>1.1646871932634189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-114120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-114120</v>
      </c>
      <c r="O26" s="48">
        <f t="shared" si="1"/>
        <v>-0.29477708322570645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34028993</v>
      </c>
      <c r="F27" s="47">
        <v>0</v>
      </c>
      <c r="G27" s="47">
        <v>0</v>
      </c>
      <c r="H27" s="47">
        <v>0</v>
      </c>
      <c r="I27" s="47">
        <v>23461750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57490743</v>
      </c>
      <c r="O27" s="48">
        <f t="shared" si="1"/>
        <v>148.50117011933668</v>
      </c>
      <c r="P27" s="9"/>
    </row>
    <row r="28" spans="1:16">
      <c r="A28" s="12"/>
      <c r="B28" s="25">
        <v>329</v>
      </c>
      <c r="C28" s="20" t="s">
        <v>30</v>
      </c>
      <c r="D28" s="47">
        <v>722941</v>
      </c>
      <c r="E28" s="47">
        <v>103574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826515</v>
      </c>
      <c r="O28" s="48">
        <f t="shared" si="1"/>
        <v>2.1349253500025829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164395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164395</v>
      </c>
      <c r="O29" s="48">
        <f t="shared" si="1"/>
        <v>0.42463966523738184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SUM(D31:D63)</f>
        <v>37461075</v>
      </c>
      <c r="E30" s="32">
        <f t="shared" si="5"/>
        <v>12415873</v>
      </c>
      <c r="F30" s="32">
        <f t="shared" si="5"/>
        <v>844762</v>
      </c>
      <c r="G30" s="32">
        <f t="shared" si="5"/>
        <v>11465994</v>
      </c>
      <c r="H30" s="32">
        <f t="shared" si="5"/>
        <v>0</v>
      </c>
      <c r="I30" s="32">
        <f t="shared" si="5"/>
        <v>11571387</v>
      </c>
      <c r="J30" s="32">
        <f t="shared" si="5"/>
        <v>0</v>
      </c>
      <c r="K30" s="32">
        <f t="shared" si="5"/>
        <v>0</v>
      </c>
      <c r="L30" s="32">
        <f t="shared" si="5"/>
        <v>79075</v>
      </c>
      <c r="M30" s="32">
        <f t="shared" si="5"/>
        <v>0</v>
      </c>
      <c r="N30" s="45">
        <f>SUM(D30:M30)</f>
        <v>73838166</v>
      </c>
      <c r="O30" s="46">
        <f t="shared" si="1"/>
        <v>190.7272976184326</v>
      </c>
      <c r="P30" s="10"/>
    </row>
    <row r="31" spans="1:16">
      <c r="A31" s="12"/>
      <c r="B31" s="25">
        <v>331.2</v>
      </c>
      <c r="C31" s="20" t="s">
        <v>32</v>
      </c>
      <c r="D31" s="47">
        <v>98834</v>
      </c>
      <c r="E31" s="47">
        <v>513078</v>
      </c>
      <c r="F31" s="47">
        <v>0</v>
      </c>
      <c r="G31" s="47">
        <v>439692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1051604</v>
      </c>
      <c r="O31" s="48">
        <f t="shared" si="1"/>
        <v>2.716340341995144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425382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9" si="6">SUM(D32:M32)</f>
        <v>425382</v>
      </c>
      <c r="O32" s="48">
        <f t="shared" si="1"/>
        <v>1.098780802810353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7034357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7034357</v>
      </c>
      <c r="O33" s="48">
        <f t="shared" si="1"/>
        <v>18.170059926641525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844762</v>
      </c>
      <c r="G34" s="47">
        <v>576597</v>
      </c>
      <c r="H34" s="47">
        <v>0</v>
      </c>
      <c r="I34" s="47">
        <v>1115619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2536978</v>
      </c>
      <c r="O34" s="48">
        <f t="shared" si="1"/>
        <v>6.5531280673658108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1672507</v>
      </c>
      <c r="F35" s="47">
        <v>0</v>
      </c>
      <c r="G35" s="47">
        <v>1558727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3231234</v>
      </c>
      <c r="O35" s="48">
        <f t="shared" si="1"/>
        <v>8.3464224828227511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405080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405080</v>
      </c>
      <c r="O36" s="48">
        <f t="shared" si="1"/>
        <v>1.0463398253861651</v>
      </c>
      <c r="P36" s="9"/>
    </row>
    <row r="37" spans="1:16">
      <c r="A37" s="12"/>
      <c r="B37" s="25">
        <v>331.7</v>
      </c>
      <c r="C37" s="20" t="s">
        <v>156</v>
      </c>
      <c r="D37" s="47">
        <v>0</v>
      </c>
      <c r="E37" s="47">
        <v>564871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564871</v>
      </c>
      <c r="O37" s="48">
        <f t="shared" ref="O37:O68" si="7">(N37/O$147)</f>
        <v>1.4590871519347006</v>
      </c>
      <c r="P37" s="9"/>
    </row>
    <row r="38" spans="1:16">
      <c r="A38" s="12"/>
      <c r="B38" s="25">
        <v>331.9</v>
      </c>
      <c r="C38" s="20" t="s">
        <v>35</v>
      </c>
      <c r="D38" s="47">
        <v>392491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392491</v>
      </c>
      <c r="O38" s="48">
        <f t="shared" si="7"/>
        <v>1.0138218732241566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128497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128497</v>
      </c>
      <c r="O39" s="48">
        <f t="shared" si="7"/>
        <v>0.33191351965697163</v>
      </c>
      <c r="P39" s="9"/>
    </row>
    <row r="40" spans="1:16">
      <c r="A40" s="12"/>
      <c r="B40" s="25">
        <v>334.35</v>
      </c>
      <c r="C40" s="20" t="s">
        <v>41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-10738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-10738</v>
      </c>
      <c r="O40" s="48">
        <f t="shared" si="7"/>
        <v>-2.77367360644728E-2</v>
      </c>
      <c r="P40" s="9"/>
    </row>
    <row r="41" spans="1:16">
      <c r="A41" s="12"/>
      <c r="B41" s="25">
        <v>334.39</v>
      </c>
      <c r="C41" s="20" t="s">
        <v>42</v>
      </c>
      <c r="D41" s="47">
        <v>0</v>
      </c>
      <c r="E41" s="47">
        <v>326384</v>
      </c>
      <c r="F41" s="47">
        <v>0</v>
      </c>
      <c r="G41" s="47">
        <v>4141719</v>
      </c>
      <c r="H41" s="47">
        <v>0</v>
      </c>
      <c r="I41" s="47">
        <v>676719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5144822</v>
      </c>
      <c r="O41" s="48">
        <f t="shared" si="7"/>
        <v>13.289306194141654</v>
      </c>
      <c r="P41" s="9"/>
    </row>
    <row r="42" spans="1:16">
      <c r="A42" s="12"/>
      <c r="B42" s="25">
        <v>334.42</v>
      </c>
      <c r="C42" s="20" t="s">
        <v>43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1053664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1053664</v>
      </c>
      <c r="O42" s="48">
        <f t="shared" si="7"/>
        <v>2.7216614144753835</v>
      </c>
      <c r="P42" s="9"/>
    </row>
    <row r="43" spans="1:16">
      <c r="A43" s="12"/>
      <c r="B43" s="25">
        <v>334.49</v>
      </c>
      <c r="C43" s="20" t="s">
        <v>44</v>
      </c>
      <c r="D43" s="47">
        <v>0</v>
      </c>
      <c r="E43" s="47">
        <v>0</v>
      </c>
      <c r="F43" s="47">
        <v>0</v>
      </c>
      <c r="G43" s="47">
        <v>2020731</v>
      </c>
      <c r="H43" s="47">
        <v>0</v>
      </c>
      <c r="I43" s="47">
        <v>644415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2665146</v>
      </c>
      <c r="O43" s="48">
        <f t="shared" si="7"/>
        <v>6.8841917652528801</v>
      </c>
      <c r="P43" s="9"/>
    </row>
    <row r="44" spans="1:16">
      <c r="A44" s="12"/>
      <c r="B44" s="25">
        <v>334.5</v>
      </c>
      <c r="C44" s="20" t="s">
        <v>45</v>
      </c>
      <c r="D44" s="47">
        <v>0</v>
      </c>
      <c r="E44" s="47">
        <v>39589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39589</v>
      </c>
      <c r="O44" s="48">
        <f t="shared" si="7"/>
        <v>0.10226016428165521</v>
      </c>
      <c r="P44" s="9"/>
    </row>
    <row r="45" spans="1:16">
      <c r="A45" s="12"/>
      <c r="B45" s="25">
        <v>334.61</v>
      </c>
      <c r="C45" s="20" t="s">
        <v>46</v>
      </c>
      <c r="D45" s="47">
        <v>0</v>
      </c>
      <c r="E45" s="47">
        <v>29456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29456</v>
      </c>
      <c r="O45" s="48">
        <f t="shared" si="7"/>
        <v>7.6086170377641163E-2</v>
      </c>
      <c r="P45" s="9"/>
    </row>
    <row r="46" spans="1:16">
      <c r="A46" s="12"/>
      <c r="B46" s="25">
        <v>334.7</v>
      </c>
      <c r="C46" s="20" t="s">
        <v>47</v>
      </c>
      <c r="D46" s="47">
        <v>0</v>
      </c>
      <c r="E46" s="47">
        <v>269890</v>
      </c>
      <c r="F46" s="47">
        <v>0</v>
      </c>
      <c r="G46" s="47">
        <v>6835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276725</v>
      </c>
      <c r="O46" s="48">
        <f t="shared" si="7"/>
        <v>0.71479309810404501</v>
      </c>
      <c r="P46" s="9"/>
    </row>
    <row r="47" spans="1:16">
      <c r="A47" s="12"/>
      <c r="B47" s="25">
        <v>334.82</v>
      </c>
      <c r="C47" s="20" t="s">
        <v>222</v>
      </c>
      <c r="D47" s="47">
        <v>0</v>
      </c>
      <c r="E47" s="47">
        <v>112444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112444</v>
      </c>
      <c r="O47" s="48">
        <f t="shared" si="7"/>
        <v>0.29044789998450171</v>
      </c>
      <c r="P47" s="9"/>
    </row>
    <row r="48" spans="1:16">
      <c r="A48" s="12"/>
      <c r="B48" s="25">
        <v>335.12</v>
      </c>
      <c r="C48" s="20" t="s">
        <v>189</v>
      </c>
      <c r="D48" s="47">
        <v>8769270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8769270</v>
      </c>
      <c r="O48" s="48">
        <f t="shared" si="7"/>
        <v>22.651418091646434</v>
      </c>
      <c r="P48" s="9"/>
    </row>
    <row r="49" spans="1:16">
      <c r="A49" s="12"/>
      <c r="B49" s="25">
        <v>335.13</v>
      </c>
      <c r="C49" s="20" t="s">
        <v>190</v>
      </c>
      <c r="D49" s="47">
        <v>0</v>
      </c>
      <c r="E49" s="47">
        <v>123272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123272</v>
      </c>
      <c r="O49" s="48">
        <f t="shared" si="7"/>
        <v>0.31841711008937335</v>
      </c>
      <c r="P49" s="9"/>
    </row>
    <row r="50" spans="1:16">
      <c r="A50" s="12"/>
      <c r="B50" s="25">
        <v>335.14</v>
      </c>
      <c r="C50" s="20" t="s">
        <v>191</v>
      </c>
      <c r="D50" s="47">
        <v>179655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179655</v>
      </c>
      <c r="O50" s="48">
        <f t="shared" si="7"/>
        <v>0.46405693030944878</v>
      </c>
      <c r="P50" s="9"/>
    </row>
    <row r="51" spans="1:16">
      <c r="A51" s="12"/>
      <c r="B51" s="25">
        <v>335.15</v>
      </c>
      <c r="C51" s="20" t="s">
        <v>192</v>
      </c>
      <c r="D51" s="47">
        <v>230994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230994</v>
      </c>
      <c r="O51" s="48">
        <f t="shared" si="7"/>
        <v>0.59666787208761685</v>
      </c>
      <c r="P51" s="9"/>
    </row>
    <row r="52" spans="1:16">
      <c r="A52" s="12"/>
      <c r="B52" s="25">
        <v>335.17</v>
      </c>
      <c r="C52" s="20" t="s">
        <v>193</v>
      </c>
      <c r="D52" s="47">
        <v>66890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66890</v>
      </c>
      <c r="O52" s="48">
        <f t="shared" si="7"/>
        <v>0.17277987291419125</v>
      </c>
      <c r="P52" s="9"/>
    </row>
    <row r="53" spans="1:16">
      <c r="A53" s="12"/>
      <c r="B53" s="25">
        <v>335.18</v>
      </c>
      <c r="C53" s="20" t="s">
        <v>194</v>
      </c>
      <c r="D53" s="47">
        <v>26589468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26589468</v>
      </c>
      <c r="O53" s="48">
        <f t="shared" si="7"/>
        <v>68.681789533502098</v>
      </c>
      <c r="P53" s="9"/>
    </row>
    <row r="54" spans="1:16">
      <c r="A54" s="12"/>
      <c r="B54" s="25">
        <v>335.19</v>
      </c>
      <c r="C54" s="20" t="s">
        <v>195</v>
      </c>
      <c r="D54" s="47">
        <v>3127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3127</v>
      </c>
      <c r="O54" s="48">
        <f t="shared" si="7"/>
        <v>8.0771813814124096E-3</v>
      </c>
      <c r="P54" s="9"/>
    </row>
    <row r="55" spans="1:16">
      <c r="A55" s="12"/>
      <c r="B55" s="25">
        <v>335.22</v>
      </c>
      <c r="C55" s="20" t="s">
        <v>54</v>
      </c>
      <c r="D55" s="47">
        <v>0</v>
      </c>
      <c r="E55" s="47">
        <v>2094616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2094616</v>
      </c>
      <c r="O55" s="48">
        <f t="shared" si="7"/>
        <v>5.4104871622668798</v>
      </c>
      <c r="P55" s="9"/>
    </row>
    <row r="56" spans="1:16">
      <c r="A56" s="12"/>
      <c r="B56" s="25">
        <v>335.49</v>
      </c>
      <c r="C56" s="20" t="s">
        <v>55</v>
      </c>
      <c r="D56" s="47">
        <v>0</v>
      </c>
      <c r="E56" s="47">
        <v>4765193</v>
      </c>
      <c r="F56" s="47">
        <v>0</v>
      </c>
      <c r="G56" s="47">
        <v>0</v>
      </c>
      <c r="H56" s="47">
        <v>0</v>
      </c>
      <c r="I56" s="47">
        <v>15188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4780381</v>
      </c>
      <c r="O56" s="48">
        <f t="shared" si="7"/>
        <v>12.34793873017513</v>
      </c>
      <c r="P56" s="9"/>
    </row>
    <row r="57" spans="1:16">
      <c r="A57" s="12"/>
      <c r="B57" s="25">
        <v>335.7</v>
      </c>
      <c r="C57" s="20" t="s">
        <v>57</v>
      </c>
      <c r="D57" s="47">
        <v>0</v>
      </c>
      <c r="E57" s="47">
        <v>178054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178054</v>
      </c>
      <c r="O57" s="48">
        <f t="shared" si="7"/>
        <v>0.45992147543524309</v>
      </c>
      <c r="P57" s="9"/>
    </row>
    <row r="58" spans="1:16">
      <c r="A58" s="12"/>
      <c r="B58" s="25">
        <v>337.1</v>
      </c>
      <c r="C58" s="20" t="s">
        <v>59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79075</v>
      </c>
      <c r="M58" s="47">
        <v>0</v>
      </c>
      <c r="N58" s="47">
        <f t="shared" ref="N58:N65" si="9">SUM(D58:M58)</f>
        <v>79075</v>
      </c>
      <c r="O58" s="48">
        <f t="shared" si="7"/>
        <v>0.20425427493929846</v>
      </c>
      <c r="P58" s="9"/>
    </row>
    <row r="59" spans="1:16">
      <c r="A59" s="12"/>
      <c r="B59" s="25">
        <v>337.2</v>
      </c>
      <c r="C59" s="20" t="s">
        <v>60</v>
      </c>
      <c r="D59" s="47">
        <v>1111500</v>
      </c>
      <c r="E59" s="47">
        <v>0</v>
      </c>
      <c r="F59" s="47">
        <v>0</v>
      </c>
      <c r="G59" s="47">
        <v>34740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1146240</v>
      </c>
      <c r="O59" s="48">
        <f t="shared" si="7"/>
        <v>2.9607893785193986</v>
      </c>
      <c r="P59" s="9"/>
    </row>
    <row r="60" spans="1:16">
      <c r="A60" s="12"/>
      <c r="B60" s="25">
        <v>337.3</v>
      </c>
      <c r="C60" s="20" t="s">
        <v>61</v>
      </c>
      <c r="D60" s="47">
        <v>0</v>
      </c>
      <c r="E60" s="47">
        <v>43286</v>
      </c>
      <c r="F60" s="47">
        <v>0</v>
      </c>
      <c r="G60" s="47">
        <v>1669861</v>
      </c>
      <c r="H60" s="47">
        <v>0</v>
      </c>
      <c r="I60" s="47">
        <v>572675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2285822</v>
      </c>
      <c r="O60" s="48">
        <f t="shared" si="7"/>
        <v>5.9043808441390713</v>
      </c>
      <c r="P60" s="9"/>
    </row>
    <row r="61" spans="1:16">
      <c r="A61" s="12"/>
      <c r="B61" s="25">
        <v>337.7</v>
      </c>
      <c r="C61" s="20" t="s">
        <v>64</v>
      </c>
      <c r="D61" s="47">
        <v>0</v>
      </c>
      <c r="E61" s="47">
        <v>1149656</v>
      </c>
      <c r="F61" s="47">
        <v>0</v>
      </c>
      <c r="G61" s="47">
        <v>992854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2142510</v>
      </c>
      <c r="O61" s="48">
        <f t="shared" si="7"/>
        <v>5.5341995143875602</v>
      </c>
      <c r="P61" s="9"/>
    </row>
    <row r="62" spans="1:16">
      <c r="A62" s="12"/>
      <c r="B62" s="25">
        <v>337.9</v>
      </c>
      <c r="C62" s="20" t="s">
        <v>166</v>
      </c>
      <c r="D62" s="47">
        <v>0</v>
      </c>
      <c r="E62" s="47">
        <v>0</v>
      </c>
      <c r="F62" s="47">
        <v>0</v>
      </c>
      <c r="G62" s="47">
        <v>24238</v>
      </c>
      <c r="H62" s="47">
        <v>0</v>
      </c>
      <c r="I62" s="47">
        <v>44106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68344</v>
      </c>
      <c r="O62" s="48">
        <f t="shared" si="7"/>
        <v>0.1765356201890789</v>
      </c>
      <c r="P62" s="9"/>
    </row>
    <row r="63" spans="1:16">
      <c r="A63" s="12"/>
      <c r="B63" s="25">
        <v>339</v>
      </c>
      <c r="C63" s="20" t="s">
        <v>159</v>
      </c>
      <c r="D63" s="47">
        <v>18846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18846</v>
      </c>
      <c r="O63" s="48">
        <f t="shared" si="7"/>
        <v>4.8680064059513355E-2</v>
      </c>
      <c r="P63" s="9"/>
    </row>
    <row r="64" spans="1:16" ht="15.75">
      <c r="A64" s="29" t="s">
        <v>69</v>
      </c>
      <c r="B64" s="30"/>
      <c r="C64" s="31"/>
      <c r="D64" s="32">
        <f t="shared" ref="D64:M64" si="10">SUM(D65:D122)</f>
        <v>37731264</v>
      </c>
      <c r="E64" s="32">
        <f t="shared" si="10"/>
        <v>27270917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134253513</v>
      </c>
      <c r="J64" s="32">
        <f t="shared" si="10"/>
        <v>96157287</v>
      </c>
      <c r="K64" s="32">
        <f t="shared" si="10"/>
        <v>0</v>
      </c>
      <c r="L64" s="32">
        <f t="shared" si="10"/>
        <v>1007</v>
      </c>
      <c r="M64" s="32">
        <f t="shared" si="10"/>
        <v>0</v>
      </c>
      <c r="N64" s="32">
        <f t="shared" si="9"/>
        <v>295413988</v>
      </c>
      <c r="O64" s="46">
        <f t="shared" si="7"/>
        <v>763.0675931187684</v>
      </c>
      <c r="P64" s="10"/>
    </row>
    <row r="65" spans="1:16">
      <c r="A65" s="12"/>
      <c r="B65" s="25">
        <v>341.1</v>
      </c>
      <c r="C65" s="20" t="s">
        <v>196</v>
      </c>
      <c r="D65" s="47">
        <v>1622133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1622133</v>
      </c>
      <c r="O65" s="48">
        <f t="shared" si="7"/>
        <v>4.1900423619362508</v>
      </c>
      <c r="P65" s="9"/>
    </row>
    <row r="66" spans="1:16">
      <c r="A66" s="12"/>
      <c r="B66" s="25">
        <v>341.15</v>
      </c>
      <c r="C66" s="20" t="s">
        <v>197</v>
      </c>
      <c r="D66" s="47">
        <v>0</v>
      </c>
      <c r="E66" s="47">
        <v>930495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122" si="11">SUM(D66:M66)</f>
        <v>930495</v>
      </c>
      <c r="O66" s="48">
        <f t="shared" si="7"/>
        <v>2.4035103580100223</v>
      </c>
      <c r="P66" s="9"/>
    </row>
    <row r="67" spans="1:16">
      <c r="A67" s="12"/>
      <c r="B67" s="25">
        <v>341.16</v>
      </c>
      <c r="C67" s="20" t="s">
        <v>198</v>
      </c>
      <c r="D67" s="47">
        <v>0</v>
      </c>
      <c r="E67" s="47">
        <v>721373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721373</v>
      </c>
      <c r="O67" s="48">
        <f t="shared" si="7"/>
        <v>1.8633388438291056</v>
      </c>
      <c r="P67" s="9"/>
    </row>
    <row r="68" spans="1:16">
      <c r="A68" s="12"/>
      <c r="B68" s="25">
        <v>341.2</v>
      </c>
      <c r="C68" s="20" t="s">
        <v>199</v>
      </c>
      <c r="D68" s="47">
        <v>20617565</v>
      </c>
      <c r="E68" s="47">
        <v>0</v>
      </c>
      <c r="F68" s="47">
        <v>0</v>
      </c>
      <c r="G68" s="47">
        <v>0</v>
      </c>
      <c r="H68" s="47">
        <v>0</v>
      </c>
      <c r="I68" s="47">
        <v>115142</v>
      </c>
      <c r="J68" s="47">
        <v>94276783</v>
      </c>
      <c r="K68" s="47">
        <v>0</v>
      </c>
      <c r="L68" s="47">
        <v>0</v>
      </c>
      <c r="M68" s="47">
        <v>0</v>
      </c>
      <c r="N68" s="47">
        <f t="shared" si="11"/>
        <v>115009490</v>
      </c>
      <c r="O68" s="48">
        <f t="shared" si="7"/>
        <v>297.07467582786586</v>
      </c>
      <c r="P68" s="9"/>
    </row>
    <row r="69" spans="1:16">
      <c r="A69" s="12"/>
      <c r="B69" s="25">
        <v>341.3</v>
      </c>
      <c r="C69" s="20" t="s">
        <v>200</v>
      </c>
      <c r="D69" s="47">
        <v>11043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11043</v>
      </c>
      <c r="O69" s="48">
        <f t="shared" ref="O69:O100" si="12">(N69/O$147)</f>
        <v>2.8524564756935475E-2</v>
      </c>
      <c r="P69" s="9"/>
    </row>
    <row r="70" spans="1:16">
      <c r="A70" s="12"/>
      <c r="B70" s="25">
        <v>341.51</v>
      </c>
      <c r="C70" s="20" t="s">
        <v>201</v>
      </c>
      <c r="D70" s="47">
        <v>8744067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8744067</v>
      </c>
      <c r="O70" s="48">
        <f t="shared" si="12"/>
        <v>22.586317611200084</v>
      </c>
      <c r="P70" s="9"/>
    </row>
    <row r="71" spans="1:16">
      <c r="A71" s="12"/>
      <c r="B71" s="25">
        <v>341.52</v>
      </c>
      <c r="C71" s="20" t="s">
        <v>202</v>
      </c>
      <c r="D71" s="47">
        <v>320019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320019</v>
      </c>
      <c r="O71" s="48">
        <f t="shared" si="12"/>
        <v>0.82662344371545182</v>
      </c>
      <c r="P71" s="9"/>
    </row>
    <row r="72" spans="1:16">
      <c r="A72" s="12"/>
      <c r="B72" s="25">
        <v>341.56</v>
      </c>
      <c r="C72" s="20" t="s">
        <v>203</v>
      </c>
      <c r="D72" s="47">
        <v>770619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770619</v>
      </c>
      <c r="O72" s="48">
        <f t="shared" si="12"/>
        <v>1.9905434726455546</v>
      </c>
      <c r="P72" s="9"/>
    </row>
    <row r="73" spans="1:16">
      <c r="A73" s="12"/>
      <c r="B73" s="25">
        <v>341.9</v>
      </c>
      <c r="C73" s="20" t="s">
        <v>204</v>
      </c>
      <c r="D73" s="47">
        <v>768588</v>
      </c>
      <c r="E73" s="47">
        <v>126970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1007</v>
      </c>
      <c r="M73" s="47">
        <v>0</v>
      </c>
      <c r="N73" s="47">
        <f t="shared" si="11"/>
        <v>896565</v>
      </c>
      <c r="O73" s="48">
        <f t="shared" si="12"/>
        <v>2.3158676447796664</v>
      </c>
      <c r="P73" s="9"/>
    </row>
    <row r="74" spans="1:16">
      <c r="A74" s="12"/>
      <c r="B74" s="25">
        <v>342.1</v>
      </c>
      <c r="C74" s="20" t="s">
        <v>80</v>
      </c>
      <c r="D74" s="47">
        <v>487944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487944</v>
      </c>
      <c r="O74" s="48">
        <f t="shared" si="12"/>
        <v>1.2603812574262541</v>
      </c>
      <c r="P74" s="9"/>
    </row>
    <row r="75" spans="1:16">
      <c r="A75" s="12"/>
      <c r="B75" s="25">
        <v>342.2</v>
      </c>
      <c r="C75" s="20" t="s">
        <v>81</v>
      </c>
      <c r="D75" s="47">
        <v>0</v>
      </c>
      <c r="E75" s="47">
        <v>145325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145325</v>
      </c>
      <c r="O75" s="48">
        <f t="shared" si="12"/>
        <v>0.37538099912176476</v>
      </c>
      <c r="P75" s="9"/>
    </row>
    <row r="76" spans="1:16">
      <c r="A76" s="12"/>
      <c r="B76" s="25">
        <v>342.4</v>
      </c>
      <c r="C76" s="20" t="s">
        <v>82</v>
      </c>
      <c r="D76" s="47">
        <v>0</v>
      </c>
      <c r="E76" s="47">
        <v>71854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71854</v>
      </c>
      <c r="O76" s="48">
        <f t="shared" si="12"/>
        <v>0.18560210776463296</v>
      </c>
      <c r="P76" s="9"/>
    </row>
    <row r="77" spans="1:16">
      <c r="A77" s="12"/>
      <c r="B77" s="25">
        <v>342.5</v>
      </c>
      <c r="C77" s="20" t="s">
        <v>83</v>
      </c>
      <c r="D77" s="47">
        <v>416762</v>
      </c>
      <c r="E77" s="47">
        <v>2023149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2439911</v>
      </c>
      <c r="O77" s="48">
        <f t="shared" si="12"/>
        <v>6.3023996487058946</v>
      </c>
      <c r="P77" s="9"/>
    </row>
    <row r="78" spans="1:16">
      <c r="A78" s="12"/>
      <c r="B78" s="25">
        <v>342.6</v>
      </c>
      <c r="C78" s="20" t="s">
        <v>84</v>
      </c>
      <c r="D78" s="47">
        <v>0</v>
      </c>
      <c r="E78" s="47">
        <v>12027439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12027439</v>
      </c>
      <c r="O78" s="48">
        <f t="shared" si="12"/>
        <v>31.067414888670765</v>
      </c>
      <c r="P78" s="9"/>
    </row>
    <row r="79" spans="1:16">
      <c r="A79" s="12"/>
      <c r="B79" s="25">
        <v>342.9</v>
      </c>
      <c r="C79" s="20" t="s">
        <v>85</v>
      </c>
      <c r="D79" s="47">
        <v>210</v>
      </c>
      <c r="E79" s="47">
        <v>111770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111980</v>
      </c>
      <c r="O79" s="48">
        <f t="shared" si="12"/>
        <v>0.28924936715400112</v>
      </c>
      <c r="P79" s="9"/>
    </row>
    <row r="80" spans="1:16">
      <c r="A80" s="12"/>
      <c r="B80" s="25">
        <v>343.3</v>
      </c>
      <c r="C80" s="20" t="s">
        <v>86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39499907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39499907</v>
      </c>
      <c r="O80" s="48">
        <f t="shared" si="12"/>
        <v>102.03003306297464</v>
      </c>
      <c r="P80" s="9"/>
    </row>
    <row r="81" spans="1:16">
      <c r="A81" s="12"/>
      <c r="B81" s="25">
        <v>343.4</v>
      </c>
      <c r="C81" s="20" t="s">
        <v>87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17835406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17835406</v>
      </c>
      <c r="O81" s="48">
        <f t="shared" si="12"/>
        <v>46.069654388593271</v>
      </c>
      <c r="P81" s="9"/>
    </row>
    <row r="82" spans="1:16">
      <c r="A82" s="12"/>
      <c r="B82" s="25">
        <v>343.5</v>
      </c>
      <c r="C82" s="20" t="s">
        <v>88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55552138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55552138</v>
      </c>
      <c r="O82" s="48">
        <f t="shared" si="12"/>
        <v>143.49366637392157</v>
      </c>
      <c r="P82" s="9"/>
    </row>
    <row r="83" spans="1:16">
      <c r="A83" s="12"/>
      <c r="B83" s="25">
        <v>343.6</v>
      </c>
      <c r="C83" s="20" t="s">
        <v>89</v>
      </c>
      <c r="D83" s="47">
        <v>0</v>
      </c>
      <c r="E83" s="47">
        <v>64828</v>
      </c>
      <c r="F83" s="47">
        <v>0</v>
      </c>
      <c r="G83" s="47">
        <v>0</v>
      </c>
      <c r="H83" s="47">
        <v>0</v>
      </c>
      <c r="I83" s="47">
        <v>2267291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2332119</v>
      </c>
      <c r="O83" s="48">
        <f t="shared" si="12"/>
        <v>6.0239680735651184</v>
      </c>
      <c r="P83" s="9"/>
    </row>
    <row r="84" spans="1:16">
      <c r="A84" s="12"/>
      <c r="B84" s="25">
        <v>343.7</v>
      </c>
      <c r="C84" s="20" t="s">
        <v>90</v>
      </c>
      <c r="D84" s="47">
        <v>82356</v>
      </c>
      <c r="E84" s="47">
        <v>344615</v>
      </c>
      <c r="F84" s="47">
        <v>0</v>
      </c>
      <c r="G84" s="47">
        <v>0</v>
      </c>
      <c r="H84" s="47">
        <v>0</v>
      </c>
      <c r="I84" s="47">
        <v>5350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432321</v>
      </c>
      <c r="O84" s="48">
        <f t="shared" si="12"/>
        <v>1.1167045513251019</v>
      </c>
      <c r="P84" s="9"/>
    </row>
    <row r="85" spans="1:16">
      <c r="A85" s="12"/>
      <c r="B85" s="25">
        <v>343.9</v>
      </c>
      <c r="C85" s="20" t="s">
        <v>91</v>
      </c>
      <c r="D85" s="47">
        <v>49209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49209</v>
      </c>
      <c r="O85" s="48">
        <f t="shared" si="12"/>
        <v>0.12710905615539597</v>
      </c>
      <c r="P85" s="9"/>
    </row>
    <row r="86" spans="1:16">
      <c r="A86" s="12"/>
      <c r="B86" s="25">
        <v>344.3</v>
      </c>
      <c r="C86" s="20" t="s">
        <v>205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2350554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2350554</v>
      </c>
      <c r="O86" s="48">
        <f t="shared" si="12"/>
        <v>6.0715865061734773</v>
      </c>
      <c r="P86" s="9"/>
    </row>
    <row r="87" spans="1:16">
      <c r="A87" s="12"/>
      <c r="B87" s="25">
        <v>344.9</v>
      </c>
      <c r="C87" s="20" t="s">
        <v>206</v>
      </c>
      <c r="D87" s="47">
        <v>0</v>
      </c>
      <c r="E87" s="47">
        <v>726318</v>
      </c>
      <c r="F87" s="47">
        <v>0</v>
      </c>
      <c r="G87" s="47">
        <v>0</v>
      </c>
      <c r="H87" s="47">
        <v>0</v>
      </c>
      <c r="I87" s="47">
        <v>16484602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17210920</v>
      </c>
      <c r="O87" s="48">
        <f t="shared" si="12"/>
        <v>44.456579015343287</v>
      </c>
      <c r="P87" s="9"/>
    </row>
    <row r="88" spans="1:16">
      <c r="A88" s="12"/>
      <c r="B88" s="25">
        <v>345.1</v>
      </c>
      <c r="C88" s="20" t="s">
        <v>94</v>
      </c>
      <c r="D88" s="47">
        <v>32739</v>
      </c>
      <c r="E88" s="47">
        <v>19010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51749</v>
      </c>
      <c r="O88" s="48">
        <f t="shared" si="12"/>
        <v>0.1336699901844294</v>
      </c>
      <c r="P88" s="9"/>
    </row>
    <row r="89" spans="1:16">
      <c r="A89" s="12"/>
      <c r="B89" s="25">
        <v>345.9</v>
      </c>
      <c r="C89" s="20" t="s">
        <v>223</v>
      </c>
      <c r="D89" s="47">
        <v>3650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3650</v>
      </c>
      <c r="O89" s="48">
        <f t="shared" si="12"/>
        <v>9.4281138606188974E-3</v>
      </c>
      <c r="P89" s="9"/>
    </row>
    <row r="90" spans="1:16">
      <c r="A90" s="12"/>
      <c r="B90" s="25">
        <v>346.4</v>
      </c>
      <c r="C90" s="20" t="s">
        <v>95</v>
      </c>
      <c r="D90" s="47">
        <v>752669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752669</v>
      </c>
      <c r="O90" s="48">
        <f t="shared" si="12"/>
        <v>1.9441778168104562</v>
      </c>
      <c r="P90" s="9"/>
    </row>
    <row r="91" spans="1:16">
      <c r="A91" s="12"/>
      <c r="B91" s="25">
        <v>346.9</v>
      </c>
      <c r="C91" s="20" t="s">
        <v>96</v>
      </c>
      <c r="D91" s="47">
        <v>517634</v>
      </c>
      <c r="E91" s="47">
        <v>162262</v>
      </c>
      <c r="F91" s="47">
        <v>0</v>
      </c>
      <c r="G91" s="47">
        <v>0</v>
      </c>
      <c r="H91" s="47">
        <v>0</v>
      </c>
      <c r="I91" s="47">
        <v>0</v>
      </c>
      <c r="J91" s="47">
        <v>705049</v>
      </c>
      <c r="K91" s="47">
        <v>0</v>
      </c>
      <c r="L91" s="47">
        <v>0</v>
      </c>
      <c r="M91" s="47">
        <v>0</v>
      </c>
      <c r="N91" s="47">
        <f t="shared" si="11"/>
        <v>1384945</v>
      </c>
      <c r="O91" s="48">
        <f t="shared" si="12"/>
        <v>3.5773751097794078</v>
      </c>
      <c r="P91" s="9"/>
    </row>
    <row r="92" spans="1:16">
      <c r="A92" s="12"/>
      <c r="B92" s="25">
        <v>347.1</v>
      </c>
      <c r="C92" s="20" t="s">
        <v>97</v>
      </c>
      <c r="D92" s="47">
        <v>28994</v>
      </c>
      <c r="E92" s="47">
        <v>15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29009</v>
      </c>
      <c r="O92" s="48">
        <f t="shared" si="12"/>
        <v>7.4931549310327014E-2</v>
      </c>
      <c r="P92" s="9"/>
    </row>
    <row r="93" spans="1:16">
      <c r="A93" s="12"/>
      <c r="B93" s="25">
        <v>347.2</v>
      </c>
      <c r="C93" s="20" t="s">
        <v>98</v>
      </c>
      <c r="D93" s="47">
        <v>653433</v>
      </c>
      <c r="E93" s="47">
        <v>355758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1009191</v>
      </c>
      <c r="O93" s="48">
        <f t="shared" si="12"/>
        <v>2.6067856589347524</v>
      </c>
      <c r="P93" s="9"/>
    </row>
    <row r="94" spans="1:16">
      <c r="A94" s="12"/>
      <c r="B94" s="25">
        <v>347.4</v>
      </c>
      <c r="C94" s="20" t="s">
        <v>99</v>
      </c>
      <c r="D94" s="47">
        <v>196899</v>
      </c>
      <c r="E94" s="47">
        <v>29533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226432</v>
      </c>
      <c r="O94" s="48">
        <f t="shared" si="12"/>
        <v>0.58488402128428996</v>
      </c>
      <c r="P94" s="9"/>
    </row>
    <row r="95" spans="1:16">
      <c r="A95" s="12"/>
      <c r="B95" s="25">
        <v>347.5</v>
      </c>
      <c r="C95" s="20" t="s">
        <v>100</v>
      </c>
      <c r="D95" s="47">
        <v>908470</v>
      </c>
      <c r="E95" s="47">
        <v>84535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993005</v>
      </c>
      <c r="O95" s="48">
        <f t="shared" si="12"/>
        <v>2.5649764942914706</v>
      </c>
      <c r="P95" s="9"/>
    </row>
    <row r="96" spans="1:16">
      <c r="A96" s="12"/>
      <c r="B96" s="25">
        <v>348.11</v>
      </c>
      <c r="C96" s="20" t="s">
        <v>224</v>
      </c>
      <c r="D96" s="47">
        <v>0</v>
      </c>
      <c r="E96" s="47">
        <v>1250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1250</v>
      </c>
      <c r="O96" s="48">
        <f t="shared" si="12"/>
        <v>3.2288061166503073E-3</v>
      </c>
      <c r="P96" s="9"/>
    </row>
    <row r="97" spans="1:16">
      <c r="A97" s="12"/>
      <c r="B97" s="25">
        <v>348.12</v>
      </c>
      <c r="C97" s="20" t="s">
        <v>225</v>
      </c>
      <c r="D97" s="47">
        <v>0</v>
      </c>
      <c r="E97" s="47">
        <v>19150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14" si="13">SUM(D97:M97)</f>
        <v>19150</v>
      </c>
      <c r="O97" s="48">
        <f t="shared" si="12"/>
        <v>4.9465309707082711E-2</v>
      </c>
      <c r="P97" s="9"/>
    </row>
    <row r="98" spans="1:16">
      <c r="A98" s="12"/>
      <c r="B98" s="25">
        <v>348.13</v>
      </c>
      <c r="C98" s="20" t="s">
        <v>226</v>
      </c>
      <c r="D98" s="47">
        <v>0</v>
      </c>
      <c r="E98" s="47">
        <v>63156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63156</v>
      </c>
      <c r="O98" s="48">
        <f t="shared" si="12"/>
        <v>0.16313478328253345</v>
      </c>
      <c r="P98" s="9"/>
    </row>
    <row r="99" spans="1:16">
      <c r="A99" s="12"/>
      <c r="B99" s="25">
        <v>348.14</v>
      </c>
      <c r="C99" s="20" t="s">
        <v>227</v>
      </c>
      <c r="D99" s="47">
        <v>0</v>
      </c>
      <c r="E99" s="47">
        <v>78742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78742</v>
      </c>
      <c r="O99" s="48">
        <f t="shared" si="12"/>
        <v>0.20339412098982279</v>
      </c>
      <c r="P99" s="9"/>
    </row>
    <row r="100" spans="1:16">
      <c r="A100" s="12"/>
      <c r="B100" s="25">
        <v>348.21</v>
      </c>
      <c r="C100" s="20" t="s">
        <v>228</v>
      </c>
      <c r="D100" s="47">
        <v>0</v>
      </c>
      <c r="E100" s="47">
        <v>945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945</v>
      </c>
      <c r="O100" s="48">
        <f t="shared" si="12"/>
        <v>2.4409774241876325E-3</v>
      </c>
      <c r="P100" s="9"/>
    </row>
    <row r="101" spans="1:16">
      <c r="A101" s="12"/>
      <c r="B101" s="25">
        <v>348.22</v>
      </c>
      <c r="C101" s="20" t="s">
        <v>229</v>
      </c>
      <c r="D101" s="47">
        <v>0</v>
      </c>
      <c r="E101" s="47">
        <v>14589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14589</v>
      </c>
      <c r="O101" s="48">
        <f t="shared" ref="O101:O132" si="14">(N101/O$147)</f>
        <v>3.768404194864907E-2</v>
      </c>
      <c r="P101" s="9"/>
    </row>
    <row r="102" spans="1:16">
      <c r="A102" s="12"/>
      <c r="B102" s="25">
        <v>348.24</v>
      </c>
      <c r="C102" s="20" t="s">
        <v>230</v>
      </c>
      <c r="D102" s="47">
        <v>0</v>
      </c>
      <c r="E102" s="47">
        <v>211308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211308</v>
      </c>
      <c r="O102" s="48">
        <f t="shared" si="14"/>
        <v>0.54581805031771458</v>
      </c>
      <c r="P102" s="9"/>
    </row>
    <row r="103" spans="1:16">
      <c r="A103" s="12"/>
      <c r="B103" s="25">
        <v>348.31</v>
      </c>
      <c r="C103" s="20" t="s">
        <v>231</v>
      </c>
      <c r="D103" s="47">
        <v>0</v>
      </c>
      <c r="E103" s="47">
        <v>1135393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1135393</v>
      </c>
      <c r="O103" s="48">
        <f t="shared" si="14"/>
        <v>2.9327710905615541</v>
      </c>
      <c r="P103" s="9"/>
    </row>
    <row r="104" spans="1:16">
      <c r="A104" s="12"/>
      <c r="B104" s="25">
        <v>348.32</v>
      </c>
      <c r="C104" s="20" t="s">
        <v>232</v>
      </c>
      <c r="D104" s="47">
        <v>0</v>
      </c>
      <c r="E104" s="47">
        <v>7278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7278</v>
      </c>
      <c r="O104" s="48">
        <f t="shared" si="14"/>
        <v>1.8799400733584749E-2</v>
      </c>
      <c r="P104" s="9"/>
    </row>
    <row r="105" spans="1:16">
      <c r="A105" s="12"/>
      <c r="B105" s="25">
        <v>348.41</v>
      </c>
      <c r="C105" s="20" t="s">
        <v>233</v>
      </c>
      <c r="D105" s="47">
        <v>0</v>
      </c>
      <c r="E105" s="47">
        <v>1070128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1070128</v>
      </c>
      <c r="O105" s="48">
        <f t="shared" si="14"/>
        <v>2.7641886655990082</v>
      </c>
      <c r="P105" s="9"/>
    </row>
    <row r="106" spans="1:16">
      <c r="A106" s="12"/>
      <c r="B106" s="25">
        <v>348.42</v>
      </c>
      <c r="C106" s="20" t="s">
        <v>234</v>
      </c>
      <c r="D106" s="47">
        <v>0</v>
      </c>
      <c r="E106" s="47">
        <v>1023330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1023330</v>
      </c>
      <c r="O106" s="48">
        <f t="shared" si="14"/>
        <v>2.6433073306814072</v>
      </c>
      <c r="P106" s="9"/>
    </row>
    <row r="107" spans="1:16">
      <c r="A107" s="12"/>
      <c r="B107" s="25">
        <v>348.48</v>
      </c>
      <c r="C107" s="20" t="s">
        <v>235</v>
      </c>
      <c r="D107" s="47">
        <v>0</v>
      </c>
      <c r="E107" s="47">
        <v>41696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41696</v>
      </c>
      <c r="O107" s="48">
        <f t="shared" si="14"/>
        <v>0.10770263987188097</v>
      </c>
      <c r="P107" s="9"/>
    </row>
    <row r="108" spans="1:16">
      <c r="A108" s="12"/>
      <c r="B108" s="25">
        <v>348.51</v>
      </c>
      <c r="C108" s="20" t="s">
        <v>236</v>
      </c>
      <c r="D108" s="47">
        <v>0</v>
      </c>
      <c r="E108" s="47">
        <v>5037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5037</v>
      </c>
      <c r="O108" s="48">
        <f t="shared" si="14"/>
        <v>1.3010797127654079E-2</v>
      </c>
      <c r="P108" s="9"/>
    </row>
    <row r="109" spans="1:16">
      <c r="A109" s="12"/>
      <c r="B109" s="25">
        <v>348.52</v>
      </c>
      <c r="C109" s="20" t="s">
        <v>237</v>
      </c>
      <c r="D109" s="47">
        <v>0</v>
      </c>
      <c r="E109" s="47">
        <v>440495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440495</v>
      </c>
      <c r="O109" s="48">
        <f t="shared" si="14"/>
        <v>1.1378183602831018</v>
      </c>
      <c r="P109" s="9"/>
    </row>
    <row r="110" spans="1:16">
      <c r="A110" s="12"/>
      <c r="B110" s="25">
        <v>348.53</v>
      </c>
      <c r="C110" s="20" t="s">
        <v>238</v>
      </c>
      <c r="D110" s="47">
        <v>0</v>
      </c>
      <c r="E110" s="47">
        <v>77836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77836</v>
      </c>
      <c r="O110" s="48">
        <f t="shared" si="14"/>
        <v>0.20105388231647467</v>
      </c>
      <c r="P110" s="9"/>
    </row>
    <row r="111" spans="1:16">
      <c r="A111" s="12"/>
      <c r="B111" s="25">
        <v>348.54</v>
      </c>
      <c r="C111" s="20" t="s">
        <v>239</v>
      </c>
      <c r="D111" s="47">
        <v>0</v>
      </c>
      <c r="E111" s="47">
        <v>1367200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1367200</v>
      </c>
      <c r="O111" s="48">
        <f t="shared" si="14"/>
        <v>3.5315389781474402</v>
      </c>
      <c r="P111" s="9"/>
    </row>
    <row r="112" spans="1:16">
      <c r="A112" s="12"/>
      <c r="B112" s="25">
        <v>348.62</v>
      </c>
      <c r="C112" s="20" t="s">
        <v>240</v>
      </c>
      <c r="D112" s="47">
        <v>0</v>
      </c>
      <c r="E112" s="47">
        <v>124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3"/>
        <v>124</v>
      </c>
      <c r="O112" s="48">
        <f t="shared" si="14"/>
        <v>3.202975667717105E-4</v>
      </c>
      <c r="P112" s="9"/>
    </row>
    <row r="113" spans="1:16">
      <c r="A113" s="12"/>
      <c r="B113" s="25">
        <v>348.71</v>
      </c>
      <c r="C113" s="20" t="s">
        <v>241</v>
      </c>
      <c r="D113" s="47">
        <v>0</v>
      </c>
      <c r="E113" s="47">
        <v>478786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3"/>
        <v>478786</v>
      </c>
      <c r="O113" s="48">
        <f t="shared" si="14"/>
        <v>1.2367257322932272</v>
      </c>
      <c r="P113" s="9"/>
    </row>
    <row r="114" spans="1:16">
      <c r="A114" s="12"/>
      <c r="B114" s="25">
        <v>348.72</v>
      </c>
      <c r="C114" s="20" t="s">
        <v>242</v>
      </c>
      <c r="D114" s="47">
        <v>0</v>
      </c>
      <c r="E114" s="47">
        <v>37008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3"/>
        <v>37008</v>
      </c>
      <c r="O114" s="48">
        <f t="shared" si="14"/>
        <v>9.5593325411995667E-2</v>
      </c>
      <c r="P114" s="9"/>
    </row>
    <row r="115" spans="1:16">
      <c r="A115" s="12"/>
      <c r="B115" s="25">
        <v>348.92099999999999</v>
      </c>
      <c r="C115" s="20" t="s">
        <v>207</v>
      </c>
      <c r="D115" s="47">
        <v>0</v>
      </c>
      <c r="E115" s="47">
        <v>79075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79075</v>
      </c>
      <c r="O115" s="48">
        <f t="shared" si="14"/>
        <v>0.20425427493929846</v>
      </c>
      <c r="P115" s="9"/>
    </row>
    <row r="116" spans="1:16">
      <c r="A116" s="12"/>
      <c r="B116" s="25">
        <v>348.92200000000003</v>
      </c>
      <c r="C116" s="20" t="s">
        <v>208</v>
      </c>
      <c r="D116" s="47">
        <v>0</v>
      </c>
      <c r="E116" s="47">
        <v>79075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79075</v>
      </c>
      <c r="O116" s="48">
        <f t="shared" si="14"/>
        <v>0.20425427493929846</v>
      </c>
      <c r="P116" s="9"/>
    </row>
    <row r="117" spans="1:16">
      <c r="A117" s="12"/>
      <c r="B117" s="25">
        <v>348.923</v>
      </c>
      <c r="C117" s="20" t="s">
        <v>209</v>
      </c>
      <c r="D117" s="47">
        <v>0</v>
      </c>
      <c r="E117" s="47">
        <v>79075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79075</v>
      </c>
      <c r="O117" s="48">
        <f t="shared" si="14"/>
        <v>0.20425427493929846</v>
      </c>
      <c r="P117" s="9"/>
    </row>
    <row r="118" spans="1:16">
      <c r="A118" s="12"/>
      <c r="B118" s="25">
        <v>348.92399999999998</v>
      </c>
      <c r="C118" s="20" t="s">
        <v>210</v>
      </c>
      <c r="D118" s="47">
        <v>0</v>
      </c>
      <c r="E118" s="47">
        <v>79075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79075</v>
      </c>
      <c r="O118" s="48">
        <f t="shared" si="14"/>
        <v>0.20425427493929846</v>
      </c>
      <c r="P118" s="9"/>
    </row>
    <row r="119" spans="1:16">
      <c r="A119" s="12"/>
      <c r="B119" s="25">
        <v>348.93</v>
      </c>
      <c r="C119" s="20" t="s">
        <v>211</v>
      </c>
      <c r="D119" s="47">
        <v>0</v>
      </c>
      <c r="E119" s="47">
        <v>1466030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1466030</v>
      </c>
      <c r="O119" s="48">
        <f t="shared" si="14"/>
        <v>3.7868213049542803</v>
      </c>
      <c r="P119" s="9"/>
    </row>
    <row r="120" spans="1:16">
      <c r="A120" s="12"/>
      <c r="B120" s="25">
        <v>348.93099999999998</v>
      </c>
      <c r="C120" s="20" t="s">
        <v>212</v>
      </c>
      <c r="D120" s="47">
        <v>0</v>
      </c>
      <c r="E120" s="47">
        <v>240827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240827</v>
      </c>
      <c r="O120" s="48">
        <f t="shared" si="14"/>
        <v>0.62206695252363486</v>
      </c>
      <c r="P120" s="9"/>
    </row>
    <row r="121" spans="1:16">
      <c r="A121" s="12"/>
      <c r="B121" s="25">
        <v>348.93200000000002</v>
      </c>
      <c r="C121" s="20" t="s">
        <v>213</v>
      </c>
      <c r="D121" s="47">
        <v>14673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1"/>
        <v>14673</v>
      </c>
      <c r="O121" s="48">
        <f t="shared" si="14"/>
        <v>3.7901017719687971E-2</v>
      </c>
      <c r="P121" s="9"/>
    </row>
    <row r="122" spans="1:16">
      <c r="A122" s="12"/>
      <c r="B122" s="25">
        <v>349</v>
      </c>
      <c r="C122" s="20" t="s">
        <v>161</v>
      </c>
      <c r="D122" s="47">
        <v>731588</v>
      </c>
      <c r="E122" s="47">
        <v>1229060</v>
      </c>
      <c r="F122" s="47">
        <v>0</v>
      </c>
      <c r="G122" s="47">
        <v>0</v>
      </c>
      <c r="H122" s="47">
        <v>0</v>
      </c>
      <c r="I122" s="47">
        <v>143123</v>
      </c>
      <c r="J122" s="47">
        <v>1175455</v>
      </c>
      <c r="K122" s="47">
        <v>0</v>
      </c>
      <c r="L122" s="47">
        <v>0</v>
      </c>
      <c r="M122" s="47">
        <v>0</v>
      </c>
      <c r="N122" s="47">
        <f t="shared" si="11"/>
        <v>3279226</v>
      </c>
      <c r="O122" s="48">
        <f t="shared" si="14"/>
        <v>8.4703879733429766</v>
      </c>
      <c r="P122" s="9"/>
    </row>
    <row r="123" spans="1:16" ht="15.75">
      <c r="A123" s="29" t="s">
        <v>70</v>
      </c>
      <c r="B123" s="30"/>
      <c r="C123" s="31"/>
      <c r="D123" s="32">
        <f t="shared" ref="D123:M123" si="15">SUM(D124:D133)</f>
        <v>536295</v>
      </c>
      <c r="E123" s="32">
        <f t="shared" si="15"/>
        <v>2952581</v>
      </c>
      <c r="F123" s="32">
        <f t="shared" si="15"/>
        <v>0</v>
      </c>
      <c r="G123" s="32">
        <f t="shared" si="15"/>
        <v>802148</v>
      </c>
      <c r="H123" s="32">
        <f t="shared" si="15"/>
        <v>0</v>
      </c>
      <c r="I123" s="32">
        <f t="shared" si="15"/>
        <v>449</v>
      </c>
      <c r="J123" s="32">
        <f t="shared" si="15"/>
        <v>1793</v>
      </c>
      <c r="K123" s="32">
        <f t="shared" si="15"/>
        <v>0</v>
      </c>
      <c r="L123" s="32">
        <f t="shared" si="15"/>
        <v>0</v>
      </c>
      <c r="M123" s="32">
        <f t="shared" si="15"/>
        <v>0</v>
      </c>
      <c r="N123" s="32">
        <f>SUM(D123:M123)</f>
        <v>4293266</v>
      </c>
      <c r="O123" s="46">
        <f t="shared" si="14"/>
        <v>11.08969881696544</v>
      </c>
      <c r="P123" s="10"/>
    </row>
    <row r="124" spans="1:16">
      <c r="A124" s="13"/>
      <c r="B124" s="40">
        <v>351.1</v>
      </c>
      <c r="C124" s="21" t="s">
        <v>126</v>
      </c>
      <c r="D124" s="47">
        <v>36900</v>
      </c>
      <c r="E124" s="47">
        <v>720988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757888</v>
      </c>
      <c r="O124" s="48">
        <f t="shared" si="14"/>
        <v>1.9576587281086946</v>
      </c>
      <c r="P124" s="9"/>
    </row>
    <row r="125" spans="1:16">
      <c r="A125" s="13"/>
      <c r="B125" s="40">
        <v>351.2</v>
      </c>
      <c r="C125" s="21" t="s">
        <v>128</v>
      </c>
      <c r="D125" s="47">
        <v>47209</v>
      </c>
      <c r="E125" s="47">
        <v>224275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3" si="16">SUM(D125:M125)</f>
        <v>271484</v>
      </c>
      <c r="O125" s="48">
        <f t="shared" si="14"/>
        <v>0.70125535981815368</v>
      </c>
      <c r="P125" s="9"/>
    </row>
    <row r="126" spans="1:16">
      <c r="A126" s="13"/>
      <c r="B126" s="40">
        <v>351.5</v>
      </c>
      <c r="C126" s="21" t="s">
        <v>129</v>
      </c>
      <c r="D126" s="47">
        <v>0</v>
      </c>
      <c r="E126" s="47">
        <v>1460295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1460295</v>
      </c>
      <c r="O126" s="48">
        <f t="shared" si="14"/>
        <v>3.7720075424910884</v>
      </c>
      <c r="P126" s="9"/>
    </row>
    <row r="127" spans="1:16">
      <c r="A127" s="13"/>
      <c r="B127" s="40">
        <v>351.6</v>
      </c>
      <c r="C127" s="21" t="s">
        <v>130</v>
      </c>
      <c r="D127" s="47">
        <v>0</v>
      </c>
      <c r="E127" s="47">
        <v>440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440</v>
      </c>
      <c r="O127" s="48">
        <f t="shared" si="14"/>
        <v>1.1365397530609081E-3</v>
      </c>
      <c r="P127" s="9"/>
    </row>
    <row r="128" spans="1:16">
      <c r="A128" s="13"/>
      <c r="B128" s="40">
        <v>351.8</v>
      </c>
      <c r="C128" s="21" t="s">
        <v>215</v>
      </c>
      <c r="D128" s="47">
        <v>0</v>
      </c>
      <c r="E128" s="47">
        <v>396351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396351</v>
      </c>
      <c r="O128" s="48">
        <f t="shared" si="14"/>
        <v>1.0237924265123728</v>
      </c>
      <c r="P128" s="9"/>
    </row>
    <row r="129" spans="1:16">
      <c r="A129" s="13"/>
      <c r="B129" s="40">
        <v>351.9</v>
      </c>
      <c r="C129" s="21" t="s">
        <v>216</v>
      </c>
      <c r="D129" s="47">
        <v>2733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2733</v>
      </c>
      <c r="O129" s="48">
        <f t="shared" si="14"/>
        <v>7.0594616934442321E-3</v>
      </c>
      <c r="P129" s="9"/>
    </row>
    <row r="130" spans="1:16">
      <c r="A130" s="13"/>
      <c r="B130" s="40">
        <v>352</v>
      </c>
      <c r="C130" s="21" t="s">
        <v>131</v>
      </c>
      <c r="D130" s="47">
        <v>184736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184736</v>
      </c>
      <c r="O130" s="48">
        <f t="shared" si="14"/>
        <v>0.47718138141240896</v>
      </c>
      <c r="P130" s="9"/>
    </row>
    <row r="131" spans="1:16">
      <c r="A131" s="13"/>
      <c r="B131" s="40">
        <v>353</v>
      </c>
      <c r="C131" s="21" t="s">
        <v>132</v>
      </c>
      <c r="D131" s="47">
        <v>0</v>
      </c>
      <c r="E131" s="47">
        <v>7233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7233</v>
      </c>
      <c r="O131" s="48">
        <f t="shared" si="14"/>
        <v>1.868316371338534E-2</v>
      </c>
      <c r="P131" s="9"/>
    </row>
    <row r="132" spans="1:16">
      <c r="A132" s="13"/>
      <c r="B132" s="40">
        <v>354</v>
      </c>
      <c r="C132" s="21" t="s">
        <v>133</v>
      </c>
      <c r="D132" s="47">
        <v>260844</v>
      </c>
      <c r="E132" s="47">
        <v>142489</v>
      </c>
      <c r="F132" s="47">
        <v>0</v>
      </c>
      <c r="G132" s="47">
        <v>0</v>
      </c>
      <c r="H132" s="47">
        <v>0</v>
      </c>
      <c r="I132" s="47">
        <v>449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403782</v>
      </c>
      <c r="O132" s="48">
        <f t="shared" si="14"/>
        <v>1.0429870331146356</v>
      </c>
      <c r="P132" s="9"/>
    </row>
    <row r="133" spans="1:16">
      <c r="A133" s="13"/>
      <c r="B133" s="40">
        <v>359</v>
      </c>
      <c r="C133" s="21" t="s">
        <v>134</v>
      </c>
      <c r="D133" s="47">
        <v>3873</v>
      </c>
      <c r="E133" s="47">
        <v>510</v>
      </c>
      <c r="F133" s="47">
        <v>0</v>
      </c>
      <c r="G133" s="47">
        <v>802148</v>
      </c>
      <c r="H133" s="47">
        <v>0</v>
      </c>
      <c r="I133" s="47">
        <v>0</v>
      </c>
      <c r="J133" s="47">
        <v>1793</v>
      </c>
      <c r="K133" s="47">
        <v>0</v>
      </c>
      <c r="L133" s="47">
        <v>0</v>
      </c>
      <c r="M133" s="47">
        <v>0</v>
      </c>
      <c r="N133" s="47">
        <f t="shared" si="16"/>
        <v>808324</v>
      </c>
      <c r="O133" s="48">
        <f t="shared" ref="O133:O145" si="17">(N133/O$147)</f>
        <v>2.0879371803481943</v>
      </c>
      <c r="P133" s="9"/>
    </row>
    <row r="134" spans="1:16" ht="15.75">
      <c r="A134" s="29" t="s">
        <v>3</v>
      </c>
      <c r="B134" s="30"/>
      <c r="C134" s="31"/>
      <c r="D134" s="32">
        <f t="shared" ref="D134:M134" si="18">SUM(D135:D141)</f>
        <v>3908099</v>
      </c>
      <c r="E134" s="32">
        <f t="shared" si="18"/>
        <v>8647798</v>
      </c>
      <c r="F134" s="32">
        <f t="shared" si="18"/>
        <v>460214</v>
      </c>
      <c r="G134" s="32">
        <f t="shared" si="18"/>
        <v>6365926</v>
      </c>
      <c r="H134" s="32">
        <f t="shared" si="18"/>
        <v>23822</v>
      </c>
      <c r="I134" s="32">
        <f t="shared" si="18"/>
        <v>34537868</v>
      </c>
      <c r="J134" s="32">
        <f t="shared" si="18"/>
        <v>2555425</v>
      </c>
      <c r="K134" s="32">
        <f t="shared" si="18"/>
        <v>0</v>
      </c>
      <c r="L134" s="32">
        <f t="shared" si="18"/>
        <v>355</v>
      </c>
      <c r="M134" s="32">
        <f t="shared" si="18"/>
        <v>0</v>
      </c>
      <c r="N134" s="32">
        <f>SUM(D134:M134)</f>
        <v>56499507</v>
      </c>
      <c r="O134" s="46">
        <f t="shared" si="17"/>
        <v>145.9407630314615</v>
      </c>
      <c r="P134" s="10"/>
    </row>
    <row r="135" spans="1:16">
      <c r="A135" s="12"/>
      <c r="B135" s="25">
        <v>361.1</v>
      </c>
      <c r="C135" s="20" t="s">
        <v>136</v>
      </c>
      <c r="D135" s="47">
        <v>1846370</v>
      </c>
      <c r="E135" s="47">
        <v>3091470</v>
      </c>
      <c r="F135" s="47">
        <v>426807</v>
      </c>
      <c r="G135" s="47">
        <v>2894571</v>
      </c>
      <c r="H135" s="47">
        <v>22379</v>
      </c>
      <c r="I135" s="47">
        <v>4443989</v>
      </c>
      <c r="J135" s="47">
        <v>1003814</v>
      </c>
      <c r="K135" s="47">
        <v>0</v>
      </c>
      <c r="L135" s="47">
        <v>320</v>
      </c>
      <c r="M135" s="47">
        <v>0</v>
      </c>
      <c r="N135" s="47">
        <f>SUM(D135:M135)</f>
        <v>13729720</v>
      </c>
      <c r="O135" s="48">
        <f t="shared" si="17"/>
        <v>35.464483132716843</v>
      </c>
      <c r="P135" s="9"/>
    </row>
    <row r="136" spans="1:16">
      <c r="A136" s="12"/>
      <c r="B136" s="25">
        <v>361.3</v>
      </c>
      <c r="C136" s="20" t="s">
        <v>137</v>
      </c>
      <c r="D136" s="47">
        <v>84165</v>
      </c>
      <c r="E136" s="47">
        <v>205410</v>
      </c>
      <c r="F136" s="47">
        <v>33407</v>
      </c>
      <c r="G136" s="47">
        <v>197728</v>
      </c>
      <c r="H136" s="47">
        <v>1443</v>
      </c>
      <c r="I136" s="47">
        <v>290165</v>
      </c>
      <c r="J136" s="47">
        <v>73025</v>
      </c>
      <c r="K136" s="47">
        <v>0</v>
      </c>
      <c r="L136" s="47">
        <v>0</v>
      </c>
      <c r="M136" s="47">
        <v>0</v>
      </c>
      <c r="N136" s="47">
        <f t="shared" ref="N136:N141" si="19">SUM(D136:M136)</f>
        <v>885343</v>
      </c>
      <c r="O136" s="48">
        <f t="shared" si="17"/>
        <v>2.2868807149868267</v>
      </c>
      <c r="P136" s="9"/>
    </row>
    <row r="137" spans="1:16">
      <c r="A137" s="12"/>
      <c r="B137" s="25">
        <v>362</v>
      </c>
      <c r="C137" s="20" t="s">
        <v>138</v>
      </c>
      <c r="D137" s="47">
        <v>824201</v>
      </c>
      <c r="E137" s="47">
        <v>538253</v>
      </c>
      <c r="F137" s="47">
        <v>0</v>
      </c>
      <c r="G137" s="47">
        <v>35179</v>
      </c>
      <c r="H137" s="47">
        <v>0</v>
      </c>
      <c r="I137" s="47">
        <v>23417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1421050</v>
      </c>
      <c r="O137" s="48">
        <f t="shared" si="17"/>
        <v>3.6706359456527355</v>
      </c>
      <c r="P137" s="9"/>
    </row>
    <row r="138" spans="1:16">
      <c r="A138" s="12"/>
      <c r="B138" s="25">
        <v>364</v>
      </c>
      <c r="C138" s="20" t="s">
        <v>217</v>
      </c>
      <c r="D138" s="47">
        <v>60966</v>
      </c>
      <c r="E138" s="47">
        <v>0</v>
      </c>
      <c r="F138" s="47">
        <v>0</v>
      </c>
      <c r="G138" s="47">
        <v>2750000</v>
      </c>
      <c r="H138" s="47">
        <v>0</v>
      </c>
      <c r="I138" s="47">
        <v>45689</v>
      </c>
      <c r="J138" s="47">
        <v>476606</v>
      </c>
      <c r="K138" s="47">
        <v>0</v>
      </c>
      <c r="L138" s="47">
        <v>0</v>
      </c>
      <c r="M138" s="47">
        <v>0</v>
      </c>
      <c r="N138" s="47">
        <f t="shared" si="19"/>
        <v>3333261</v>
      </c>
      <c r="O138" s="48">
        <f t="shared" si="17"/>
        <v>8.6099628041535361</v>
      </c>
      <c r="P138" s="9"/>
    </row>
    <row r="139" spans="1:16">
      <c r="A139" s="12"/>
      <c r="B139" s="25">
        <v>365</v>
      </c>
      <c r="C139" s="20" t="s">
        <v>218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1110901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19"/>
        <v>1110901</v>
      </c>
      <c r="O139" s="48">
        <f t="shared" si="17"/>
        <v>2.8695071550343547</v>
      </c>
      <c r="P139" s="9"/>
    </row>
    <row r="140" spans="1:16">
      <c r="A140" s="12"/>
      <c r="B140" s="25">
        <v>366</v>
      </c>
      <c r="C140" s="20" t="s">
        <v>141</v>
      </c>
      <c r="D140" s="47">
        <v>2198</v>
      </c>
      <c r="E140" s="47">
        <v>485303</v>
      </c>
      <c r="F140" s="47">
        <v>0</v>
      </c>
      <c r="G140" s="47">
        <v>240118</v>
      </c>
      <c r="H140" s="47">
        <v>0</v>
      </c>
      <c r="I140" s="47">
        <v>27319306</v>
      </c>
      <c r="J140" s="47">
        <v>341</v>
      </c>
      <c r="K140" s="47">
        <v>0</v>
      </c>
      <c r="L140" s="47">
        <v>0</v>
      </c>
      <c r="M140" s="47">
        <v>0</v>
      </c>
      <c r="N140" s="47">
        <f t="shared" si="19"/>
        <v>28047266</v>
      </c>
      <c r="O140" s="48">
        <f t="shared" si="17"/>
        <v>72.447347212894556</v>
      </c>
      <c r="P140" s="9"/>
    </row>
    <row r="141" spans="1:16">
      <c r="A141" s="12"/>
      <c r="B141" s="25">
        <v>369.9</v>
      </c>
      <c r="C141" s="20" t="s">
        <v>143</v>
      </c>
      <c r="D141" s="47">
        <v>1090199</v>
      </c>
      <c r="E141" s="47">
        <v>4327362</v>
      </c>
      <c r="F141" s="47">
        <v>0</v>
      </c>
      <c r="G141" s="47">
        <v>248330</v>
      </c>
      <c r="H141" s="47">
        <v>0</v>
      </c>
      <c r="I141" s="47">
        <v>1304401</v>
      </c>
      <c r="J141" s="47">
        <v>1001639</v>
      </c>
      <c r="K141" s="47">
        <v>0</v>
      </c>
      <c r="L141" s="47">
        <v>35</v>
      </c>
      <c r="M141" s="47">
        <v>0</v>
      </c>
      <c r="N141" s="47">
        <f t="shared" si="19"/>
        <v>7971966</v>
      </c>
      <c r="O141" s="48">
        <f t="shared" si="17"/>
        <v>20.591946066022629</v>
      </c>
      <c r="P141" s="9"/>
    </row>
    <row r="142" spans="1:16" ht="15.75">
      <c r="A142" s="29" t="s">
        <v>71</v>
      </c>
      <c r="B142" s="30"/>
      <c r="C142" s="31"/>
      <c r="D142" s="32">
        <f t="shared" ref="D142:M142" si="20">SUM(D143:D144)</f>
        <v>10110694</v>
      </c>
      <c r="E142" s="32">
        <f t="shared" si="20"/>
        <v>7184250</v>
      </c>
      <c r="F142" s="32">
        <f t="shared" si="20"/>
        <v>54500640</v>
      </c>
      <c r="G142" s="32">
        <f t="shared" si="20"/>
        <v>87905670</v>
      </c>
      <c r="H142" s="32">
        <f t="shared" si="20"/>
        <v>0</v>
      </c>
      <c r="I142" s="32">
        <f t="shared" si="20"/>
        <v>19042805</v>
      </c>
      <c r="J142" s="32">
        <f t="shared" si="20"/>
        <v>1568774</v>
      </c>
      <c r="K142" s="32">
        <f t="shared" si="20"/>
        <v>0</v>
      </c>
      <c r="L142" s="32">
        <f t="shared" si="20"/>
        <v>0</v>
      </c>
      <c r="M142" s="32">
        <f t="shared" si="20"/>
        <v>0</v>
      </c>
      <c r="N142" s="32">
        <f>SUM(D142:M142)</f>
        <v>180312833</v>
      </c>
      <c r="O142" s="46">
        <f t="shared" si="17"/>
        <v>465.7561424807563</v>
      </c>
      <c r="P142" s="9"/>
    </row>
    <row r="143" spans="1:16">
      <c r="A143" s="12"/>
      <c r="B143" s="25">
        <v>381</v>
      </c>
      <c r="C143" s="20" t="s">
        <v>144</v>
      </c>
      <c r="D143" s="47">
        <v>10110694</v>
      </c>
      <c r="E143" s="47">
        <v>7184250</v>
      </c>
      <c r="F143" s="47">
        <v>27555640</v>
      </c>
      <c r="G143" s="47">
        <v>39848670</v>
      </c>
      <c r="H143" s="47">
        <v>0</v>
      </c>
      <c r="I143" s="47">
        <v>19042805</v>
      </c>
      <c r="J143" s="47">
        <v>1568774</v>
      </c>
      <c r="K143" s="47">
        <v>0</v>
      </c>
      <c r="L143" s="47">
        <v>0</v>
      </c>
      <c r="M143" s="47">
        <v>0</v>
      </c>
      <c r="N143" s="47">
        <f>SUM(D143:M143)</f>
        <v>105310833</v>
      </c>
      <c r="O143" s="48">
        <f t="shared" si="17"/>
        <v>272.02260939195122</v>
      </c>
      <c r="P143" s="9"/>
    </row>
    <row r="144" spans="1:16" ht="15.75" thickBot="1">
      <c r="A144" s="12"/>
      <c r="B144" s="25">
        <v>384</v>
      </c>
      <c r="C144" s="20" t="s">
        <v>145</v>
      </c>
      <c r="D144" s="47">
        <v>0</v>
      </c>
      <c r="E144" s="47">
        <v>0</v>
      </c>
      <c r="F144" s="47">
        <v>26945000</v>
      </c>
      <c r="G144" s="47">
        <v>48057000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f>SUM(D144:M144)</f>
        <v>75002000</v>
      </c>
      <c r="O144" s="48">
        <f t="shared" si="17"/>
        <v>193.73353308880507</v>
      </c>
      <c r="P144" s="9"/>
    </row>
    <row r="145" spans="1:119" ht="16.5" thickBot="1">
      <c r="A145" s="14" t="s">
        <v>108</v>
      </c>
      <c r="B145" s="23"/>
      <c r="C145" s="22"/>
      <c r="D145" s="15">
        <f t="shared" ref="D145:M145" si="21">SUM(D5,D14,D30,D64,D123,D134,D142)</f>
        <v>231247902</v>
      </c>
      <c r="E145" s="15">
        <f t="shared" si="21"/>
        <v>217343650</v>
      </c>
      <c r="F145" s="15">
        <f t="shared" si="21"/>
        <v>63018083</v>
      </c>
      <c r="G145" s="15">
        <f t="shared" si="21"/>
        <v>107743432</v>
      </c>
      <c r="H145" s="15">
        <f t="shared" si="21"/>
        <v>23822</v>
      </c>
      <c r="I145" s="15">
        <f t="shared" si="21"/>
        <v>232178244</v>
      </c>
      <c r="J145" s="15">
        <f t="shared" si="21"/>
        <v>100283279</v>
      </c>
      <c r="K145" s="15">
        <f t="shared" si="21"/>
        <v>0</v>
      </c>
      <c r="L145" s="15">
        <f t="shared" si="21"/>
        <v>100676</v>
      </c>
      <c r="M145" s="15">
        <f t="shared" si="21"/>
        <v>0</v>
      </c>
      <c r="N145" s="15">
        <f>SUM(D145:M145)</f>
        <v>951939088</v>
      </c>
      <c r="O145" s="38">
        <f t="shared" si="17"/>
        <v>2458.9014000103321</v>
      </c>
      <c r="P145" s="6"/>
      <c r="Q145" s="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</row>
    <row r="146" spans="1:119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9"/>
    </row>
    <row r="147" spans="1:119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119" t="s">
        <v>243</v>
      </c>
      <c r="M147" s="119"/>
      <c r="N147" s="119"/>
      <c r="O147" s="44">
        <v>387140</v>
      </c>
    </row>
    <row r="148" spans="1:119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8"/>
    </row>
    <row r="149" spans="1:119" ht="15.75" customHeight="1" thickBot="1">
      <c r="A149" s="121" t="s">
        <v>164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1"/>
    </row>
  </sheetData>
  <mergeCells count="10">
    <mergeCell ref="L147:N147"/>
    <mergeCell ref="A148:O148"/>
    <mergeCell ref="A149:O1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119506787</v>
      </c>
      <c r="E5" s="27">
        <f t="shared" si="0"/>
        <v>88595529</v>
      </c>
      <c r="F5" s="27">
        <f t="shared" si="0"/>
        <v>5977619</v>
      </c>
      <c r="G5" s="27">
        <f t="shared" si="0"/>
        <v>2109248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22099</v>
      </c>
      <c r="M5" s="27">
        <f t="shared" si="0"/>
        <v>0</v>
      </c>
      <c r="N5" s="28">
        <f>SUM(D5:M5)</f>
        <v>216211282</v>
      </c>
      <c r="O5" s="33">
        <f t="shared" ref="O5:O36" si="1">(N5/O$132)</f>
        <v>561.16213676899599</v>
      </c>
      <c r="P5" s="6"/>
    </row>
    <row r="6" spans="1:133">
      <c r="A6" s="12"/>
      <c r="B6" s="25">
        <v>311</v>
      </c>
      <c r="C6" s="20" t="s">
        <v>2</v>
      </c>
      <c r="D6" s="47">
        <v>108831115</v>
      </c>
      <c r="E6" s="47">
        <v>34047800</v>
      </c>
      <c r="F6" s="47">
        <v>5977619</v>
      </c>
      <c r="G6" s="47">
        <v>2109248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150965782</v>
      </c>
      <c r="O6" s="48">
        <f t="shared" si="1"/>
        <v>391.82174039429833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14960055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14960055</v>
      </c>
      <c r="O7" s="48">
        <f t="shared" si="1"/>
        <v>38.827837069028163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1582976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1582976</v>
      </c>
      <c r="O8" s="48">
        <f t="shared" si="1"/>
        <v>4.1085099093674406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5672812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5672812</v>
      </c>
      <c r="O9" s="48">
        <f t="shared" si="1"/>
        <v>14.723409777519388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4297018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4297018</v>
      </c>
      <c r="O10" s="48">
        <f t="shared" si="1"/>
        <v>11.15262709840848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27430933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27430933</v>
      </c>
      <c r="O11" s="48">
        <f t="shared" si="1"/>
        <v>71.195179240679792</v>
      </c>
      <c r="P11" s="9"/>
    </row>
    <row r="12" spans="1:133">
      <c r="A12" s="12"/>
      <c r="B12" s="25">
        <v>315</v>
      </c>
      <c r="C12" s="20" t="s">
        <v>185</v>
      </c>
      <c r="D12" s="47">
        <v>10675672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10675672</v>
      </c>
      <c r="O12" s="48">
        <f t="shared" si="1"/>
        <v>27.708003280628716</v>
      </c>
      <c r="P12" s="9"/>
    </row>
    <row r="13" spans="1:133">
      <c r="A13" s="12"/>
      <c r="B13" s="25">
        <v>316</v>
      </c>
      <c r="C13" s="20" t="s">
        <v>186</v>
      </c>
      <c r="D13" s="47">
        <v>0</v>
      </c>
      <c r="E13" s="47">
        <v>603935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22099</v>
      </c>
      <c r="M13" s="47">
        <v>0</v>
      </c>
      <c r="N13" s="47">
        <f t="shared" si="2"/>
        <v>626034</v>
      </c>
      <c r="O13" s="48">
        <f t="shared" si="1"/>
        <v>1.6248299990656436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SUM(D15:D30)</f>
        <v>16126700</v>
      </c>
      <c r="E14" s="32">
        <f t="shared" si="3"/>
        <v>50278721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29671042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96076463</v>
      </c>
      <c r="O14" s="46">
        <f t="shared" si="1"/>
        <v>249.36012946025352</v>
      </c>
      <c r="P14" s="10"/>
    </row>
    <row r="15" spans="1:133">
      <c r="A15" s="12"/>
      <c r="B15" s="25">
        <v>322</v>
      </c>
      <c r="C15" s="20" t="s">
        <v>0</v>
      </c>
      <c r="D15" s="47">
        <v>152947</v>
      </c>
      <c r="E15" s="47">
        <v>6915161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7068108</v>
      </c>
      <c r="O15" s="48">
        <f t="shared" si="1"/>
        <v>18.34480861268856</v>
      </c>
      <c r="P15" s="9"/>
    </row>
    <row r="16" spans="1:133">
      <c r="A16" s="12"/>
      <c r="B16" s="25">
        <v>323.10000000000002</v>
      </c>
      <c r="C16" s="20" t="s">
        <v>18</v>
      </c>
      <c r="D16" s="47">
        <v>15346666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8" si="4">SUM(D16:M16)</f>
        <v>15346666</v>
      </c>
      <c r="O16" s="48">
        <f t="shared" si="1"/>
        <v>39.831260446622302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1319327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1319327</v>
      </c>
      <c r="O17" s="48">
        <f t="shared" si="1"/>
        <v>3.4242263010911205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778636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778636</v>
      </c>
      <c r="O18" s="48">
        <f t="shared" si="1"/>
        <v>2.0208984354723172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300</v>
      </c>
      <c r="F19" s="47">
        <v>0</v>
      </c>
      <c r="G19" s="47">
        <v>0</v>
      </c>
      <c r="H19" s="47">
        <v>0</v>
      </c>
      <c r="I19" s="47">
        <v>5675401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5675701</v>
      </c>
      <c r="O19" s="48">
        <f t="shared" si="1"/>
        <v>14.73090798666985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1636891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1636891</v>
      </c>
      <c r="O20" s="48">
        <f t="shared" si="1"/>
        <v>4.2484427395326145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2716494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2716494</v>
      </c>
      <c r="O21" s="48">
        <f t="shared" si="1"/>
        <v>7.0504811934844218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1329208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1329208</v>
      </c>
      <c r="O22" s="48">
        <f t="shared" si="1"/>
        <v>3.4498717855548517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2607755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2607755</v>
      </c>
      <c r="O23" s="48">
        <f t="shared" si="1"/>
        <v>6.7682562835459859</v>
      </c>
      <c r="P23" s="9"/>
    </row>
    <row r="24" spans="1:16">
      <c r="A24" s="12"/>
      <c r="B24" s="25">
        <v>324.62</v>
      </c>
      <c r="C24" s="20" t="s">
        <v>187</v>
      </c>
      <c r="D24" s="47">
        <v>0</v>
      </c>
      <c r="E24" s="47">
        <v>380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380</v>
      </c>
      <c r="O24" s="48">
        <f t="shared" si="1"/>
        <v>9.8626496267765736E-4</v>
      </c>
      <c r="P24" s="9"/>
    </row>
    <row r="25" spans="1:16">
      <c r="A25" s="12"/>
      <c r="B25" s="25">
        <v>324.70999999999998</v>
      </c>
      <c r="C25" s="20" t="s">
        <v>26</v>
      </c>
      <c r="D25" s="47">
        <v>0</v>
      </c>
      <c r="E25" s="47">
        <v>275080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275080</v>
      </c>
      <c r="O25" s="48">
        <f t="shared" si="1"/>
        <v>0.71395201561413157</v>
      </c>
      <c r="P25" s="9"/>
    </row>
    <row r="26" spans="1:16">
      <c r="A26" s="12"/>
      <c r="B26" s="25">
        <v>324.72000000000003</v>
      </c>
      <c r="C26" s="20" t="s">
        <v>27</v>
      </c>
      <c r="D26" s="47">
        <v>0</v>
      </c>
      <c r="E26" s="47">
        <v>83375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83375</v>
      </c>
      <c r="O26" s="48">
        <f t="shared" si="1"/>
        <v>0.21639431911381499</v>
      </c>
      <c r="P26" s="9"/>
    </row>
    <row r="27" spans="1:16">
      <c r="A27" s="12"/>
      <c r="B27" s="25">
        <v>325.10000000000002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-1157820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-1157820</v>
      </c>
      <c r="O27" s="48">
        <f t="shared" si="1"/>
        <v>-3.0050455239143301</v>
      </c>
      <c r="P27" s="9"/>
    </row>
    <row r="28" spans="1:16">
      <c r="A28" s="12"/>
      <c r="B28" s="25">
        <v>325.2</v>
      </c>
      <c r="C28" s="20" t="s">
        <v>29</v>
      </c>
      <c r="D28" s="47">
        <v>0</v>
      </c>
      <c r="E28" s="47">
        <v>34087453</v>
      </c>
      <c r="F28" s="47">
        <v>0</v>
      </c>
      <c r="G28" s="47">
        <v>0</v>
      </c>
      <c r="H28" s="47">
        <v>0</v>
      </c>
      <c r="I28" s="47">
        <v>23516570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57604023</v>
      </c>
      <c r="O28" s="48">
        <f t="shared" si="1"/>
        <v>149.50744630046822</v>
      </c>
      <c r="P28" s="9"/>
    </row>
    <row r="29" spans="1:16">
      <c r="A29" s="12"/>
      <c r="B29" s="25">
        <v>329</v>
      </c>
      <c r="C29" s="20" t="s">
        <v>30</v>
      </c>
      <c r="D29" s="47">
        <v>627087</v>
      </c>
      <c r="E29" s="47">
        <v>88993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716080</v>
      </c>
      <c r="O29" s="48">
        <f t="shared" si="1"/>
        <v>1.8585384591426761</v>
      </c>
      <c r="P29" s="9"/>
    </row>
    <row r="30" spans="1:16">
      <c r="A30" s="12"/>
      <c r="B30" s="25">
        <v>367</v>
      </c>
      <c r="C30" s="20" t="s">
        <v>142</v>
      </c>
      <c r="D30" s="47">
        <v>0</v>
      </c>
      <c r="E30" s="47">
        <v>76559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76559</v>
      </c>
      <c r="O30" s="48">
        <f t="shared" si="1"/>
        <v>0.19870384020431256</v>
      </c>
      <c r="P30" s="9"/>
    </row>
    <row r="31" spans="1:16" ht="15.75">
      <c r="A31" s="29" t="s">
        <v>33</v>
      </c>
      <c r="B31" s="30"/>
      <c r="C31" s="31"/>
      <c r="D31" s="32">
        <f t="shared" ref="D31:M31" si="5">SUM(D32:D66)</f>
        <v>34994044</v>
      </c>
      <c r="E31" s="32">
        <f t="shared" si="5"/>
        <v>18139140</v>
      </c>
      <c r="F31" s="32">
        <f t="shared" si="5"/>
        <v>877034</v>
      </c>
      <c r="G31" s="32">
        <f t="shared" si="5"/>
        <v>15227546</v>
      </c>
      <c r="H31" s="32">
        <f t="shared" si="5"/>
        <v>0</v>
      </c>
      <c r="I31" s="32">
        <f t="shared" si="5"/>
        <v>8787934</v>
      </c>
      <c r="J31" s="32">
        <f t="shared" si="5"/>
        <v>0</v>
      </c>
      <c r="K31" s="32">
        <f t="shared" si="5"/>
        <v>0</v>
      </c>
      <c r="L31" s="32">
        <f t="shared" si="5"/>
        <v>92478</v>
      </c>
      <c r="M31" s="32">
        <f t="shared" si="5"/>
        <v>0</v>
      </c>
      <c r="N31" s="45">
        <f>SUM(D31:M31)</f>
        <v>78118176</v>
      </c>
      <c r="O31" s="46">
        <f t="shared" si="1"/>
        <v>202.75057878180704</v>
      </c>
      <c r="P31" s="10"/>
    </row>
    <row r="32" spans="1:16">
      <c r="A32" s="12"/>
      <c r="B32" s="25">
        <v>331.2</v>
      </c>
      <c r="C32" s="20" t="s">
        <v>32</v>
      </c>
      <c r="D32" s="47">
        <v>71602</v>
      </c>
      <c r="E32" s="47">
        <v>624056</v>
      </c>
      <c r="F32" s="47">
        <v>0</v>
      </c>
      <c r="G32" s="47">
        <v>713764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1409422</v>
      </c>
      <c r="O32" s="48">
        <f t="shared" si="1"/>
        <v>3.6580619374396561</v>
      </c>
      <c r="P32" s="9"/>
    </row>
    <row r="33" spans="1:16">
      <c r="A33" s="12"/>
      <c r="B33" s="25">
        <v>331.35</v>
      </c>
      <c r="C33" s="20" t="s">
        <v>188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485000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1" si="6">SUM(D33:M33)</f>
        <v>485000</v>
      </c>
      <c r="O33" s="48">
        <f t="shared" si="1"/>
        <v>1.2587855444701681</v>
      </c>
      <c r="P33" s="9"/>
    </row>
    <row r="34" spans="1:16">
      <c r="A34" s="12"/>
      <c r="B34" s="25">
        <v>331.39</v>
      </c>
      <c r="C34" s="20" t="s">
        <v>37</v>
      </c>
      <c r="D34" s="47">
        <v>0</v>
      </c>
      <c r="E34" s="47">
        <v>23742</v>
      </c>
      <c r="F34" s="47">
        <v>0</v>
      </c>
      <c r="G34" s="47">
        <v>0</v>
      </c>
      <c r="H34" s="47">
        <v>0</v>
      </c>
      <c r="I34" s="47">
        <v>455406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479148</v>
      </c>
      <c r="O34" s="48">
        <f t="shared" si="1"/>
        <v>1.2435970640449321</v>
      </c>
      <c r="P34" s="9"/>
    </row>
    <row r="35" spans="1:16">
      <c r="A35" s="12"/>
      <c r="B35" s="25">
        <v>331.42</v>
      </c>
      <c r="C35" s="20" t="s">
        <v>38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1691638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1691638</v>
      </c>
      <c r="O35" s="48">
        <f t="shared" si="1"/>
        <v>4.3905349708792292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0</v>
      </c>
      <c r="F36" s="47">
        <v>877034</v>
      </c>
      <c r="G36" s="47">
        <v>4165335</v>
      </c>
      <c r="H36" s="47">
        <v>0</v>
      </c>
      <c r="I36" s="47">
        <v>1149881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6192250</v>
      </c>
      <c r="O36" s="48">
        <f t="shared" si="1"/>
        <v>16.071576881949277</v>
      </c>
      <c r="P36" s="9"/>
    </row>
    <row r="37" spans="1:16">
      <c r="A37" s="12"/>
      <c r="B37" s="25">
        <v>331.5</v>
      </c>
      <c r="C37" s="20" t="s">
        <v>34</v>
      </c>
      <c r="D37" s="47">
        <v>0</v>
      </c>
      <c r="E37" s="47">
        <v>1990089</v>
      </c>
      <c r="F37" s="47">
        <v>0</v>
      </c>
      <c r="G37" s="47">
        <v>1902565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3892654</v>
      </c>
      <c r="O37" s="48">
        <f t="shared" ref="O37:O68" si="7">(N37/O$132)</f>
        <v>10.10312697901851</v>
      </c>
      <c r="P37" s="9"/>
    </row>
    <row r="38" spans="1:16">
      <c r="A38" s="12"/>
      <c r="B38" s="25">
        <v>331.69</v>
      </c>
      <c r="C38" s="20" t="s">
        <v>40</v>
      </c>
      <c r="D38" s="47">
        <v>0</v>
      </c>
      <c r="E38" s="47">
        <v>337012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337012</v>
      </c>
      <c r="O38" s="48">
        <f t="shared" si="7"/>
        <v>0.87469244105769128</v>
      </c>
      <c r="P38" s="9"/>
    </row>
    <row r="39" spans="1:16">
      <c r="A39" s="12"/>
      <c r="B39" s="25">
        <v>331.7</v>
      </c>
      <c r="C39" s="20" t="s">
        <v>156</v>
      </c>
      <c r="D39" s="47">
        <v>0</v>
      </c>
      <c r="E39" s="47">
        <v>119635</v>
      </c>
      <c r="F39" s="47">
        <v>0</v>
      </c>
      <c r="G39" s="47">
        <v>-6014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113621</v>
      </c>
      <c r="O39" s="48">
        <f t="shared" si="7"/>
        <v>0.29489581927473191</v>
      </c>
      <c r="P39" s="9"/>
    </row>
    <row r="40" spans="1:16">
      <c r="A40" s="12"/>
      <c r="B40" s="25">
        <v>331.9</v>
      </c>
      <c r="C40" s="20" t="s">
        <v>35</v>
      </c>
      <c r="D40" s="47">
        <v>376458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376458</v>
      </c>
      <c r="O40" s="48">
        <f t="shared" si="7"/>
        <v>0.97707193505185674</v>
      </c>
      <c r="P40" s="9"/>
    </row>
    <row r="41" spans="1:16">
      <c r="A41" s="12"/>
      <c r="B41" s="25">
        <v>334.2</v>
      </c>
      <c r="C41" s="20" t="s">
        <v>36</v>
      </c>
      <c r="D41" s="47">
        <v>0</v>
      </c>
      <c r="E41" s="47">
        <v>120374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120374</v>
      </c>
      <c r="O41" s="48">
        <f t="shared" si="7"/>
        <v>0.31242278583515881</v>
      </c>
      <c r="P41" s="9"/>
    </row>
    <row r="42" spans="1:16">
      <c r="A42" s="12"/>
      <c r="B42" s="25">
        <v>334.35</v>
      </c>
      <c r="C42" s="20" t="s">
        <v>41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2734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2734</v>
      </c>
      <c r="O42" s="48">
        <f t="shared" si="7"/>
        <v>7.0959168630545149E-3</v>
      </c>
      <c r="P42" s="9"/>
    </row>
    <row r="43" spans="1:16">
      <c r="A43" s="12"/>
      <c r="B43" s="25">
        <v>334.39</v>
      </c>
      <c r="C43" s="20" t="s">
        <v>42</v>
      </c>
      <c r="D43" s="47">
        <v>0</v>
      </c>
      <c r="E43" s="47">
        <v>383794</v>
      </c>
      <c r="F43" s="47">
        <v>0</v>
      </c>
      <c r="G43" s="47">
        <v>6282656</v>
      </c>
      <c r="H43" s="47">
        <v>0</v>
      </c>
      <c r="I43" s="47">
        <v>463521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9" si="8">SUM(D43:M43)</f>
        <v>7129971</v>
      </c>
      <c r="O43" s="48">
        <f t="shared" si="7"/>
        <v>18.50536995317837</v>
      </c>
      <c r="P43" s="9"/>
    </row>
    <row r="44" spans="1:16">
      <c r="A44" s="12"/>
      <c r="B44" s="25">
        <v>334.42</v>
      </c>
      <c r="C44" s="20" t="s">
        <v>43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1354411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1354411</v>
      </c>
      <c r="O44" s="48">
        <f t="shared" si="7"/>
        <v>3.5152845114873914</v>
      </c>
      <c r="P44" s="9"/>
    </row>
    <row r="45" spans="1:16">
      <c r="A45" s="12"/>
      <c r="B45" s="25">
        <v>334.49</v>
      </c>
      <c r="C45" s="20" t="s">
        <v>44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903793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903793</v>
      </c>
      <c r="O45" s="48">
        <f t="shared" si="7"/>
        <v>2.3457351826666528</v>
      </c>
      <c r="P45" s="9"/>
    </row>
    <row r="46" spans="1:16">
      <c r="A46" s="12"/>
      <c r="B46" s="25">
        <v>334.5</v>
      </c>
      <c r="C46" s="20" t="s">
        <v>45</v>
      </c>
      <c r="D46" s="47">
        <v>0</v>
      </c>
      <c r="E46" s="47">
        <v>31958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31958</v>
      </c>
      <c r="O46" s="48">
        <f t="shared" si="7"/>
        <v>8.2944883361190991E-2</v>
      </c>
      <c r="P46" s="9"/>
    </row>
    <row r="47" spans="1:16">
      <c r="A47" s="12"/>
      <c r="B47" s="25">
        <v>334.61</v>
      </c>
      <c r="C47" s="20" t="s">
        <v>46</v>
      </c>
      <c r="D47" s="47">
        <v>0</v>
      </c>
      <c r="E47" s="47">
        <v>18500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18500</v>
      </c>
      <c r="O47" s="48">
        <f t="shared" si="7"/>
        <v>4.801553107772806E-2</v>
      </c>
      <c r="P47" s="9"/>
    </row>
    <row r="48" spans="1:16">
      <c r="A48" s="12"/>
      <c r="B48" s="25">
        <v>334.7</v>
      </c>
      <c r="C48" s="20" t="s">
        <v>47</v>
      </c>
      <c r="D48" s="47">
        <v>0</v>
      </c>
      <c r="E48" s="47">
        <v>256509</v>
      </c>
      <c r="F48" s="47">
        <v>0</v>
      </c>
      <c r="G48" s="47">
        <v>0</v>
      </c>
      <c r="H48" s="47">
        <v>0</v>
      </c>
      <c r="I48" s="47">
        <v>127091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383600</v>
      </c>
      <c r="O48" s="48">
        <f t="shared" si="7"/>
        <v>0.9956085254819721</v>
      </c>
      <c r="P48" s="9"/>
    </row>
    <row r="49" spans="1:16">
      <c r="A49" s="12"/>
      <c r="B49" s="25">
        <v>335.12</v>
      </c>
      <c r="C49" s="20" t="s">
        <v>189</v>
      </c>
      <c r="D49" s="47">
        <v>8219825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8219825</v>
      </c>
      <c r="O49" s="48">
        <f t="shared" si="7"/>
        <v>21.334014202215464</v>
      </c>
      <c r="P49" s="9"/>
    </row>
    <row r="50" spans="1:16">
      <c r="A50" s="12"/>
      <c r="B50" s="25">
        <v>335.13</v>
      </c>
      <c r="C50" s="20" t="s">
        <v>190</v>
      </c>
      <c r="D50" s="47">
        <v>0</v>
      </c>
      <c r="E50" s="47">
        <v>123720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123720</v>
      </c>
      <c r="O50" s="48">
        <f t="shared" si="7"/>
        <v>0.32110710837494677</v>
      </c>
      <c r="P50" s="9"/>
    </row>
    <row r="51" spans="1:16">
      <c r="A51" s="12"/>
      <c r="B51" s="25">
        <v>335.14</v>
      </c>
      <c r="C51" s="20" t="s">
        <v>191</v>
      </c>
      <c r="D51" s="47">
        <v>182554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182554</v>
      </c>
      <c r="O51" s="48">
        <f t="shared" si="7"/>
        <v>0.47380687893857126</v>
      </c>
      <c r="P51" s="9"/>
    </row>
    <row r="52" spans="1:16">
      <c r="A52" s="12"/>
      <c r="B52" s="25">
        <v>335.15</v>
      </c>
      <c r="C52" s="20" t="s">
        <v>192</v>
      </c>
      <c r="D52" s="47">
        <v>226609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226609</v>
      </c>
      <c r="O52" s="48">
        <f t="shared" si="7"/>
        <v>0.58814872875637181</v>
      </c>
      <c r="P52" s="9"/>
    </row>
    <row r="53" spans="1:16">
      <c r="A53" s="12"/>
      <c r="B53" s="25">
        <v>335.17</v>
      </c>
      <c r="C53" s="20" t="s">
        <v>193</v>
      </c>
      <c r="D53" s="47">
        <v>62988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62988</v>
      </c>
      <c r="O53" s="48">
        <f t="shared" si="7"/>
        <v>0.16348120386615866</v>
      </c>
      <c r="P53" s="9"/>
    </row>
    <row r="54" spans="1:16">
      <c r="A54" s="12"/>
      <c r="B54" s="25">
        <v>335.18</v>
      </c>
      <c r="C54" s="20" t="s">
        <v>194</v>
      </c>
      <c r="D54" s="47">
        <v>24692677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24692677</v>
      </c>
      <c r="O54" s="48">
        <f t="shared" si="7"/>
        <v>64.088216210043285</v>
      </c>
      <c r="P54" s="9"/>
    </row>
    <row r="55" spans="1:16">
      <c r="A55" s="12"/>
      <c r="B55" s="25">
        <v>335.19</v>
      </c>
      <c r="C55" s="20" t="s">
        <v>195</v>
      </c>
      <c r="D55" s="47">
        <v>3379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3379</v>
      </c>
      <c r="O55" s="48">
        <f t="shared" si="7"/>
        <v>8.7699718654942228E-3</v>
      </c>
      <c r="P55" s="9"/>
    </row>
    <row r="56" spans="1:16">
      <c r="A56" s="12"/>
      <c r="B56" s="25">
        <v>335.22</v>
      </c>
      <c r="C56" s="20" t="s">
        <v>54</v>
      </c>
      <c r="D56" s="47">
        <v>0</v>
      </c>
      <c r="E56" s="47">
        <v>2183433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2183433</v>
      </c>
      <c r="O56" s="48">
        <f t="shared" si="7"/>
        <v>5.6669564901425415</v>
      </c>
      <c r="P56" s="9"/>
    </row>
    <row r="57" spans="1:16">
      <c r="A57" s="12"/>
      <c r="B57" s="25">
        <v>335.49</v>
      </c>
      <c r="C57" s="20" t="s">
        <v>55</v>
      </c>
      <c r="D57" s="47">
        <v>0</v>
      </c>
      <c r="E57" s="47">
        <v>4648121</v>
      </c>
      <c r="F57" s="47">
        <v>0</v>
      </c>
      <c r="G57" s="47">
        <v>0</v>
      </c>
      <c r="H57" s="47">
        <v>0</v>
      </c>
      <c r="I57" s="47">
        <v>162537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4810658</v>
      </c>
      <c r="O57" s="48">
        <f t="shared" si="7"/>
        <v>12.485745875855196</v>
      </c>
      <c r="P57" s="9"/>
    </row>
    <row r="58" spans="1:16">
      <c r="A58" s="12"/>
      <c r="B58" s="25">
        <v>335.7</v>
      </c>
      <c r="C58" s="20" t="s">
        <v>57</v>
      </c>
      <c r="D58" s="47">
        <v>0</v>
      </c>
      <c r="E58" s="47">
        <v>180828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180828</v>
      </c>
      <c r="O58" s="48">
        <f t="shared" si="7"/>
        <v>0.46932715966072486</v>
      </c>
      <c r="P58" s="9"/>
    </row>
    <row r="59" spans="1:16">
      <c r="A59" s="12"/>
      <c r="B59" s="25">
        <v>335.8</v>
      </c>
      <c r="C59" s="20" t="s">
        <v>58</v>
      </c>
      <c r="D59" s="47">
        <v>0</v>
      </c>
      <c r="E59" s="47">
        <v>5944815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5944815</v>
      </c>
      <c r="O59" s="48">
        <f t="shared" si="7"/>
        <v>15.429375642369942</v>
      </c>
      <c r="P59" s="9"/>
    </row>
    <row r="60" spans="1:16">
      <c r="A60" s="12"/>
      <c r="B60" s="25">
        <v>337.1</v>
      </c>
      <c r="C60" s="20" t="s">
        <v>59</v>
      </c>
      <c r="D60" s="47">
        <v>21178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92478</v>
      </c>
      <c r="M60" s="47">
        <v>0</v>
      </c>
      <c r="N60" s="47">
        <f t="shared" ref="N60:N68" si="9">SUM(D60:M60)</f>
        <v>113656</v>
      </c>
      <c r="O60" s="48">
        <f t="shared" si="7"/>
        <v>0.2949866594686627</v>
      </c>
      <c r="P60" s="9"/>
    </row>
    <row r="61" spans="1:16">
      <c r="A61" s="12"/>
      <c r="B61" s="25">
        <v>337.2</v>
      </c>
      <c r="C61" s="20" t="s">
        <v>60</v>
      </c>
      <c r="D61" s="47">
        <v>1093515</v>
      </c>
      <c r="E61" s="47">
        <v>4418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1097933</v>
      </c>
      <c r="O61" s="48">
        <f t="shared" si="7"/>
        <v>2.8496127612304436</v>
      </c>
      <c r="P61" s="9"/>
    </row>
    <row r="62" spans="1:16">
      <c r="A62" s="12"/>
      <c r="B62" s="25">
        <v>337.3</v>
      </c>
      <c r="C62" s="20" t="s">
        <v>61</v>
      </c>
      <c r="D62" s="47">
        <v>0</v>
      </c>
      <c r="E62" s="47">
        <v>118707</v>
      </c>
      <c r="F62" s="47">
        <v>0</v>
      </c>
      <c r="G62" s="47">
        <v>1754176</v>
      </c>
      <c r="H62" s="47">
        <v>0</v>
      </c>
      <c r="I62" s="47">
        <v>1837180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3710063</v>
      </c>
      <c r="O62" s="48">
        <f t="shared" si="7"/>
        <v>9.6292240690177842</v>
      </c>
      <c r="P62" s="9"/>
    </row>
    <row r="63" spans="1:16">
      <c r="A63" s="12"/>
      <c r="B63" s="25">
        <v>337.4</v>
      </c>
      <c r="C63" s="20" t="s">
        <v>62</v>
      </c>
      <c r="D63" s="47">
        <v>0</v>
      </c>
      <c r="E63" s="47">
        <v>0</v>
      </c>
      <c r="F63" s="47">
        <v>0</v>
      </c>
      <c r="G63" s="47">
        <v>129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129</v>
      </c>
      <c r="O63" s="48">
        <f t="shared" si="7"/>
        <v>3.3481100048794163E-4</v>
      </c>
      <c r="P63" s="9"/>
    </row>
    <row r="64" spans="1:16">
      <c r="A64" s="12"/>
      <c r="B64" s="25">
        <v>337.7</v>
      </c>
      <c r="C64" s="20" t="s">
        <v>64</v>
      </c>
      <c r="D64" s="47">
        <v>0</v>
      </c>
      <c r="E64" s="47">
        <v>1029429</v>
      </c>
      <c r="F64" s="47">
        <v>0</v>
      </c>
      <c r="G64" s="47">
        <v>414935</v>
      </c>
      <c r="H64" s="47">
        <v>0</v>
      </c>
      <c r="I64" s="47">
        <v>35825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1480189</v>
      </c>
      <c r="O64" s="48">
        <f t="shared" si="7"/>
        <v>3.8417330232654714</v>
      </c>
      <c r="P64" s="9"/>
    </row>
    <row r="65" spans="1:16">
      <c r="A65" s="12"/>
      <c r="B65" s="25">
        <v>337.9</v>
      </c>
      <c r="C65" s="20" t="s">
        <v>166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118917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118917</v>
      </c>
      <c r="O65" s="48">
        <f t="shared" si="7"/>
        <v>0.30864123833352364</v>
      </c>
      <c r="P65" s="9"/>
    </row>
    <row r="66" spans="1:16">
      <c r="A66" s="12"/>
      <c r="B66" s="25">
        <v>339</v>
      </c>
      <c r="C66" s="20" t="s">
        <v>159</v>
      </c>
      <c r="D66" s="47">
        <v>43259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43259</v>
      </c>
      <c r="O66" s="48">
        <f t="shared" si="7"/>
        <v>0.11227588426440206</v>
      </c>
      <c r="P66" s="9"/>
    </row>
    <row r="67" spans="1:16" ht="15.75">
      <c r="A67" s="29" t="s">
        <v>69</v>
      </c>
      <c r="B67" s="30"/>
      <c r="C67" s="31"/>
      <c r="D67" s="32">
        <f t="shared" ref="D67:M67" si="10">SUM(D68:D106)</f>
        <v>39654064</v>
      </c>
      <c r="E67" s="32">
        <f t="shared" si="10"/>
        <v>21225031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126065993</v>
      </c>
      <c r="J67" s="32">
        <f t="shared" si="10"/>
        <v>116647286</v>
      </c>
      <c r="K67" s="32">
        <f t="shared" si="10"/>
        <v>0</v>
      </c>
      <c r="L67" s="32">
        <f t="shared" si="10"/>
        <v>1289</v>
      </c>
      <c r="M67" s="32">
        <f t="shared" si="10"/>
        <v>0</v>
      </c>
      <c r="N67" s="32">
        <f t="shared" si="9"/>
        <v>303593663</v>
      </c>
      <c r="O67" s="46">
        <f t="shared" si="7"/>
        <v>787.95734923123246</v>
      </c>
      <c r="P67" s="10"/>
    </row>
    <row r="68" spans="1:16">
      <c r="A68" s="12"/>
      <c r="B68" s="25">
        <v>341.1</v>
      </c>
      <c r="C68" s="20" t="s">
        <v>196</v>
      </c>
      <c r="D68" s="47">
        <v>2790078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2790078</v>
      </c>
      <c r="O68" s="48">
        <f t="shared" si="7"/>
        <v>7.2414636172046141</v>
      </c>
      <c r="P68" s="9"/>
    </row>
    <row r="69" spans="1:16">
      <c r="A69" s="12"/>
      <c r="B69" s="25">
        <v>341.15</v>
      </c>
      <c r="C69" s="20" t="s">
        <v>197</v>
      </c>
      <c r="D69" s="47">
        <v>0</v>
      </c>
      <c r="E69" s="47">
        <v>1179501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106" si="11">SUM(D69:M69)</f>
        <v>1179501</v>
      </c>
      <c r="O69" s="48">
        <f t="shared" ref="O69:O100" si="12">(N69/O$132)</f>
        <v>3.0613171309033147</v>
      </c>
      <c r="P69" s="9"/>
    </row>
    <row r="70" spans="1:16">
      <c r="A70" s="12"/>
      <c r="B70" s="25">
        <v>341.16</v>
      </c>
      <c r="C70" s="20" t="s">
        <v>198</v>
      </c>
      <c r="D70" s="47">
        <v>0</v>
      </c>
      <c r="E70" s="47">
        <v>922123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922123</v>
      </c>
      <c r="O70" s="48">
        <f t="shared" si="12"/>
        <v>2.3933094899452882</v>
      </c>
      <c r="P70" s="9"/>
    </row>
    <row r="71" spans="1:16">
      <c r="A71" s="12"/>
      <c r="B71" s="25">
        <v>341.2</v>
      </c>
      <c r="C71" s="20" t="s">
        <v>199</v>
      </c>
      <c r="D71" s="47">
        <v>21973638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114744953</v>
      </c>
      <c r="K71" s="47">
        <v>0</v>
      </c>
      <c r="L71" s="47">
        <v>0</v>
      </c>
      <c r="M71" s="47">
        <v>0</v>
      </c>
      <c r="N71" s="47">
        <f t="shared" si="11"/>
        <v>136718591</v>
      </c>
      <c r="O71" s="48">
        <f t="shared" si="12"/>
        <v>354.84409486830765</v>
      </c>
      <c r="P71" s="9"/>
    </row>
    <row r="72" spans="1:16">
      <c r="A72" s="12"/>
      <c r="B72" s="25">
        <v>341.3</v>
      </c>
      <c r="C72" s="20" t="s">
        <v>200</v>
      </c>
      <c r="D72" s="47">
        <v>10053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10053</v>
      </c>
      <c r="O72" s="48">
        <f t="shared" si="12"/>
        <v>2.609189913104866E-2</v>
      </c>
      <c r="P72" s="9"/>
    </row>
    <row r="73" spans="1:16">
      <c r="A73" s="12"/>
      <c r="B73" s="25">
        <v>341.51</v>
      </c>
      <c r="C73" s="20" t="s">
        <v>201</v>
      </c>
      <c r="D73" s="47">
        <v>8682396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8682396</v>
      </c>
      <c r="O73" s="48">
        <f t="shared" si="12"/>
        <v>22.534586754980637</v>
      </c>
      <c r="P73" s="9"/>
    </row>
    <row r="74" spans="1:16">
      <c r="A74" s="12"/>
      <c r="B74" s="25">
        <v>341.52</v>
      </c>
      <c r="C74" s="20" t="s">
        <v>202</v>
      </c>
      <c r="D74" s="47">
        <v>341300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341300</v>
      </c>
      <c r="O74" s="48">
        <f t="shared" si="12"/>
        <v>0.88582166253127503</v>
      </c>
      <c r="P74" s="9"/>
    </row>
    <row r="75" spans="1:16">
      <c r="A75" s="12"/>
      <c r="B75" s="25">
        <v>341.56</v>
      </c>
      <c r="C75" s="20" t="s">
        <v>203</v>
      </c>
      <c r="D75" s="47">
        <v>745978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745978</v>
      </c>
      <c r="O75" s="48">
        <f t="shared" si="12"/>
        <v>1.9361367482325094</v>
      </c>
      <c r="P75" s="9"/>
    </row>
    <row r="76" spans="1:16">
      <c r="A76" s="12"/>
      <c r="B76" s="25">
        <v>341.9</v>
      </c>
      <c r="C76" s="20" t="s">
        <v>204</v>
      </c>
      <c r="D76" s="47">
        <v>86401</v>
      </c>
      <c r="E76" s="47">
        <v>1714330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1289</v>
      </c>
      <c r="M76" s="47">
        <v>0</v>
      </c>
      <c r="N76" s="47">
        <f t="shared" si="11"/>
        <v>1802020</v>
      </c>
      <c r="O76" s="48">
        <f t="shared" si="12"/>
        <v>4.6770241790641904</v>
      </c>
      <c r="P76" s="9"/>
    </row>
    <row r="77" spans="1:16">
      <c r="A77" s="12"/>
      <c r="B77" s="25">
        <v>342.1</v>
      </c>
      <c r="C77" s="20" t="s">
        <v>80</v>
      </c>
      <c r="D77" s="47">
        <v>738460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738460</v>
      </c>
      <c r="O77" s="48">
        <f t="shared" si="12"/>
        <v>1.9166242745761657</v>
      </c>
      <c r="P77" s="9"/>
    </row>
    <row r="78" spans="1:16">
      <c r="A78" s="12"/>
      <c r="B78" s="25">
        <v>342.2</v>
      </c>
      <c r="C78" s="20" t="s">
        <v>81</v>
      </c>
      <c r="D78" s="47">
        <v>0</v>
      </c>
      <c r="E78" s="47">
        <v>158368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158368</v>
      </c>
      <c r="O78" s="48">
        <f t="shared" si="12"/>
        <v>0.41103370949825069</v>
      </c>
      <c r="P78" s="9"/>
    </row>
    <row r="79" spans="1:16">
      <c r="A79" s="12"/>
      <c r="B79" s="25">
        <v>342.4</v>
      </c>
      <c r="C79" s="20" t="s">
        <v>82</v>
      </c>
      <c r="D79" s="47">
        <v>420</v>
      </c>
      <c r="E79" s="47">
        <v>81665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82085</v>
      </c>
      <c r="O79" s="48">
        <f t="shared" si="12"/>
        <v>0.21304620910893557</v>
      </c>
      <c r="P79" s="9"/>
    </row>
    <row r="80" spans="1:16">
      <c r="A80" s="12"/>
      <c r="B80" s="25">
        <v>342.5</v>
      </c>
      <c r="C80" s="20" t="s">
        <v>83</v>
      </c>
      <c r="D80" s="47">
        <v>309418</v>
      </c>
      <c r="E80" s="47">
        <v>1634226</v>
      </c>
      <c r="F80" s="47">
        <v>0</v>
      </c>
      <c r="G80" s="47">
        <v>0</v>
      </c>
      <c r="H80" s="47">
        <v>0</v>
      </c>
      <c r="I80" s="47">
        <v>22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1943666</v>
      </c>
      <c r="O80" s="48">
        <f t="shared" si="12"/>
        <v>5.044657039336399</v>
      </c>
      <c r="P80" s="9"/>
    </row>
    <row r="81" spans="1:16">
      <c r="A81" s="12"/>
      <c r="B81" s="25">
        <v>342.6</v>
      </c>
      <c r="C81" s="20" t="s">
        <v>84</v>
      </c>
      <c r="D81" s="47">
        <v>0</v>
      </c>
      <c r="E81" s="47">
        <v>11261839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11261839</v>
      </c>
      <c r="O81" s="48">
        <f t="shared" si="12"/>
        <v>29.229361107938914</v>
      </c>
      <c r="P81" s="9"/>
    </row>
    <row r="82" spans="1:16">
      <c r="A82" s="12"/>
      <c r="B82" s="25">
        <v>342.9</v>
      </c>
      <c r="C82" s="20" t="s">
        <v>85</v>
      </c>
      <c r="D82" s="47">
        <v>0</v>
      </c>
      <c r="E82" s="47">
        <v>80977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80977</v>
      </c>
      <c r="O82" s="48">
        <f t="shared" si="12"/>
        <v>0.21017046811249648</v>
      </c>
      <c r="P82" s="9"/>
    </row>
    <row r="83" spans="1:16">
      <c r="A83" s="12"/>
      <c r="B83" s="25">
        <v>343.3</v>
      </c>
      <c r="C83" s="20" t="s">
        <v>86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37941385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37941385</v>
      </c>
      <c r="O83" s="48">
        <f t="shared" si="12"/>
        <v>98.474364897272721</v>
      </c>
      <c r="P83" s="9"/>
    </row>
    <row r="84" spans="1:16">
      <c r="A84" s="12"/>
      <c r="B84" s="25">
        <v>343.4</v>
      </c>
      <c r="C84" s="20" t="s">
        <v>87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17536358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17536358</v>
      </c>
      <c r="O84" s="48">
        <f t="shared" si="12"/>
        <v>45.514461758873786</v>
      </c>
      <c r="P84" s="9"/>
    </row>
    <row r="85" spans="1:16">
      <c r="A85" s="12"/>
      <c r="B85" s="25">
        <v>343.5</v>
      </c>
      <c r="C85" s="20" t="s">
        <v>88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49889535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49889535</v>
      </c>
      <c r="O85" s="48">
        <f t="shared" si="12"/>
        <v>129.48500098626496</v>
      </c>
      <c r="P85" s="9"/>
    </row>
    <row r="86" spans="1:16">
      <c r="A86" s="12"/>
      <c r="B86" s="25">
        <v>343.6</v>
      </c>
      <c r="C86" s="20" t="s">
        <v>89</v>
      </c>
      <c r="D86" s="47">
        <v>0</v>
      </c>
      <c r="E86" s="47">
        <v>93126</v>
      </c>
      <c r="F86" s="47">
        <v>0</v>
      </c>
      <c r="G86" s="47">
        <v>0</v>
      </c>
      <c r="H86" s="47">
        <v>0</v>
      </c>
      <c r="I86" s="47">
        <v>1619203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1712329</v>
      </c>
      <c r="O86" s="48">
        <f t="shared" si="12"/>
        <v>4.4442370980970276</v>
      </c>
      <c r="P86" s="9"/>
    </row>
    <row r="87" spans="1:16">
      <c r="A87" s="12"/>
      <c r="B87" s="25">
        <v>343.7</v>
      </c>
      <c r="C87" s="20" t="s">
        <v>90</v>
      </c>
      <c r="D87" s="47">
        <v>78599</v>
      </c>
      <c r="E87" s="47">
        <v>200306</v>
      </c>
      <c r="F87" s="47">
        <v>0</v>
      </c>
      <c r="G87" s="47">
        <v>0</v>
      </c>
      <c r="H87" s="47">
        <v>0</v>
      </c>
      <c r="I87" s="47">
        <v>2445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281350</v>
      </c>
      <c r="O87" s="48">
        <f t="shared" si="12"/>
        <v>0.73022538749831301</v>
      </c>
      <c r="P87" s="9"/>
    </row>
    <row r="88" spans="1:16">
      <c r="A88" s="12"/>
      <c r="B88" s="25">
        <v>343.9</v>
      </c>
      <c r="C88" s="20" t="s">
        <v>91</v>
      </c>
      <c r="D88" s="47">
        <v>42395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42395</v>
      </c>
      <c r="O88" s="48">
        <f t="shared" si="12"/>
        <v>0.11003342919136655</v>
      </c>
      <c r="P88" s="9"/>
    </row>
    <row r="89" spans="1:16">
      <c r="A89" s="12"/>
      <c r="B89" s="25">
        <v>344.3</v>
      </c>
      <c r="C89" s="20" t="s">
        <v>205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2397946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2397946</v>
      </c>
      <c r="O89" s="48">
        <f t="shared" si="12"/>
        <v>6.2237108478764158</v>
      </c>
      <c r="P89" s="9"/>
    </row>
    <row r="90" spans="1:16">
      <c r="A90" s="12"/>
      <c r="B90" s="25">
        <v>344.9</v>
      </c>
      <c r="C90" s="20" t="s">
        <v>206</v>
      </c>
      <c r="D90" s="47">
        <v>0</v>
      </c>
      <c r="E90" s="47">
        <v>719923</v>
      </c>
      <c r="F90" s="47">
        <v>0</v>
      </c>
      <c r="G90" s="47">
        <v>0</v>
      </c>
      <c r="H90" s="47">
        <v>0</v>
      </c>
      <c r="I90" s="47">
        <v>16492739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17212662</v>
      </c>
      <c r="O90" s="48">
        <f t="shared" si="12"/>
        <v>44.674330118455615</v>
      </c>
      <c r="P90" s="9"/>
    </row>
    <row r="91" spans="1:16">
      <c r="A91" s="12"/>
      <c r="B91" s="25">
        <v>345.1</v>
      </c>
      <c r="C91" s="20" t="s">
        <v>94</v>
      </c>
      <c r="D91" s="47">
        <v>62149</v>
      </c>
      <c r="E91" s="47">
        <v>11000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73149</v>
      </c>
      <c r="O91" s="48">
        <f t="shared" si="12"/>
        <v>0.18985340988133675</v>
      </c>
      <c r="P91" s="9"/>
    </row>
    <row r="92" spans="1:16">
      <c r="A92" s="12"/>
      <c r="B92" s="25">
        <v>346.4</v>
      </c>
      <c r="C92" s="20" t="s">
        <v>95</v>
      </c>
      <c r="D92" s="47">
        <v>731106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731106</v>
      </c>
      <c r="O92" s="48">
        <f t="shared" si="12"/>
        <v>1.8975374521142405</v>
      </c>
      <c r="P92" s="9"/>
    </row>
    <row r="93" spans="1:16">
      <c r="A93" s="12"/>
      <c r="B93" s="25">
        <v>346.9</v>
      </c>
      <c r="C93" s="20" t="s">
        <v>96</v>
      </c>
      <c r="D93" s="47">
        <v>1118267</v>
      </c>
      <c r="E93" s="47">
        <v>680627</v>
      </c>
      <c r="F93" s="47">
        <v>0</v>
      </c>
      <c r="G93" s="47">
        <v>0</v>
      </c>
      <c r="H93" s="47">
        <v>0</v>
      </c>
      <c r="I93" s="47">
        <v>186360</v>
      </c>
      <c r="J93" s="47">
        <v>1902333</v>
      </c>
      <c r="K93" s="47">
        <v>0</v>
      </c>
      <c r="L93" s="47">
        <v>0</v>
      </c>
      <c r="M93" s="47">
        <v>0</v>
      </c>
      <c r="N93" s="47">
        <f t="shared" si="11"/>
        <v>3887587</v>
      </c>
      <c r="O93" s="48">
        <f t="shared" si="12"/>
        <v>10.089975914371438</v>
      </c>
      <c r="P93" s="9"/>
    </row>
    <row r="94" spans="1:16">
      <c r="A94" s="12"/>
      <c r="B94" s="25">
        <v>347.1</v>
      </c>
      <c r="C94" s="20" t="s">
        <v>97</v>
      </c>
      <c r="D94" s="47">
        <v>25952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25952</v>
      </c>
      <c r="O94" s="48">
        <f t="shared" si="12"/>
        <v>6.7356706082659382E-2</v>
      </c>
      <c r="P94" s="9"/>
    </row>
    <row r="95" spans="1:16">
      <c r="A95" s="12"/>
      <c r="B95" s="25">
        <v>347.2</v>
      </c>
      <c r="C95" s="20" t="s">
        <v>98</v>
      </c>
      <c r="D95" s="47">
        <v>721747</v>
      </c>
      <c r="E95" s="47">
        <v>319574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1041321</v>
      </c>
      <c r="O95" s="48">
        <f t="shared" si="12"/>
        <v>2.7026800452643709</v>
      </c>
      <c r="P95" s="9"/>
    </row>
    <row r="96" spans="1:16">
      <c r="A96" s="12"/>
      <c r="B96" s="25">
        <v>347.4</v>
      </c>
      <c r="C96" s="20" t="s">
        <v>99</v>
      </c>
      <c r="D96" s="47">
        <v>223815</v>
      </c>
      <c r="E96" s="47">
        <v>24794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248609</v>
      </c>
      <c r="O96" s="48">
        <f t="shared" si="12"/>
        <v>0.64524827922718353</v>
      </c>
      <c r="P96" s="9"/>
    </row>
    <row r="97" spans="1:16">
      <c r="A97" s="12"/>
      <c r="B97" s="25">
        <v>347.5</v>
      </c>
      <c r="C97" s="20" t="s">
        <v>100</v>
      </c>
      <c r="D97" s="47">
        <v>957093</v>
      </c>
      <c r="E97" s="47">
        <v>142319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1099412</v>
      </c>
      <c r="O97" s="48">
        <f t="shared" si="12"/>
        <v>2.8534514082825493</v>
      </c>
      <c r="P97" s="9"/>
    </row>
    <row r="98" spans="1:16">
      <c r="A98" s="12"/>
      <c r="B98" s="25">
        <v>348.92099999999999</v>
      </c>
      <c r="C98" s="20" t="s">
        <v>207</v>
      </c>
      <c r="D98" s="47">
        <v>0</v>
      </c>
      <c r="E98" s="47">
        <v>92478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92478</v>
      </c>
      <c r="O98" s="48">
        <f t="shared" si="12"/>
        <v>0.2400205558381695</v>
      </c>
      <c r="P98" s="9"/>
    </row>
    <row r="99" spans="1:16">
      <c r="A99" s="12"/>
      <c r="B99" s="25">
        <v>348.92200000000003</v>
      </c>
      <c r="C99" s="20" t="s">
        <v>208</v>
      </c>
      <c r="D99" s="47">
        <v>0</v>
      </c>
      <c r="E99" s="47">
        <v>92478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92478</v>
      </c>
      <c r="O99" s="48">
        <f t="shared" si="12"/>
        <v>0.2400205558381695</v>
      </c>
      <c r="P99" s="9"/>
    </row>
    <row r="100" spans="1:16">
      <c r="A100" s="12"/>
      <c r="B100" s="25">
        <v>348.923</v>
      </c>
      <c r="C100" s="20" t="s">
        <v>209</v>
      </c>
      <c r="D100" s="47">
        <v>0</v>
      </c>
      <c r="E100" s="47">
        <v>92478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92478</v>
      </c>
      <c r="O100" s="48">
        <f t="shared" si="12"/>
        <v>0.2400205558381695</v>
      </c>
      <c r="P100" s="9"/>
    </row>
    <row r="101" spans="1:16">
      <c r="A101" s="12"/>
      <c r="B101" s="25">
        <v>348.92399999999998</v>
      </c>
      <c r="C101" s="20" t="s">
        <v>210</v>
      </c>
      <c r="D101" s="47">
        <v>0</v>
      </c>
      <c r="E101" s="47">
        <v>92478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92478</v>
      </c>
      <c r="O101" s="48">
        <f t="shared" ref="O101:O130" si="13">(N101/O$132)</f>
        <v>0.2400205558381695</v>
      </c>
      <c r="P101" s="9"/>
    </row>
    <row r="102" spans="1:16">
      <c r="A102" s="12"/>
      <c r="B102" s="25">
        <v>348.93</v>
      </c>
      <c r="C102" s="20" t="s">
        <v>211</v>
      </c>
      <c r="D102" s="47">
        <v>0</v>
      </c>
      <c r="E102" s="47">
        <v>1402004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1402004</v>
      </c>
      <c r="O102" s="48">
        <f t="shared" si="13"/>
        <v>3.6388090071945434</v>
      </c>
      <c r="P102" s="9"/>
    </row>
    <row r="103" spans="1:16">
      <c r="A103" s="12"/>
      <c r="B103" s="25">
        <v>348.93099999999998</v>
      </c>
      <c r="C103" s="20" t="s">
        <v>212</v>
      </c>
      <c r="D103" s="47">
        <v>0</v>
      </c>
      <c r="E103" s="47">
        <v>227443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227443</v>
      </c>
      <c r="O103" s="48">
        <f t="shared" si="13"/>
        <v>0.59031332080603804</v>
      </c>
      <c r="P103" s="9"/>
    </row>
    <row r="104" spans="1:16">
      <c r="A104" s="12"/>
      <c r="B104" s="25">
        <v>348.93200000000002</v>
      </c>
      <c r="C104" s="20" t="s">
        <v>213</v>
      </c>
      <c r="D104" s="47">
        <v>10391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10391</v>
      </c>
      <c r="O104" s="48">
        <f t="shared" si="13"/>
        <v>2.6969155861009314E-2</v>
      </c>
      <c r="P104" s="9"/>
    </row>
    <row r="105" spans="1:16">
      <c r="A105" s="12"/>
      <c r="B105" s="25">
        <v>348.99</v>
      </c>
      <c r="C105" s="20" t="s">
        <v>214</v>
      </c>
      <c r="D105" s="47">
        <v>0</v>
      </c>
      <c r="E105" s="47">
        <v>974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974</v>
      </c>
      <c r="O105" s="48">
        <f t="shared" si="13"/>
        <v>2.5279528253895748E-3</v>
      </c>
      <c r="P105" s="9"/>
    </row>
    <row r="106" spans="1:16">
      <c r="A106" s="12"/>
      <c r="B106" s="25">
        <v>349</v>
      </c>
      <c r="C106" s="20" t="s">
        <v>161</v>
      </c>
      <c r="D106" s="47">
        <v>4408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4408</v>
      </c>
      <c r="O106" s="48">
        <f t="shared" si="13"/>
        <v>1.1440673567060827E-2</v>
      </c>
      <c r="P106" s="9"/>
    </row>
    <row r="107" spans="1:16" ht="15.75">
      <c r="A107" s="29" t="s">
        <v>70</v>
      </c>
      <c r="B107" s="30"/>
      <c r="C107" s="31"/>
      <c r="D107" s="32">
        <f t="shared" ref="D107:M107" si="14">SUM(D108:D117)</f>
        <v>419889</v>
      </c>
      <c r="E107" s="32">
        <f t="shared" si="14"/>
        <v>2080212</v>
      </c>
      <c r="F107" s="32">
        <f t="shared" si="14"/>
        <v>0</v>
      </c>
      <c r="G107" s="32">
        <f t="shared" si="14"/>
        <v>0</v>
      </c>
      <c r="H107" s="32">
        <f t="shared" si="14"/>
        <v>0</v>
      </c>
      <c r="I107" s="32">
        <f t="shared" si="14"/>
        <v>0</v>
      </c>
      <c r="J107" s="32">
        <f t="shared" si="14"/>
        <v>2322</v>
      </c>
      <c r="K107" s="32">
        <f t="shared" si="14"/>
        <v>0</v>
      </c>
      <c r="L107" s="32">
        <f t="shared" si="14"/>
        <v>61</v>
      </c>
      <c r="M107" s="32">
        <f t="shared" si="14"/>
        <v>0</v>
      </c>
      <c r="N107" s="32">
        <f>SUM(D107:M107)</f>
        <v>2502484</v>
      </c>
      <c r="O107" s="46">
        <f t="shared" si="13"/>
        <v>6.4950323391090397</v>
      </c>
      <c r="P107" s="10"/>
    </row>
    <row r="108" spans="1:16">
      <c r="A108" s="13"/>
      <c r="B108" s="40">
        <v>351.1</v>
      </c>
      <c r="C108" s="21" t="s">
        <v>126</v>
      </c>
      <c r="D108" s="47">
        <v>33777</v>
      </c>
      <c r="E108" s="47">
        <v>578851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612628</v>
      </c>
      <c r="O108" s="48">
        <f t="shared" si="13"/>
        <v>1.5900356093560208</v>
      </c>
      <c r="P108" s="9"/>
    </row>
    <row r="109" spans="1:16">
      <c r="A109" s="13"/>
      <c r="B109" s="40">
        <v>351.2</v>
      </c>
      <c r="C109" s="21" t="s">
        <v>128</v>
      </c>
      <c r="D109" s="47">
        <v>24798</v>
      </c>
      <c r="E109" s="47">
        <v>454593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7" si="15">SUM(D109:M109)</f>
        <v>479391</v>
      </c>
      <c r="O109" s="48">
        <f t="shared" si="13"/>
        <v>1.2442277545342233</v>
      </c>
      <c r="P109" s="9"/>
    </row>
    <row r="110" spans="1:16">
      <c r="A110" s="13"/>
      <c r="B110" s="40">
        <v>351.5</v>
      </c>
      <c r="C110" s="21" t="s">
        <v>129</v>
      </c>
      <c r="D110" s="47">
        <v>0</v>
      </c>
      <c r="E110" s="47">
        <v>468363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468363</v>
      </c>
      <c r="O110" s="48">
        <f t="shared" si="13"/>
        <v>1.2156053071436728</v>
      </c>
      <c r="P110" s="9"/>
    </row>
    <row r="111" spans="1:16">
      <c r="A111" s="13"/>
      <c r="B111" s="40">
        <v>351.6</v>
      </c>
      <c r="C111" s="21" t="s">
        <v>130</v>
      </c>
      <c r="D111" s="47">
        <v>0</v>
      </c>
      <c r="E111" s="47">
        <v>947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947</v>
      </c>
      <c r="O111" s="48">
        <f t="shared" si="13"/>
        <v>2.4578761043572146E-3</v>
      </c>
      <c r="P111" s="9"/>
    </row>
    <row r="112" spans="1:16">
      <c r="A112" s="13"/>
      <c r="B112" s="40">
        <v>351.8</v>
      </c>
      <c r="C112" s="21" t="s">
        <v>215</v>
      </c>
      <c r="D112" s="47">
        <v>0</v>
      </c>
      <c r="E112" s="47">
        <v>373360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373360</v>
      </c>
      <c r="O112" s="48">
        <f t="shared" si="13"/>
        <v>0.96903128017192153</v>
      </c>
      <c r="P112" s="9"/>
    </row>
    <row r="113" spans="1:16">
      <c r="A113" s="13"/>
      <c r="B113" s="40">
        <v>351.9</v>
      </c>
      <c r="C113" s="21" t="s">
        <v>216</v>
      </c>
      <c r="D113" s="47">
        <v>5957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5957</v>
      </c>
      <c r="O113" s="48">
        <f t="shared" si="13"/>
        <v>1.5461001007028435E-2</v>
      </c>
      <c r="P113" s="9"/>
    </row>
    <row r="114" spans="1:16">
      <c r="A114" s="13"/>
      <c r="B114" s="40">
        <v>352</v>
      </c>
      <c r="C114" s="21" t="s">
        <v>131</v>
      </c>
      <c r="D114" s="47">
        <v>174542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61</v>
      </c>
      <c r="M114" s="47">
        <v>0</v>
      </c>
      <c r="N114" s="47">
        <f t="shared" si="15"/>
        <v>174603</v>
      </c>
      <c r="O114" s="48">
        <f t="shared" si="13"/>
        <v>0.45317058231159746</v>
      </c>
      <c r="P114" s="9"/>
    </row>
    <row r="115" spans="1:16">
      <c r="A115" s="13"/>
      <c r="B115" s="40">
        <v>353</v>
      </c>
      <c r="C115" s="21" t="s">
        <v>132</v>
      </c>
      <c r="D115" s="47">
        <v>0</v>
      </c>
      <c r="E115" s="47">
        <v>3780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3780</v>
      </c>
      <c r="O115" s="48">
        <f t="shared" si="13"/>
        <v>9.8107409445303828E-3</v>
      </c>
      <c r="P115" s="9"/>
    </row>
    <row r="116" spans="1:16">
      <c r="A116" s="13"/>
      <c r="B116" s="40">
        <v>354</v>
      </c>
      <c r="C116" s="21" t="s">
        <v>133</v>
      </c>
      <c r="D116" s="47">
        <v>175785</v>
      </c>
      <c r="E116" s="47">
        <v>101115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276900</v>
      </c>
      <c r="O116" s="48">
        <f t="shared" si="13"/>
        <v>0.71867570569853512</v>
      </c>
      <c r="P116" s="9"/>
    </row>
    <row r="117" spans="1:16">
      <c r="A117" s="13"/>
      <c r="B117" s="40">
        <v>359</v>
      </c>
      <c r="C117" s="21" t="s">
        <v>134</v>
      </c>
      <c r="D117" s="47">
        <v>5030</v>
      </c>
      <c r="E117" s="47">
        <v>99203</v>
      </c>
      <c r="F117" s="47">
        <v>0</v>
      </c>
      <c r="G117" s="47">
        <v>0</v>
      </c>
      <c r="H117" s="47">
        <v>0</v>
      </c>
      <c r="I117" s="47">
        <v>0</v>
      </c>
      <c r="J117" s="47">
        <v>2322</v>
      </c>
      <c r="K117" s="47">
        <v>0</v>
      </c>
      <c r="L117" s="47">
        <v>0</v>
      </c>
      <c r="M117" s="47">
        <v>0</v>
      </c>
      <c r="N117" s="47">
        <f t="shared" si="15"/>
        <v>106555</v>
      </c>
      <c r="O117" s="48">
        <f t="shared" si="13"/>
        <v>0.27655648183715209</v>
      </c>
      <c r="P117" s="9"/>
    </row>
    <row r="118" spans="1:16" ht="15.75">
      <c r="A118" s="29" t="s">
        <v>3</v>
      </c>
      <c r="B118" s="30"/>
      <c r="C118" s="31"/>
      <c r="D118" s="32">
        <f t="shared" ref="D118:M118" si="16">SUM(D119:D126)</f>
        <v>25023235</v>
      </c>
      <c r="E118" s="32">
        <f t="shared" si="16"/>
        <v>6062657</v>
      </c>
      <c r="F118" s="32">
        <f t="shared" si="16"/>
        <v>130157</v>
      </c>
      <c r="G118" s="32">
        <f t="shared" si="16"/>
        <v>-675135</v>
      </c>
      <c r="H118" s="32">
        <f t="shared" si="16"/>
        <v>2222</v>
      </c>
      <c r="I118" s="32">
        <f t="shared" si="16"/>
        <v>5324019</v>
      </c>
      <c r="J118" s="32">
        <f t="shared" si="16"/>
        <v>1968366</v>
      </c>
      <c r="K118" s="32">
        <f t="shared" si="16"/>
        <v>0</v>
      </c>
      <c r="L118" s="32">
        <f t="shared" si="16"/>
        <v>7205</v>
      </c>
      <c r="M118" s="32">
        <f t="shared" si="16"/>
        <v>0</v>
      </c>
      <c r="N118" s="32">
        <f>SUM(D118:M118)</f>
        <v>37842726</v>
      </c>
      <c r="O118" s="46">
        <f t="shared" si="13"/>
        <v>98.218301963186363</v>
      </c>
      <c r="P118" s="10"/>
    </row>
    <row r="119" spans="1:16">
      <c r="A119" s="12"/>
      <c r="B119" s="25">
        <v>361.1</v>
      </c>
      <c r="C119" s="20" t="s">
        <v>136</v>
      </c>
      <c r="D119" s="47">
        <v>2532802</v>
      </c>
      <c r="E119" s="47">
        <v>3160694</v>
      </c>
      <c r="F119" s="47">
        <v>508895</v>
      </c>
      <c r="G119" s="47">
        <v>3055331</v>
      </c>
      <c r="H119" s="47">
        <v>25076</v>
      </c>
      <c r="I119" s="47">
        <v>4620190</v>
      </c>
      <c r="J119" s="47">
        <v>1124700</v>
      </c>
      <c r="K119" s="47">
        <v>0</v>
      </c>
      <c r="L119" s="47">
        <v>358</v>
      </c>
      <c r="M119" s="47">
        <v>0</v>
      </c>
      <c r="N119" s="47">
        <f>SUM(D119:M119)</f>
        <v>15028046</v>
      </c>
      <c r="O119" s="48">
        <f t="shared" si="13"/>
        <v>39.004303229758207</v>
      </c>
      <c r="P119" s="9"/>
    </row>
    <row r="120" spans="1:16">
      <c r="A120" s="12"/>
      <c r="B120" s="25">
        <v>361.3</v>
      </c>
      <c r="C120" s="20" t="s">
        <v>137</v>
      </c>
      <c r="D120" s="47">
        <v>-3256560</v>
      </c>
      <c r="E120" s="47">
        <v>-2482409</v>
      </c>
      <c r="F120" s="47">
        <v>-378738</v>
      </c>
      <c r="G120" s="47">
        <v>-4740710</v>
      </c>
      <c r="H120" s="47">
        <v>-22854</v>
      </c>
      <c r="I120" s="47">
        <v>-3672587</v>
      </c>
      <c r="J120" s="47">
        <v>-992004</v>
      </c>
      <c r="K120" s="47">
        <v>0</v>
      </c>
      <c r="L120" s="47">
        <v>0</v>
      </c>
      <c r="M120" s="47">
        <v>0</v>
      </c>
      <c r="N120" s="47">
        <f t="shared" ref="N120:N126" si="17">SUM(D120:M120)</f>
        <v>-15545862</v>
      </c>
      <c r="O120" s="48">
        <f t="shared" si="13"/>
        <v>-40.348260540057929</v>
      </c>
      <c r="P120" s="9"/>
    </row>
    <row r="121" spans="1:16">
      <c r="A121" s="12"/>
      <c r="B121" s="25">
        <v>362</v>
      </c>
      <c r="C121" s="20" t="s">
        <v>138</v>
      </c>
      <c r="D121" s="47">
        <v>638110</v>
      </c>
      <c r="E121" s="47">
        <v>457990</v>
      </c>
      <c r="F121" s="47">
        <v>0</v>
      </c>
      <c r="G121" s="47">
        <v>141404</v>
      </c>
      <c r="H121" s="47">
        <v>0</v>
      </c>
      <c r="I121" s="47">
        <v>19671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1257175</v>
      </c>
      <c r="O121" s="48">
        <f t="shared" si="13"/>
        <v>3.2629148801428527</v>
      </c>
      <c r="P121" s="9"/>
    </row>
    <row r="122" spans="1:16">
      <c r="A122" s="12"/>
      <c r="B122" s="25">
        <v>364</v>
      </c>
      <c r="C122" s="20" t="s">
        <v>217</v>
      </c>
      <c r="D122" s="47">
        <v>410905</v>
      </c>
      <c r="E122" s="47">
        <v>0</v>
      </c>
      <c r="F122" s="47">
        <v>0</v>
      </c>
      <c r="G122" s="47">
        <v>0</v>
      </c>
      <c r="H122" s="47">
        <v>0</v>
      </c>
      <c r="I122" s="47">
        <v>128517</v>
      </c>
      <c r="J122" s="47">
        <v>478199</v>
      </c>
      <c r="K122" s="47">
        <v>0</v>
      </c>
      <c r="L122" s="47">
        <v>0</v>
      </c>
      <c r="M122" s="47">
        <v>0</v>
      </c>
      <c r="N122" s="47">
        <f t="shared" si="17"/>
        <v>1017621</v>
      </c>
      <c r="O122" s="48">
        <f t="shared" si="13"/>
        <v>2.6411682568026329</v>
      </c>
      <c r="P122" s="9"/>
    </row>
    <row r="123" spans="1:16">
      <c r="A123" s="12"/>
      <c r="B123" s="25">
        <v>365</v>
      </c>
      <c r="C123" s="20" t="s">
        <v>218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1177757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1177757</v>
      </c>
      <c r="O123" s="48">
        <f t="shared" si="13"/>
        <v>3.0567906938114469</v>
      </c>
      <c r="P123" s="9"/>
    </row>
    <row r="124" spans="1:16">
      <c r="A124" s="12"/>
      <c r="B124" s="25">
        <v>366</v>
      </c>
      <c r="C124" s="20" t="s">
        <v>141</v>
      </c>
      <c r="D124" s="47">
        <v>456</v>
      </c>
      <c r="E124" s="47">
        <v>390718</v>
      </c>
      <c r="F124" s="47">
        <v>0</v>
      </c>
      <c r="G124" s="47">
        <v>662840</v>
      </c>
      <c r="H124" s="47">
        <v>0</v>
      </c>
      <c r="I124" s="47">
        <v>1774534</v>
      </c>
      <c r="J124" s="47">
        <v>660</v>
      </c>
      <c r="K124" s="47">
        <v>0</v>
      </c>
      <c r="L124" s="47">
        <v>0</v>
      </c>
      <c r="M124" s="47">
        <v>0</v>
      </c>
      <c r="N124" s="47">
        <f t="shared" si="17"/>
        <v>2829208</v>
      </c>
      <c r="O124" s="48">
        <f t="shared" si="13"/>
        <v>7.3430229540192888</v>
      </c>
      <c r="P124" s="9"/>
    </row>
    <row r="125" spans="1:16">
      <c r="A125" s="12"/>
      <c r="B125" s="25">
        <v>369.3</v>
      </c>
      <c r="C125" s="20" t="s">
        <v>167</v>
      </c>
      <c r="D125" s="47">
        <v>23750000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23750000</v>
      </c>
      <c r="O125" s="48">
        <f t="shared" si="13"/>
        <v>61.641560167353589</v>
      </c>
      <c r="P125" s="9"/>
    </row>
    <row r="126" spans="1:16">
      <c r="A126" s="12"/>
      <c r="B126" s="25">
        <v>369.9</v>
      </c>
      <c r="C126" s="20" t="s">
        <v>143</v>
      </c>
      <c r="D126" s="47">
        <v>947522</v>
      </c>
      <c r="E126" s="47">
        <v>4535664</v>
      </c>
      <c r="F126" s="47">
        <v>0</v>
      </c>
      <c r="G126" s="47">
        <v>206000</v>
      </c>
      <c r="H126" s="47">
        <v>0</v>
      </c>
      <c r="I126" s="47">
        <v>1275937</v>
      </c>
      <c r="J126" s="47">
        <v>1356811</v>
      </c>
      <c r="K126" s="47">
        <v>0</v>
      </c>
      <c r="L126" s="47">
        <v>6847</v>
      </c>
      <c r="M126" s="47">
        <v>0</v>
      </c>
      <c r="N126" s="47">
        <f t="shared" si="17"/>
        <v>8328781</v>
      </c>
      <c r="O126" s="48">
        <f t="shared" si="13"/>
        <v>21.616802321356271</v>
      </c>
      <c r="P126" s="9"/>
    </row>
    <row r="127" spans="1:16" ht="15.75">
      <c r="A127" s="29" t="s">
        <v>71</v>
      </c>
      <c r="B127" s="30"/>
      <c r="C127" s="31"/>
      <c r="D127" s="32">
        <f t="shared" ref="D127:M127" si="18">SUM(D128:D129)</f>
        <v>9463866</v>
      </c>
      <c r="E127" s="32">
        <f t="shared" si="18"/>
        <v>19381667</v>
      </c>
      <c r="F127" s="32">
        <f t="shared" si="18"/>
        <v>26622023</v>
      </c>
      <c r="G127" s="32">
        <f t="shared" si="18"/>
        <v>32018732</v>
      </c>
      <c r="H127" s="32">
        <f t="shared" si="18"/>
        <v>0</v>
      </c>
      <c r="I127" s="32">
        <f t="shared" si="18"/>
        <v>24536623</v>
      </c>
      <c r="J127" s="32">
        <f t="shared" si="18"/>
        <v>3778654</v>
      </c>
      <c r="K127" s="32">
        <f t="shared" si="18"/>
        <v>0</v>
      </c>
      <c r="L127" s="32">
        <f t="shared" si="18"/>
        <v>0</v>
      </c>
      <c r="M127" s="32">
        <f t="shared" si="18"/>
        <v>0</v>
      </c>
      <c r="N127" s="32">
        <f>SUM(D127:M127)</f>
        <v>115801565</v>
      </c>
      <c r="O127" s="46">
        <f t="shared" si="13"/>
        <v>300.55533205984034</v>
      </c>
      <c r="P127" s="9"/>
    </row>
    <row r="128" spans="1:16">
      <c r="A128" s="12"/>
      <c r="B128" s="25">
        <v>381</v>
      </c>
      <c r="C128" s="20" t="s">
        <v>144</v>
      </c>
      <c r="D128" s="47">
        <v>9463866</v>
      </c>
      <c r="E128" s="47">
        <v>19381667</v>
      </c>
      <c r="F128" s="47">
        <v>26622023</v>
      </c>
      <c r="G128" s="47">
        <v>32018732</v>
      </c>
      <c r="H128" s="47">
        <v>0</v>
      </c>
      <c r="I128" s="47">
        <v>24502128</v>
      </c>
      <c r="J128" s="47">
        <v>3778654</v>
      </c>
      <c r="K128" s="47">
        <v>0</v>
      </c>
      <c r="L128" s="47">
        <v>0</v>
      </c>
      <c r="M128" s="47">
        <v>0</v>
      </c>
      <c r="N128" s="47">
        <f>SUM(D128:M128)</f>
        <v>115767070</v>
      </c>
      <c r="O128" s="48">
        <f t="shared" si="13"/>
        <v>300.46580256013618</v>
      </c>
      <c r="P128" s="9"/>
    </row>
    <row r="129" spans="1:119" ht="15.75" thickBot="1">
      <c r="A129" s="12"/>
      <c r="B129" s="25">
        <v>389.8</v>
      </c>
      <c r="C129" s="20" t="s">
        <v>219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34495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34495</v>
      </c>
      <c r="O129" s="48">
        <f t="shared" si="13"/>
        <v>8.952949970412051E-2</v>
      </c>
      <c r="P129" s="9"/>
    </row>
    <row r="130" spans="1:119" ht="16.5" thickBot="1">
      <c r="A130" s="14" t="s">
        <v>108</v>
      </c>
      <c r="B130" s="23"/>
      <c r="C130" s="22"/>
      <c r="D130" s="15">
        <f t="shared" ref="D130:M130" si="19">SUM(D5,D14,D31,D67,D107,D118,D127)</f>
        <v>245188585</v>
      </c>
      <c r="E130" s="15">
        <f t="shared" si="19"/>
        <v>205762957</v>
      </c>
      <c r="F130" s="15">
        <f t="shared" si="19"/>
        <v>33606833</v>
      </c>
      <c r="G130" s="15">
        <f t="shared" si="19"/>
        <v>48680391</v>
      </c>
      <c r="H130" s="15">
        <f t="shared" si="19"/>
        <v>2222</v>
      </c>
      <c r="I130" s="15">
        <f t="shared" si="19"/>
        <v>194385611</v>
      </c>
      <c r="J130" s="15">
        <f t="shared" si="19"/>
        <v>122396628</v>
      </c>
      <c r="K130" s="15">
        <f t="shared" si="19"/>
        <v>0</v>
      </c>
      <c r="L130" s="15">
        <f t="shared" si="19"/>
        <v>123132</v>
      </c>
      <c r="M130" s="15">
        <f t="shared" si="19"/>
        <v>0</v>
      </c>
      <c r="N130" s="15">
        <f>SUM(D130:M130)</f>
        <v>850146359</v>
      </c>
      <c r="O130" s="38">
        <f t="shared" si="13"/>
        <v>2206.4988606044249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19" t="s">
        <v>220</v>
      </c>
      <c r="M132" s="119"/>
      <c r="N132" s="119"/>
      <c r="O132" s="44">
        <v>385292</v>
      </c>
    </row>
    <row r="133" spans="1:119">
      <c r="A133" s="120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8"/>
    </row>
    <row r="134" spans="1:119" ht="15.75" customHeight="1" thickBot="1">
      <c r="A134" s="121" t="s">
        <v>164</v>
      </c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1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120676493</v>
      </c>
      <c r="E5" s="27">
        <f t="shared" si="0"/>
        <v>84801348</v>
      </c>
      <c r="F5" s="27">
        <f t="shared" si="0"/>
        <v>9041949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22050</v>
      </c>
      <c r="M5" s="27">
        <f t="shared" si="0"/>
        <v>0</v>
      </c>
      <c r="N5" s="28">
        <f>SUM(D5:M5)</f>
        <v>214541840</v>
      </c>
      <c r="O5" s="33">
        <f t="shared" ref="O5:O36" si="1">(N5/O$124)</f>
        <v>559.19200133450101</v>
      </c>
      <c r="P5" s="6"/>
    </row>
    <row r="6" spans="1:133">
      <c r="A6" s="12"/>
      <c r="B6" s="25">
        <v>311</v>
      </c>
      <c r="C6" s="20" t="s">
        <v>2</v>
      </c>
      <c r="D6" s="47">
        <v>109941606</v>
      </c>
      <c r="E6" s="47">
        <v>31547890</v>
      </c>
      <c r="F6" s="47">
        <v>9041949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150531445</v>
      </c>
      <c r="O6" s="48">
        <f t="shared" si="1"/>
        <v>392.35227959881564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14076593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14076593</v>
      </c>
      <c r="O7" s="48">
        <f t="shared" si="1"/>
        <v>36.689897931523419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1549617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1549617</v>
      </c>
      <c r="O8" s="48">
        <f t="shared" si="1"/>
        <v>4.038995058175904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5487987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5487987</v>
      </c>
      <c r="O9" s="48">
        <f t="shared" si="1"/>
        <v>14.304148942824972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4145408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4145408</v>
      </c>
      <c r="O10" s="48">
        <f t="shared" si="1"/>
        <v>10.804787522415447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27440370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27440370</v>
      </c>
      <c r="O11" s="48">
        <f t="shared" si="1"/>
        <v>71.521878518703872</v>
      </c>
      <c r="P11" s="9"/>
    </row>
    <row r="12" spans="1:133">
      <c r="A12" s="12"/>
      <c r="B12" s="25">
        <v>315</v>
      </c>
      <c r="C12" s="20" t="s">
        <v>15</v>
      </c>
      <c r="D12" s="47">
        <v>10734887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10734887</v>
      </c>
      <c r="O12" s="48">
        <f t="shared" si="1"/>
        <v>27.979917323491389</v>
      </c>
      <c r="P12" s="9"/>
    </row>
    <row r="13" spans="1:133">
      <c r="A13" s="12"/>
      <c r="B13" s="25">
        <v>316</v>
      </c>
      <c r="C13" s="20" t="s">
        <v>16</v>
      </c>
      <c r="D13" s="47">
        <v>0</v>
      </c>
      <c r="E13" s="47">
        <v>553483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22050</v>
      </c>
      <c r="M13" s="47">
        <v>0</v>
      </c>
      <c r="N13" s="47">
        <f t="shared" si="2"/>
        <v>575533</v>
      </c>
      <c r="O13" s="48">
        <f t="shared" si="1"/>
        <v>1.5000964385503983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SUM(D15:D29)</f>
        <v>16321309</v>
      </c>
      <c r="E14" s="32">
        <f t="shared" si="3"/>
        <v>46732737</v>
      </c>
      <c r="F14" s="32">
        <f t="shared" si="3"/>
        <v>0</v>
      </c>
      <c r="G14" s="32">
        <f t="shared" si="3"/>
        <v>118</v>
      </c>
      <c r="H14" s="32">
        <f t="shared" si="3"/>
        <v>0</v>
      </c>
      <c r="I14" s="32">
        <f t="shared" si="3"/>
        <v>27820398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90874562</v>
      </c>
      <c r="O14" s="46">
        <f t="shared" si="1"/>
        <v>236.85975749614246</v>
      </c>
      <c r="P14" s="10"/>
    </row>
    <row r="15" spans="1:133">
      <c r="A15" s="12"/>
      <c r="B15" s="25">
        <v>322</v>
      </c>
      <c r="C15" s="20" t="s">
        <v>0</v>
      </c>
      <c r="D15" s="47">
        <v>125835</v>
      </c>
      <c r="E15" s="47">
        <v>5590060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5715895</v>
      </c>
      <c r="O15" s="48">
        <f t="shared" si="1"/>
        <v>14.898179135910588</v>
      </c>
      <c r="P15" s="9"/>
    </row>
    <row r="16" spans="1:133">
      <c r="A16" s="12"/>
      <c r="B16" s="25">
        <v>323.10000000000002</v>
      </c>
      <c r="C16" s="20" t="s">
        <v>18</v>
      </c>
      <c r="D16" s="47">
        <v>15665884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9" si="4">SUM(D16:M16)</f>
        <v>15665884</v>
      </c>
      <c r="O16" s="48">
        <f t="shared" si="1"/>
        <v>40.832301180199345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806590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806590</v>
      </c>
      <c r="O17" s="48">
        <f t="shared" si="1"/>
        <v>2.1023343342090994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762026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762026</v>
      </c>
      <c r="O18" s="48">
        <f t="shared" si="1"/>
        <v>1.9861806163726594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4162849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4162849</v>
      </c>
      <c r="O19" s="48">
        <f t="shared" si="1"/>
        <v>10.850246569915342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1611213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1611213</v>
      </c>
      <c r="O20" s="48">
        <f t="shared" si="1"/>
        <v>4.199541786563243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1870400</v>
      </c>
      <c r="F21" s="47">
        <v>0</v>
      </c>
      <c r="G21" s="47">
        <v>118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1870518</v>
      </c>
      <c r="O21" s="48">
        <f t="shared" si="1"/>
        <v>4.8754066057800571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1588982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1588982</v>
      </c>
      <c r="O22" s="48">
        <f t="shared" si="1"/>
        <v>4.141597856457734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1669822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1669822</v>
      </c>
      <c r="O23" s="48">
        <f t="shared" si="1"/>
        <v>4.3523030568414027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181724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181724</v>
      </c>
      <c r="O24" s="48">
        <f t="shared" si="1"/>
        <v>0.47365403061011718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135151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135151</v>
      </c>
      <c r="O25" s="48">
        <f t="shared" si="1"/>
        <v>0.35226396013178196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-1734208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-1734208</v>
      </c>
      <c r="O26" s="48">
        <f t="shared" si="1"/>
        <v>-4.5201217732182331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33915942</v>
      </c>
      <c r="F27" s="47">
        <v>0</v>
      </c>
      <c r="G27" s="47">
        <v>0</v>
      </c>
      <c r="H27" s="47">
        <v>0</v>
      </c>
      <c r="I27" s="47">
        <v>23780544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57696486</v>
      </c>
      <c r="O27" s="48">
        <f t="shared" si="1"/>
        <v>150.38285061929187</v>
      </c>
      <c r="P27" s="9"/>
    </row>
    <row r="28" spans="1:16">
      <c r="A28" s="12"/>
      <c r="B28" s="25">
        <v>329</v>
      </c>
      <c r="C28" s="20" t="s">
        <v>30</v>
      </c>
      <c r="D28" s="47">
        <v>529590</v>
      </c>
      <c r="E28" s="47">
        <v>87650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617240</v>
      </c>
      <c r="O28" s="48">
        <f t="shared" si="1"/>
        <v>1.6088035364277076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124390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124390</v>
      </c>
      <c r="O29" s="48">
        <f t="shared" si="1"/>
        <v>0.32421598064973517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SUM(D31:D60)</f>
        <v>30792465</v>
      </c>
      <c r="E30" s="32">
        <f t="shared" si="5"/>
        <v>23619118</v>
      </c>
      <c r="F30" s="32">
        <f t="shared" si="5"/>
        <v>2760212</v>
      </c>
      <c r="G30" s="32">
        <f t="shared" si="5"/>
        <v>13079682</v>
      </c>
      <c r="H30" s="32">
        <f t="shared" si="5"/>
        <v>0</v>
      </c>
      <c r="I30" s="32">
        <f t="shared" si="5"/>
        <v>8117800</v>
      </c>
      <c r="J30" s="32">
        <f t="shared" si="5"/>
        <v>0</v>
      </c>
      <c r="K30" s="32">
        <f t="shared" si="5"/>
        <v>0</v>
      </c>
      <c r="L30" s="32">
        <f t="shared" si="5"/>
        <v>91504</v>
      </c>
      <c r="M30" s="32">
        <f t="shared" si="5"/>
        <v>0</v>
      </c>
      <c r="N30" s="45">
        <f>SUM(D30:M30)</f>
        <v>78460781</v>
      </c>
      <c r="O30" s="46">
        <f t="shared" si="1"/>
        <v>204.50389142583094</v>
      </c>
      <c r="P30" s="10"/>
    </row>
    <row r="31" spans="1:16">
      <c r="A31" s="12"/>
      <c r="B31" s="25">
        <v>331.2</v>
      </c>
      <c r="C31" s="20" t="s">
        <v>32</v>
      </c>
      <c r="D31" s="47">
        <v>152106</v>
      </c>
      <c r="E31" s="47">
        <v>1034355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1186461</v>
      </c>
      <c r="O31" s="48">
        <f t="shared" si="1"/>
        <v>3.0924480795696234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732630</v>
      </c>
      <c r="F32" s="47">
        <v>0</v>
      </c>
      <c r="G32" s="47">
        <v>0</v>
      </c>
      <c r="H32" s="47">
        <v>0</v>
      </c>
      <c r="I32" s="47">
        <v>579077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9" si="6">SUM(D32:M32)</f>
        <v>1311707</v>
      </c>
      <c r="O32" s="48">
        <f t="shared" si="1"/>
        <v>3.4188951791150588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3058979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3058979</v>
      </c>
      <c r="O33" s="48">
        <f t="shared" si="1"/>
        <v>7.9730675799658037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922754</v>
      </c>
      <c r="G34" s="47">
        <v>8856829</v>
      </c>
      <c r="H34" s="47">
        <v>0</v>
      </c>
      <c r="I34" s="47">
        <v>1202175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10981758</v>
      </c>
      <c r="O34" s="48">
        <f t="shared" si="1"/>
        <v>28.623373576879771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4231747</v>
      </c>
      <c r="F35" s="47">
        <v>0</v>
      </c>
      <c r="G35" s="47">
        <v>780506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5012253</v>
      </c>
      <c r="O35" s="48">
        <f t="shared" si="1"/>
        <v>13.064173339171775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464023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464023</v>
      </c>
      <c r="O36" s="48">
        <f t="shared" si="1"/>
        <v>1.2094514992284915</v>
      </c>
      <c r="P36" s="9"/>
    </row>
    <row r="37" spans="1:16">
      <c r="A37" s="12"/>
      <c r="B37" s="25">
        <v>331.7</v>
      </c>
      <c r="C37" s="20" t="s">
        <v>156</v>
      </c>
      <c r="D37" s="47">
        <v>0</v>
      </c>
      <c r="E37" s="47">
        <v>122000</v>
      </c>
      <c r="F37" s="47">
        <v>0</v>
      </c>
      <c r="G37" s="47">
        <v>359761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481761</v>
      </c>
      <c r="O37" s="48">
        <f t="shared" ref="O37:O68" si="7">(N37/O$124)</f>
        <v>1.2556846615788815</v>
      </c>
      <c r="P37" s="9"/>
    </row>
    <row r="38" spans="1:16">
      <c r="A38" s="12"/>
      <c r="B38" s="25">
        <v>331.9</v>
      </c>
      <c r="C38" s="20" t="s">
        <v>35</v>
      </c>
      <c r="D38" s="47">
        <v>371214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371214</v>
      </c>
      <c r="O38" s="48">
        <f t="shared" si="7"/>
        <v>0.96754973101463781</v>
      </c>
      <c r="P38" s="9"/>
    </row>
    <row r="39" spans="1:16">
      <c r="A39" s="12"/>
      <c r="B39" s="25">
        <v>334.2</v>
      </c>
      <c r="C39" s="20" t="s">
        <v>36</v>
      </c>
      <c r="D39" s="47">
        <v>0</v>
      </c>
      <c r="E39" s="47">
        <v>105919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105919</v>
      </c>
      <c r="O39" s="48">
        <f t="shared" si="7"/>
        <v>0.27607229242253639</v>
      </c>
      <c r="P39" s="9"/>
    </row>
    <row r="40" spans="1:16">
      <c r="A40" s="12"/>
      <c r="B40" s="25">
        <v>334.39</v>
      </c>
      <c r="C40" s="20" t="s">
        <v>42</v>
      </c>
      <c r="D40" s="47">
        <v>0</v>
      </c>
      <c r="E40" s="47">
        <v>417112</v>
      </c>
      <c r="F40" s="47">
        <v>0</v>
      </c>
      <c r="G40" s="47">
        <v>2524731</v>
      </c>
      <c r="H40" s="47">
        <v>0</v>
      </c>
      <c r="I40" s="47">
        <v>335924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3277767</v>
      </c>
      <c r="O40" s="48">
        <f t="shared" si="7"/>
        <v>8.5433269736019017</v>
      </c>
      <c r="P40" s="9"/>
    </row>
    <row r="41" spans="1:16">
      <c r="A41" s="12"/>
      <c r="B41" s="25">
        <v>334.42</v>
      </c>
      <c r="C41" s="20" t="s">
        <v>43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1586506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1586506</v>
      </c>
      <c r="O41" s="48">
        <f t="shared" si="7"/>
        <v>4.1351442929229743</v>
      </c>
      <c r="P41" s="9"/>
    </row>
    <row r="42" spans="1:16">
      <c r="A42" s="12"/>
      <c r="B42" s="25">
        <v>334.49</v>
      </c>
      <c r="C42" s="20" t="s">
        <v>44</v>
      </c>
      <c r="D42" s="47">
        <v>0</v>
      </c>
      <c r="E42" s="47">
        <v>0</v>
      </c>
      <c r="F42" s="47">
        <v>0</v>
      </c>
      <c r="G42" s="47">
        <v>36186</v>
      </c>
      <c r="H42" s="47">
        <v>0</v>
      </c>
      <c r="I42" s="47">
        <v>213276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249462</v>
      </c>
      <c r="O42" s="48">
        <f t="shared" si="7"/>
        <v>0.65020955836356809</v>
      </c>
      <c r="P42" s="9"/>
    </row>
    <row r="43" spans="1:16">
      <c r="A43" s="12"/>
      <c r="B43" s="25">
        <v>334.61</v>
      </c>
      <c r="C43" s="20" t="s">
        <v>46</v>
      </c>
      <c r="D43" s="47">
        <v>0</v>
      </c>
      <c r="E43" s="47">
        <v>18334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18334</v>
      </c>
      <c r="O43" s="48">
        <f t="shared" si="7"/>
        <v>4.7786604945994411E-2</v>
      </c>
      <c r="P43" s="9"/>
    </row>
    <row r="44" spans="1:16">
      <c r="A44" s="12"/>
      <c r="B44" s="25">
        <v>334.7</v>
      </c>
      <c r="C44" s="20" t="s">
        <v>47</v>
      </c>
      <c r="D44" s="47">
        <v>0</v>
      </c>
      <c r="E44" s="47">
        <v>239700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239700</v>
      </c>
      <c r="O44" s="48">
        <f t="shared" si="7"/>
        <v>0.62476541974227451</v>
      </c>
      <c r="P44" s="9"/>
    </row>
    <row r="45" spans="1:16">
      <c r="A45" s="12"/>
      <c r="B45" s="25">
        <v>335.12</v>
      </c>
      <c r="C45" s="20" t="s">
        <v>48</v>
      </c>
      <c r="D45" s="47">
        <v>6774699</v>
      </c>
      <c r="E45" s="47">
        <v>0</v>
      </c>
      <c r="F45" s="47">
        <v>997648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7772347</v>
      </c>
      <c r="O45" s="48">
        <f t="shared" si="7"/>
        <v>20.258212915467702</v>
      </c>
      <c r="P45" s="9"/>
    </row>
    <row r="46" spans="1:16">
      <c r="A46" s="12"/>
      <c r="B46" s="25">
        <v>335.13</v>
      </c>
      <c r="C46" s="20" t="s">
        <v>49</v>
      </c>
      <c r="D46" s="47">
        <v>0</v>
      </c>
      <c r="E46" s="47">
        <v>116015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116015</v>
      </c>
      <c r="O46" s="48">
        <f t="shared" si="7"/>
        <v>0.30238698444472245</v>
      </c>
      <c r="P46" s="9"/>
    </row>
    <row r="47" spans="1:16">
      <c r="A47" s="12"/>
      <c r="B47" s="25">
        <v>335.14</v>
      </c>
      <c r="C47" s="20" t="s">
        <v>50</v>
      </c>
      <c r="D47" s="47">
        <v>166828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166828</v>
      </c>
      <c r="O47" s="48">
        <f t="shared" si="7"/>
        <v>0.43482839150923724</v>
      </c>
      <c r="P47" s="9"/>
    </row>
    <row r="48" spans="1:16">
      <c r="A48" s="12"/>
      <c r="B48" s="25">
        <v>335.15</v>
      </c>
      <c r="C48" s="20" t="s">
        <v>51</v>
      </c>
      <c r="D48" s="47">
        <v>225341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225341</v>
      </c>
      <c r="O48" s="48">
        <f t="shared" si="7"/>
        <v>0.5873394428458234</v>
      </c>
      <c r="P48" s="9"/>
    </row>
    <row r="49" spans="1:16">
      <c r="A49" s="12"/>
      <c r="B49" s="25">
        <v>335.17</v>
      </c>
      <c r="C49" s="20" t="s">
        <v>52</v>
      </c>
      <c r="D49" s="47">
        <v>65365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65365</v>
      </c>
      <c r="O49" s="48">
        <f t="shared" si="7"/>
        <v>0.17037042829142166</v>
      </c>
      <c r="P49" s="9"/>
    </row>
    <row r="50" spans="1:16">
      <c r="A50" s="12"/>
      <c r="B50" s="25">
        <v>335.18</v>
      </c>
      <c r="C50" s="20" t="s">
        <v>53</v>
      </c>
      <c r="D50" s="47">
        <v>21925456</v>
      </c>
      <c r="E50" s="47">
        <v>0</v>
      </c>
      <c r="F50" s="47">
        <v>839810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22765266</v>
      </c>
      <c r="O50" s="48">
        <f t="shared" si="7"/>
        <v>59.33646628299762</v>
      </c>
      <c r="P50" s="9"/>
    </row>
    <row r="51" spans="1:16">
      <c r="A51" s="12"/>
      <c r="B51" s="25">
        <v>335.19</v>
      </c>
      <c r="C51" s="20" t="s">
        <v>158</v>
      </c>
      <c r="D51" s="47">
        <v>8414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8414</v>
      </c>
      <c r="O51" s="48">
        <f t="shared" si="7"/>
        <v>2.1930647650027106E-2</v>
      </c>
      <c r="P51" s="9"/>
    </row>
    <row r="52" spans="1:16">
      <c r="A52" s="12"/>
      <c r="B52" s="25">
        <v>335.22</v>
      </c>
      <c r="C52" s="20" t="s">
        <v>54</v>
      </c>
      <c r="D52" s="47">
        <v>0</v>
      </c>
      <c r="E52" s="47">
        <v>2254230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2254230</v>
      </c>
      <c r="O52" s="48">
        <f t="shared" si="7"/>
        <v>5.8755317152508448</v>
      </c>
      <c r="P52" s="9"/>
    </row>
    <row r="53" spans="1:16">
      <c r="A53" s="12"/>
      <c r="B53" s="25">
        <v>335.49</v>
      </c>
      <c r="C53" s="20" t="s">
        <v>55</v>
      </c>
      <c r="D53" s="47">
        <v>6909</v>
      </c>
      <c r="E53" s="47">
        <v>4861947</v>
      </c>
      <c r="F53" s="47">
        <v>0</v>
      </c>
      <c r="G53" s="47">
        <v>0</v>
      </c>
      <c r="H53" s="47">
        <v>0</v>
      </c>
      <c r="I53" s="47">
        <v>141286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5010142</v>
      </c>
      <c r="O53" s="48">
        <f t="shared" si="7"/>
        <v>13.058671128904457</v>
      </c>
      <c r="P53" s="9"/>
    </row>
    <row r="54" spans="1:16">
      <c r="A54" s="12"/>
      <c r="B54" s="25">
        <v>335.7</v>
      </c>
      <c r="C54" s="20" t="s">
        <v>57</v>
      </c>
      <c r="D54" s="47">
        <v>0</v>
      </c>
      <c r="E54" s="47">
        <v>177968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177968</v>
      </c>
      <c r="O54" s="48">
        <f t="shared" si="7"/>
        <v>0.46386421452103926</v>
      </c>
      <c r="P54" s="9"/>
    </row>
    <row r="55" spans="1:16">
      <c r="A55" s="12"/>
      <c r="B55" s="25">
        <v>335.8</v>
      </c>
      <c r="C55" s="20" t="s">
        <v>58</v>
      </c>
      <c r="D55" s="47">
        <v>0</v>
      </c>
      <c r="E55" s="47">
        <v>7848775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7848775</v>
      </c>
      <c r="O55" s="48">
        <f t="shared" si="7"/>
        <v>20.457418470328204</v>
      </c>
      <c r="P55" s="9"/>
    </row>
    <row r="56" spans="1:16">
      <c r="A56" s="12"/>
      <c r="B56" s="25">
        <v>337.1</v>
      </c>
      <c r="C56" s="20" t="s">
        <v>59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91504</v>
      </c>
      <c r="M56" s="47">
        <v>0</v>
      </c>
      <c r="N56" s="47">
        <f t="shared" ref="N56:N62" si="9">SUM(D56:M56)</f>
        <v>91504</v>
      </c>
      <c r="O56" s="48">
        <f t="shared" si="7"/>
        <v>0.2385003544768339</v>
      </c>
      <c r="P56" s="9"/>
    </row>
    <row r="57" spans="1:16">
      <c r="A57" s="12"/>
      <c r="B57" s="25">
        <v>337.2</v>
      </c>
      <c r="C57" s="20" t="s">
        <v>60</v>
      </c>
      <c r="D57" s="47">
        <v>1072154</v>
      </c>
      <c r="E57" s="47">
        <v>15582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1087736</v>
      </c>
      <c r="O57" s="48">
        <f t="shared" si="7"/>
        <v>2.8351265690812792</v>
      </c>
      <c r="P57" s="9"/>
    </row>
    <row r="58" spans="1:16">
      <c r="A58" s="12"/>
      <c r="B58" s="25">
        <v>337.3</v>
      </c>
      <c r="C58" s="20" t="s">
        <v>61</v>
      </c>
      <c r="D58" s="47">
        <v>0</v>
      </c>
      <c r="E58" s="47">
        <v>363208</v>
      </c>
      <c r="F58" s="47">
        <v>0</v>
      </c>
      <c r="G58" s="47">
        <v>167680</v>
      </c>
      <c r="H58" s="47">
        <v>0</v>
      </c>
      <c r="I58" s="47">
        <v>915185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1446073</v>
      </c>
      <c r="O58" s="48">
        <f t="shared" si="7"/>
        <v>3.7691130781100131</v>
      </c>
      <c r="P58" s="9"/>
    </row>
    <row r="59" spans="1:16">
      <c r="A59" s="12"/>
      <c r="B59" s="25">
        <v>337.7</v>
      </c>
      <c r="C59" s="20" t="s">
        <v>64</v>
      </c>
      <c r="D59" s="47">
        <v>0</v>
      </c>
      <c r="E59" s="47">
        <v>615573</v>
      </c>
      <c r="F59" s="47">
        <v>0</v>
      </c>
      <c r="G59" s="47">
        <v>353989</v>
      </c>
      <c r="H59" s="47">
        <v>0</v>
      </c>
      <c r="I59" s="47">
        <v>85392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1054954</v>
      </c>
      <c r="O59" s="48">
        <f t="shared" si="7"/>
        <v>2.7496820134284166</v>
      </c>
      <c r="P59" s="9"/>
    </row>
    <row r="60" spans="1:16">
      <c r="A60" s="12"/>
      <c r="B60" s="25">
        <v>339</v>
      </c>
      <c r="C60" s="20" t="s">
        <v>159</v>
      </c>
      <c r="D60" s="47">
        <v>23979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23979</v>
      </c>
      <c r="O60" s="48">
        <f t="shared" si="7"/>
        <v>6.25E-2</v>
      </c>
      <c r="P60" s="9"/>
    </row>
    <row r="61" spans="1:16" ht="15.75">
      <c r="A61" s="29" t="s">
        <v>69</v>
      </c>
      <c r="B61" s="30"/>
      <c r="C61" s="31"/>
      <c r="D61" s="32">
        <f t="shared" ref="D61:M61" si="10">SUM(D62:D99)</f>
        <v>38873736</v>
      </c>
      <c r="E61" s="32">
        <f t="shared" si="10"/>
        <v>18386222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126102069</v>
      </c>
      <c r="J61" s="32">
        <f t="shared" si="10"/>
        <v>109041026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si="9"/>
        <v>292403053</v>
      </c>
      <c r="O61" s="46">
        <f t="shared" si="7"/>
        <v>762.13315036073232</v>
      </c>
      <c r="P61" s="10"/>
    </row>
    <row r="62" spans="1:16">
      <c r="A62" s="12"/>
      <c r="B62" s="25">
        <v>341.1</v>
      </c>
      <c r="C62" s="20" t="s">
        <v>72</v>
      </c>
      <c r="D62" s="47">
        <v>2377039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2377039</v>
      </c>
      <c r="O62" s="48">
        <f t="shared" si="7"/>
        <v>6.1956269027065352</v>
      </c>
      <c r="P62" s="9"/>
    </row>
    <row r="63" spans="1:16">
      <c r="A63" s="12"/>
      <c r="B63" s="25">
        <v>341.15</v>
      </c>
      <c r="C63" s="20" t="s">
        <v>160</v>
      </c>
      <c r="D63" s="47">
        <v>0</v>
      </c>
      <c r="E63" s="47">
        <v>990332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99" si="11">SUM(D63:M63)</f>
        <v>990332</v>
      </c>
      <c r="O63" s="48">
        <f t="shared" si="7"/>
        <v>2.5812481754868846</v>
      </c>
      <c r="P63" s="9"/>
    </row>
    <row r="64" spans="1:16">
      <c r="A64" s="12"/>
      <c r="B64" s="25">
        <v>341.16</v>
      </c>
      <c r="C64" s="20" t="s">
        <v>73</v>
      </c>
      <c r="D64" s="47">
        <v>0</v>
      </c>
      <c r="E64" s="47">
        <v>771332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771332</v>
      </c>
      <c r="O64" s="48">
        <f t="shared" si="7"/>
        <v>2.010436215021477</v>
      </c>
      <c r="P64" s="9"/>
    </row>
    <row r="65" spans="1:16">
      <c r="A65" s="12"/>
      <c r="B65" s="25">
        <v>341.2</v>
      </c>
      <c r="C65" s="20" t="s">
        <v>74</v>
      </c>
      <c r="D65" s="47">
        <v>21488959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107262478</v>
      </c>
      <c r="K65" s="47">
        <v>0</v>
      </c>
      <c r="L65" s="47">
        <v>0</v>
      </c>
      <c r="M65" s="47">
        <v>0</v>
      </c>
      <c r="N65" s="47">
        <f t="shared" si="11"/>
        <v>128751437</v>
      </c>
      <c r="O65" s="48">
        <f t="shared" si="7"/>
        <v>335.58383637766377</v>
      </c>
      <c r="P65" s="9"/>
    </row>
    <row r="66" spans="1:16">
      <c r="A66" s="12"/>
      <c r="B66" s="25">
        <v>341.3</v>
      </c>
      <c r="C66" s="20" t="s">
        <v>75</v>
      </c>
      <c r="D66" s="47">
        <v>14879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14879</v>
      </c>
      <c r="O66" s="48">
        <f t="shared" si="7"/>
        <v>3.8781329496642897E-2</v>
      </c>
      <c r="P66" s="9"/>
    </row>
    <row r="67" spans="1:16">
      <c r="A67" s="12"/>
      <c r="B67" s="25">
        <v>341.51</v>
      </c>
      <c r="C67" s="20" t="s">
        <v>76</v>
      </c>
      <c r="D67" s="47">
        <v>8288413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8288413</v>
      </c>
      <c r="O67" s="48">
        <f t="shared" si="7"/>
        <v>21.603311751949622</v>
      </c>
      <c r="P67" s="9"/>
    </row>
    <row r="68" spans="1:16">
      <c r="A68" s="12"/>
      <c r="B68" s="25">
        <v>341.52</v>
      </c>
      <c r="C68" s="20" t="s">
        <v>77</v>
      </c>
      <c r="D68" s="47">
        <v>356126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356126</v>
      </c>
      <c r="O68" s="48">
        <f t="shared" si="7"/>
        <v>0.92822365403061013</v>
      </c>
      <c r="P68" s="9"/>
    </row>
    <row r="69" spans="1:16">
      <c r="A69" s="12"/>
      <c r="B69" s="25">
        <v>341.56</v>
      </c>
      <c r="C69" s="20" t="s">
        <v>78</v>
      </c>
      <c r="D69" s="47">
        <v>753808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753808</v>
      </c>
      <c r="O69" s="48">
        <f t="shared" ref="O69:O100" si="12">(N69/O$124)</f>
        <v>1.9647608323950123</v>
      </c>
      <c r="P69" s="9"/>
    </row>
    <row r="70" spans="1:16">
      <c r="A70" s="12"/>
      <c r="B70" s="25">
        <v>341.9</v>
      </c>
      <c r="C70" s="20" t="s">
        <v>79</v>
      </c>
      <c r="D70" s="47">
        <v>106001</v>
      </c>
      <c r="E70" s="47">
        <v>420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106421</v>
      </c>
      <c r="O70" s="48">
        <f t="shared" si="12"/>
        <v>0.2773807289711831</v>
      </c>
      <c r="P70" s="9"/>
    </row>
    <row r="71" spans="1:16">
      <c r="A71" s="12"/>
      <c r="B71" s="25">
        <v>342.1</v>
      </c>
      <c r="C71" s="20" t="s">
        <v>80</v>
      </c>
      <c r="D71" s="47">
        <v>818193</v>
      </c>
      <c r="E71" s="47">
        <v>101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818294</v>
      </c>
      <c r="O71" s="48">
        <f t="shared" si="12"/>
        <v>2.132840193502648</v>
      </c>
      <c r="P71" s="9"/>
    </row>
    <row r="72" spans="1:16">
      <c r="A72" s="12"/>
      <c r="B72" s="25">
        <v>342.2</v>
      </c>
      <c r="C72" s="20" t="s">
        <v>81</v>
      </c>
      <c r="D72" s="47">
        <v>0</v>
      </c>
      <c r="E72" s="47">
        <v>134912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134912</v>
      </c>
      <c r="O72" s="48">
        <f t="shared" si="12"/>
        <v>0.35164101922515534</v>
      </c>
      <c r="P72" s="9"/>
    </row>
    <row r="73" spans="1:16">
      <c r="A73" s="12"/>
      <c r="B73" s="25">
        <v>342.4</v>
      </c>
      <c r="C73" s="20" t="s">
        <v>82</v>
      </c>
      <c r="D73" s="47">
        <v>0</v>
      </c>
      <c r="E73" s="47">
        <v>60548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60548</v>
      </c>
      <c r="O73" s="48">
        <f t="shared" si="12"/>
        <v>0.15781517160849076</v>
      </c>
      <c r="P73" s="9"/>
    </row>
    <row r="74" spans="1:16">
      <c r="A74" s="12"/>
      <c r="B74" s="25">
        <v>342.5</v>
      </c>
      <c r="C74" s="20" t="s">
        <v>83</v>
      </c>
      <c r="D74" s="47">
        <v>253902</v>
      </c>
      <c r="E74" s="47">
        <v>1252291</v>
      </c>
      <c r="F74" s="47">
        <v>0</v>
      </c>
      <c r="G74" s="47">
        <v>0</v>
      </c>
      <c r="H74" s="47">
        <v>0</v>
      </c>
      <c r="I74" s="47">
        <v>720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1506913</v>
      </c>
      <c r="O74" s="48">
        <f t="shared" si="12"/>
        <v>3.9276893323324575</v>
      </c>
      <c r="P74" s="9"/>
    </row>
    <row r="75" spans="1:16">
      <c r="A75" s="12"/>
      <c r="B75" s="25">
        <v>342.6</v>
      </c>
      <c r="C75" s="20" t="s">
        <v>84</v>
      </c>
      <c r="D75" s="47">
        <v>0</v>
      </c>
      <c r="E75" s="47">
        <v>11035630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11035630</v>
      </c>
      <c r="O75" s="48">
        <f t="shared" si="12"/>
        <v>28.763788106259643</v>
      </c>
      <c r="P75" s="9"/>
    </row>
    <row r="76" spans="1:16">
      <c r="A76" s="12"/>
      <c r="B76" s="25">
        <v>342.9</v>
      </c>
      <c r="C76" s="20" t="s">
        <v>85</v>
      </c>
      <c r="D76" s="47">
        <v>0</v>
      </c>
      <c r="E76" s="47">
        <v>101170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101170</v>
      </c>
      <c r="O76" s="48">
        <f t="shared" si="12"/>
        <v>0.26369427415655367</v>
      </c>
      <c r="P76" s="9"/>
    </row>
    <row r="77" spans="1:16">
      <c r="A77" s="12"/>
      <c r="B77" s="25">
        <v>343.3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37963367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37963367</v>
      </c>
      <c r="O77" s="48">
        <f t="shared" si="12"/>
        <v>98.949515722090169</v>
      </c>
      <c r="P77" s="9"/>
    </row>
    <row r="78" spans="1:16">
      <c r="A78" s="12"/>
      <c r="B78" s="25">
        <v>343.4</v>
      </c>
      <c r="C78" s="20" t="s">
        <v>87</v>
      </c>
      <c r="D78" s="47">
        <v>11</v>
      </c>
      <c r="E78" s="47">
        <v>0</v>
      </c>
      <c r="F78" s="47">
        <v>0</v>
      </c>
      <c r="G78" s="47">
        <v>0</v>
      </c>
      <c r="H78" s="47">
        <v>0</v>
      </c>
      <c r="I78" s="47">
        <v>17088735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17088746</v>
      </c>
      <c r="O78" s="48">
        <f t="shared" si="12"/>
        <v>44.540916009841943</v>
      </c>
      <c r="P78" s="9"/>
    </row>
    <row r="79" spans="1:16">
      <c r="A79" s="12"/>
      <c r="B79" s="25">
        <v>343.5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50776256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50776256</v>
      </c>
      <c r="O79" s="48">
        <f t="shared" si="12"/>
        <v>132.34563576462739</v>
      </c>
      <c r="P79" s="9"/>
    </row>
    <row r="80" spans="1:16">
      <c r="A80" s="12"/>
      <c r="B80" s="25">
        <v>343.6</v>
      </c>
      <c r="C80" s="20" t="s">
        <v>89</v>
      </c>
      <c r="D80" s="47">
        <v>0</v>
      </c>
      <c r="E80" s="47">
        <v>107355</v>
      </c>
      <c r="F80" s="47">
        <v>0</v>
      </c>
      <c r="G80" s="47">
        <v>0</v>
      </c>
      <c r="H80" s="47">
        <v>0</v>
      </c>
      <c r="I80" s="47">
        <v>1371394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1478749</v>
      </c>
      <c r="O80" s="48">
        <f t="shared" si="12"/>
        <v>3.8542813503482214</v>
      </c>
      <c r="P80" s="9"/>
    </row>
    <row r="81" spans="1:16">
      <c r="A81" s="12"/>
      <c r="B81" s="25">
        <v>343.7</v>
      </c>
      <c r="C81" s="20" t="s">
        <v>90</v>
      </c>
      <c r="D81" s="47">
        <v>75812</v>
      </c>
      <c r="E81" s="47">
        <v>379618</v>
      </c>
      <c r="F81" s="47">
        <v>0</v>
      </c>
      <c r="G81" s="47">
        <v>0</v>
      </c>
      <c r="H81" s="47">
        <v>0</v>
      </c>
      <c r="I81" s="47">
        <v>2000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457430</v>
      </c>
      <c r="O81" s="48">
        <f t="shared" si="12"/>
        <v>1.1922671921264441</v>
      </c>
      <c r="P81" s="9"/>
    </row>
    <row r="82" spans="1:16">
      <c r="A82" s="12"/>
      <c r="B82" s="25">
        <v>343.9</v>
      </c>
      <c r="C82" s="20" t="s">
        <v>91</v>
      </c>
      <c r="D82" s="47">
        <v>44165</v>
      </c>
      <c r="E82" s="47">
        <v>0</v>
      </c>
      <c r="F82" s="47">
        <v>0</v>
      </c>
      <c r="G82" s="47">
        <v>0</v>
      </c>
      <c r="H82" s="47">
        <v>0</v>
      </c>
      <c r="I82" s="47">
        <v>16443667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16487832</v>
      </c>
      <c r="O82" s="48">
        <f t="shared" si="12"/>
        <v>42.974665332165642</v>
      </c>
      <c r="P82" s="9"/>
    </row>
    <row r="83" spans="1:16">
      <c r="A83" s="12"/>
      <c r="B83" s="25">
        <v>344.3</v>
      </c>
      <c r="C83" s="20" t="s">
        <v>92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2294338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2294338</v>
      </c>
      <c r="O83" s="48">
        <f t="shared" si="12"/>
        <v>5.9800711038825636</v>
      </c>
      <c r="P83" s="9"/>
    </row>
    <row r="84" spans="1:16">
      <c r="A84" s="12"/>
      <c r="B84" s="25">
        <v>344.9</v>
      </c>
      <c r="C84" s="20" t="s">
        <v>93</v>
      </c>
      <c r="D84" s="47">
        <v>0</v>
      </c>
      <c r="E84" s="47">
        <v>722371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722371</v>
      </c>
      <c r="O84" s="48">
        <f t="shared" si="12"/>
        <v>1.8828219483714916</v>
      </c>
      <c r="P84" s="9"/>
    </row>
    <row r="85" spans="1:16">
      <c r="A85" s="12"/>
      <c r="B85" s="25">
        <v>345.1</v>
      </c>
      <c r="C85" s="20" t="s">
        <v>94</v>
      </c>
      <c r="D85" s="47">
        <v>29498</v>
      </c>
      <c r="E85" s="47">
        <v>6500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35998</v>
      </c>
      <c r="O85" s="48">
        <f t="shared" si="12"/>
        <v>9.3826890195587806E-2</v>
      </c>
      <c r="P85" s="9"/>
    </row>
    <row r="86" spans="1:16">
      <c r="A86" s="12"/>
      <c r="B86" s="25">
        <v>346.4</v>
      </c>
      <c r="C86" s="20" t="s">
        <v>95</v>
      </c>
      <c r="D86" s="47">
        <v>709347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709347</v>
      </c>
      <c r="O86" s="48">
        <f t="shared" si="12"/>
        <v>1.8488755786313025</v>
      </c>
      <c r="P86" s="9"/>
    </row>
    <row r="87" spans="1:16">
      <c r="A87" s="12"/>
      <c r="B87" s="25">
        <v>346.9</v>
      </c>
      <c r="C87" s="20" t="s">
        <v>96</v>
      </c>
      <c r="D87" s="47">
        <v>1725827</v>
      </c>
      <c r="E87" s="47">
        <v>488526</v>
      </c>
      <c r="F87" s="47">
        <v>0</v>
      </c>
      <c r="G87" s="47">
        <v>0</v>
      </c>
      <c r="H87" s="47">
        <v>0</v>
      </c>
      <c r="I87" s="47">
        <v>161592</v>
      </c>
      <c r="J87" s="47">
        <v>1778548</v>
      </c>
      <c r="K87" s="47">
        <v>0</v>
      </c>
      <c r="L87" s="47">
        <v>0</v>
      </c>
      <c r="M87" s="47">
        <v>0</v>
      </c>
      <c r="N87" s="47">
        <f t="shared" si="11"/>
        <v>4154493</v>
      </c>
      <c r="O87" s="48">
        <f t="shared" si="12"/>
        <v>10.828467096209183</v>
      </c>
      <c r="P87" s="9"/>
    </row>
    <row r="88" spans="1:16">
      <c r="A88" s="12"/>
      <c r="B88" s="25">
        <v>347.1</v>
      </c>
      <c r="C88" s="20" t="s">
        <v>97</v>
      </c>
      <c r="D88" s="47">
        <v>26487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26487</v>
      </c>
      <c r="O88" s="48">
        <f t="shared" si="12"/>
        <v>6.9036969848617541E-2</v>
      </c>
      <c r="P88" s="9"/>
    </row>
    <row r="89" spans="1:16">
      <c r="A89" s="12"/>
      <c r="B89" s="25">
        <v>347.2</v>
      </c>
      <c r="C89" s="20" t="s">
        <v>98</v>
      </c>
      <c r="D89" s="47">
        <v>684758</v>
      </c>
      <c r="E89" s="47">
        <v>347883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1032641</v>
      </c>
      <c r="O89" s="48">
        <f t="shared" si="12"/>
        <v>2.6915243546436467</v>
      </c>
      <c r="P89" s="9"/>
    </row>
    <row r="90" spans="1:16">
      <c r="A90" s="12"/>
      <c r="B90" s="25">
        <v>347.4</v>
      </c>
      <c r="C90" s="20" t="s">
        <v>99</v>
      </c>
      <c r="D90" s="47">
        <v>213763</v>
      </c>
      <c r="E90" s="47">
        <v>40902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254665</v>
      </c>
      <c r="O90" s="48">
        <f t="shared" si="12"/>
        <v>0.66377090370741065</v>
      </c>
      <c r="P90" s="9"/>
    </row>
    <row r="91" spans="1:16">
      <c r="A91" s="12"/>
      <c r="B91" s="25">
        <v>347.5</v>
      </c>
      <c r="C91" s="20" t="s">
        <v>100</v>
      </c>
      <c r="D91" s="47">
        <v>894743</v>
      </c>
      <c r="E91" s="47">
        <v>41630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936373</v>
      </c>
      <c r="O91" s="48">
        <f t="shared" si="12"/>
        <v>2.4406068851912091</v>
      </c>
      <c r="P91" s="9"/>
    </row>
    <row r="92" spans="1:16">
      <c r="A92" s="12"/>
      <c r="B92" s="25">
        <v>348.92099999999999</v>
      </c>
      <c r="C92" s="20" t="s">
        <v>101</v>
      </c>
      <c r="D92" s="47">
        <v>0</v>
      </c>
      <c r="E92" s="47">
        <v>91504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91504</v>
      </c>
      <c r="O92" s="48">
        <f t="shared" si="12"/>
        <v>0.2385003544768339</v>
      </c>
      <c r="P92" s="9"/>
    </row>
    <row r="93" spans="1:16">
      <c r="A93" s="12"/>
      <c r="B93" s="25">
        <v>348.92200000000003</v>
      </c>
      <c r="C93" s="20" t="s">
        <v>102</v>
      </c>
      <c r="D93" s="47">
        <v>0</v>
      </c>
      <c r="E93" s="47">
        <v>91504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91504</v>
      </c>
      <c r="O93" s="48">
        <f t="shared" si="12"/>
        <v>0.2385003544768339</v>
      </c>
      <c r="P93" s="9"/>
    </row>
    <row r="94" spans="1:16">
      <c r="A94" s="12"/>
      <c r="B94" s="25">
        <v>348.923</v>
      </c>
      <c r="C94" s="20" t="s">
        <v>103</v>
      </c>
      <c r="D94" s="47">
        <v>0</v>
      </c>
      <c r="E94" s="47">
        <v>91504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91504</v>
      </c>
      <c r="O94" s="48">
        <f t="shared" si="12"/>
        <v>0.2385003544768339</v>
      </c>
      <c r="P94" s="9"/>
    </row>
    <row r="95" spans="1:16">
      <c r="A95" s="12"/>
      <c r="B95" s="25">
        <v>348.92399999999998</v>
      </c>
      <c r="C95" s="20" t="s">
        <v>104</v>
      </c>
      <c r="D95" s="47">
        <v>0</v>
      </c>
      <c r="E95" s="47">
        <v>91504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91504</v>
      </c>
      <c r="O95" s="48">
        <f t="shared" si="12"/>
        <v>0.2385003544768339</v>
      </c>
      <c r="P95" s="9"/>
    </row>
    <row r="96" spans="1:16">
      <c r="A96" s="12"/>
      <c r="B96" s="25">
        <v>348.93</v>
      </c>
      <c r="C96" s="20" t="s">
        <v>105</v>
      </c>
      <c r="D96" s="47">
        <v>0</v>
      </c>
      <c r="E96" s="47">
        <v>1324487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1324487</v>
      </c>
      <c r="O96" s="48">
        <f t="shared" si="12"/>
        <v>3.4522055757120813</v>
      </c>
      <c r="P96" s="9"/>
    </row>
    <row r="97" spans="1:16">
      <c r="A97" s="12"/>
      <c r="B97" s="25">
        <v>348.93099999999998</v>
      </c>
      <c r="C97" s="20" t="s">
        <v>106</v>
      </c>
      <c r="D97" s="47">
        <v>0</v>
      </c>
      <c r="E97" s="47">
        <v>214198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214198</v>
      </c>
      <c r="O97" s="48">
        <f t="shared" si="12"/>
        <v>0.55829580049209726</v>
      </c>
      <c r="P97" s="9"/>
    </row>
    <row r="98" spans="1:16">
      <c r="A98" s="12"/>
      <c r="B98" s="25">
        <v>348.93200000000002</v>
      </c>
      <c r="C98" s="20" t="s">
        <v>107</v>
      </c>
      <c r="D98" s="47">
        <v>9338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9338</v>
      </c>
      <c r="O98" s="48">
        <f t="shared" si="12"/>
        <v>2.4339004962675676E-2</v>
      </c>
      <c r="P98" s="9"/>
    </row>
    <row r="99" spans="1:16">
      <c r="A99" s="12"/>
      <c r="B99" s="25">
        <v>349</v>
      </c>
      <c r="C99" s="20" t="s">
        <v>161</v>
      </c>
      <c r="D99" s="47">
        <v>2667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2667</v>
      </c>
      <c r="O99" s="48">
        <f t="shared" si="12"/>
        <v>6.9513949705992742E-3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SUM(D101:D110)</f>
        <v>449827</v>
      </c>
      <c r="E100" s="32">
        <f t="shared" si="13"/>
        <v>1376982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492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1827301</v>
      </c>
      <c r="O100" s="46">
        <f t="shared" si="12"/>
        <v>4.7627637724675758</v>
      </c>
      <c r="P100" s="10"/>
    </row>
    <row r="101" spans="1:16">
      <c r="A101" s="13"/>
      <c r="B101" s="40">
        <v>351.1</v>
      </c>
      <c r="C101" s="21" t="s">
        <v>126</v>
      </c>
      <c r="D101" s="47">
        <v>34112</v>
      </c>
      <c r="E101" s="47">
        <v>550665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584777</v>
      </c>
      <c r="O101" s="48">
        <f t="shared" ref="O101:O122" si="14">(N101/O$124)</f>
        <v>1.5241904374661162</v>
      </c>
      <c r="P101" s="9"/>
    </row>
    <row r="102" spans="1:16">
      <c r="A102" s="13"/>
      <c r="B102" s="40">
        <v>351.2</v>
      </c>
      <c r="C102" s="21" t="s">
        <v>128</v>
      </c>
      <c r="D102" s="47">
        <v>21405</v>
      </c>
      <c r="E102" s="47">
        <v>146186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10" si="15">SUM(D102:M102)</f>
        <v>167591</v>
      </c>
      <c r="O102" s="48">
        <f t="shared" si="14"/>
        <v>0.43681711080528796</v>
      </c>
      <c r="P102" s="9"/>
    </row>
    <row r="103" spans="1:16" ht="15" customHeight="1">
      <c r="A103" s="13"/>
      <c r="B103" s="40">
        <v>351.5</v>
      </c>
      <c r="C103" s="21" t="s">
        <v>129</v>
      </c>
      <c r="D103" s="47">
        <v>0</v>
      </c>
      <c r="E103" s="47">
        <v>163199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163199</v>
      </c>
      <c r="O103" s="48">
        <f t="shared" si="14"/>
        <v>0.42536959422828308</v>
      </c>
      <c r="P103" s="9"/>
    </row>
    <row r="104" spans="1:16" ht="15" customHeight="1">
      <c r="A104" s="13"/>
      <c r="B104" s="40">
        <v>351.6</v>
      </c>
      <c r="C104" s="21" t="s">
        <v>130</v>
      </c>
      <c r="D104" s="47">
        <v>0</v>
      </c>
      <c r="E104" s="47">
        <v>1360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1360</v>
      </c>
      <c r="O104" s="48">
        <f t="shared" si="14"/>
        <v>3.5447683389632596E-3</v>
      </c>
      <c r="P104" s="9"/>
    </row>
    <row r="105" spans="1:16">
      <c r="A105" s="13"/>
      <c r="B105" s="40">
        <v>351.8</v>
      </c>
      <c r="C105" s="21" t="s">
        <v>162</v>
      </c>
      <c r="D105" s="47">
        <v>0</v>
      </c>
      <c r="E105" s="47">
        <v>348270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348270</v>
      </c>
      <c r="O105" s="48">
        <f t="shared" si="14"/>
        <v>0.90774740397848119</v>
      </c>
      <c r="P105" s="9"/>
    </row>
    <row r="106" spans="1:16">
      <c r="A106" s="13"/>
      <c r="B106" s="40">
        <v>351.9</v>
      </c>
      <c r="C106" s="21" t="s">
        <v>135</v>
      </c>
      <c r="D106" s="47">
        <v>8967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8967</v>
      </c>
      <c r="O106" s="48">
        <f t="shared" si="14"/>
        <v>2.3372013011384963E-2</v>
      </c>
      <c r="P106" s="9"/>
    </row>
    <row r="107" spans="1:16">
      <c r="A107" s="13"/>
      <c r="B107" s="40">
        <v>352</v>
      </c>
      <c r="C107" s="21" t="s">
        <v>131</v>
      </c>
      <c r="D107" s="47">
        <v>189048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189048</v>
      </c>
      <c r="O107" s="48">
        <f t="shared" si="14"/>
        <v>0.49274365069435755</v>
      </c>
      <c r="P107" s="9"/>
    </row>
    <row r="108" spans="1:16">
      <c r="A108" s="13"/>
      <c r="B108" s="40">
        <v>353</v>
      </c>
      <c r="C108" s="21" t="s">
        <v>132</v>
      </c>
      <c r="D108" s="47">
        <v>0</v>
      </c>
      <c r="E108" s="47">
        <v>3311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3311</v>
      </c>
      <c r="O108" s="48">
        <f t="shared" si="14"/>
        <v>8.6299470369906994E-3</v>
      </c>
      <c r="P108" s="9"/>
    </row>
    <row r="109" spans="1:16">
      <c r="A109" s="13"/>
      <c r="B109" s="40">
        <v>354</v>
      </c>
      <c r="C109" s="21" t="s">
        <v>133</v>
      </c>
      <c r="D109" s="47">
        <v>185946</v>
      </c>
      <c r="E109" s="47">
        <v>100461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286407</v>
      </c>
      <c r="O109" s="48">
        <f t="shared" si="14"/>
        <v>0.74650475415988993</v>
      </c>
      <c r="P109" s="9"/>
    </row>
    <row r="110" spans="1:16">
      <c r="A110" s="13"/>
      <c r="B110" s="40">
        <v>359</v>
      </c>
      <c r="C110" s="21" t="s">
        <v>134</v>
      </c>
      <c r="D110" s="47">
        <v>10349</v>
      </c>
      <c r="E110" s="47">
        <v>63530</v>
      </c>
      <c r="F110" s="47">
        <v>0</v>
      </c>
      <c r="G110" s="47">
        <v>0</v>
      </c>
      <c r="H110" s="47">
        <v>0</v>
      </c>
      <c r="I110" s="47">
        <v>0</v>
      </c>
      <c r="J110" s="47">
        <v>492</v>
      </c>
      <c r="K110" s="47">
        <v>0</v>
      </c>
      <c r="L110" s="47">
        <v>0</v>
      </c>
      <c r="M110" s="47">
        <v>0</v>
      </c>
      <c r="N110" s="47">
        <f t="shared" si="15"/>
        <v>74371</v>
      </c>
      <c r="O110" s="48">
        <f t="shared" si="14"/>
        <v>0.19384409274782102</v>
      </c>
      <c r="P110" s="9"/>
    </row>
    <row r="111" spans="1:16" ht="15.75">
      <c r="A111" s="29" t="s">
        <v>3</v>
      </c>
      <c r="B111" s="30"/>
      <c r="C111" s="31"/>
      <c r="D111" s="32">
        <f t="shared" ref="D111:M111" si="16">SUM(D112:D118)</f>
        <v>8572823</v>
      </c>
      <c r="E111" s="32">
        <f t="shared" si="16"/>
        <v>9046673</v>
      </c>
      <c r="F111" s="32">
        <f t="shared" si="16"/>
        <v>654371</v>
      </c>
      <c r="G111" s="32">
        <f t="shared" si="16"/>
        <v>7525002</v>
      </c>
      <c r="H111" s="32">
        <f t="shared" si="16"/>
        <v>65367</v>
      </c>
      <c r="I111" s="32">
        <f t="shared" si="16"/>
        <v>11166977</v>
      </c>
      <c r="J111" s="32">
        <f t="shared" si="16"/>
        <v>3303100</v>
      </c>
      <c r="K111" s="32">
        <f t="shared" si="16"/>
        <v>0</v>
      </c>
      <c r="L111" s="32">
        <f t="shared" si="16"/>
        <v>477</v>
      </c>
      <c r="M111" s="32">
        <f t="shared" si="16"/>
        <v>0</v>
      </c>
      <c r="N111" s="32">
        <f>SUM(D111:M111)</f>
        <v>40334790</v>
      </c>
      <c r="O111" s="46">
        <f t="shared" si="14"/>
        <v>105.13050481671462</v>
      </c>
      <c r="P111" s="10"/>
    </row>
    <row r="112" spans="1:16">
      <c r="A112" s="12"/>
      <c r="B112" s="25">
        <v>361.1</v>
      </c>
      <c r="C112" s="20" t="s">
        <v>136</v>
      </c>
      <c r="D112" s="47">
        <v>3924839</v>
      </c>
      <c r="E112" s="47">
        <v>3467728</v>
      </c>
      <c r="F112" s="47">
        <v>585156</v>
      </c>
      <c r="G112" s="47">
        <v>4166468</v>
      </c>
      <c r="H112" s="47">
        <v>30322</v>
      </c>
      <c r="I112" s="47">
        <v>6106868</v>
      </c>
      <c r="J112" s="47">
        <v>1306715</v>
      </c>
      <c r="K112" s="47">
        <v>0</v>
      </c>
      <c r="L112" s="47">
        <v>453</v>
      </c>
      <c r="M112" s="47">
        <v>0</v>
      </c>
      <c r="N112" s="47">
        <f>SUM(D112:M112)</f>
        <v>19588549</v>
      </c>
      <c r="O112" s="48">
        <f t="shared" si="14"/>
        <v>51.056520809875309</v>
      </c>
      <c r="P112" s="9"/>
    </row>
    <row r="113" spans="1:119">
      <c r="A113" s="12"/>
      <c r="B113" s="25">
        <v>361.3</v>
      </c>
      <c r="C113" s="20" t="s">
        <v>137</v>
      </c>
      <c r="D113" s="47">
        <v>3419566</v>
      </c>
      <c r="E113" s="47">
        <v>387677</v>
      </c>
      <c r="F113" s="47">
        <v>69215</v>
      </c>
      <c r="G113" s="47">
        <v>463976</v>
      </c>
      <c r="H113" s="47">
        <v>3533</v>
      </c>
      <c r="I113" s="47">
        <v>609568</v>
      </c>
      <c r="J113" s="47">
        <v>159109</v>
      </c>
      <c r="K113" s="47">
        <v>0</v>
      </c>
      <c r="L113" s="47">
        <v>0</v>
      </c>
      <c r="M113" s="47">
        <v>0</v>
      </c>
      <c r="N113" s="47">
        <f t="shared" ref="N113:N118" si="17">SUM(D113:M113)</f>
        <v>5112644</v>
      </c>
      <c r="O113" s="48">
        <f t="shared" si="14"/>
        <v>13.325837190875349</v>
      </c>
      <c r="P113" s="9"/>
    </row>
    <row r="114" spans="1:119">
      <c r="A114" s="12"/>
      <c r="B114" s="25">
        <v>362</v>
      </c>
      <c r="C114" s="20" t="s">
        <v>138</v>
      </c>
      <c r="D114" s="47">
        <v>652470</v>
      </c>
      <c r="E114" s="47">
        <v>412465</v>
      </c>
      <c r="F114" s="47">
        <v>0</v>
      </c>
      <c r="G114" s="47">
        <v>111251</v>
      </c>
      <c r="H114" s="47">
        <v>0</v>
      </c>
      <c r="I114" s="47">
        <v>21800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1197986</v>
      </c>
      <c r="O114" s="48">
        <f t="shared" si="14"/>
        <v>3.1224873847950292</v>
      </c>
      <c r="P114" s="9"/>
    </row>
    <row r="115" spans="1:119">
      <c r="A115" s="12"/>
      <c r="B115" s="25">
        <v>364</v>
      </c>
      <c r="C115" s="20" t="s">
        <v>139</v>
      </c>
      <c r="D115" s="47">
        <v>11936</v>
      </c>
      <c r="E115" s="47">
        <v>13200</v>
      </c>
      <c r="F115" s="47">
        <v>0</v>
      </c>
      <c r="G115" s="47">
        <v>0</v>
      </c>
      <c r="H115" s="47">
        <v>0</v>
      </c>
      <c r="I115" s="47">
        <v>1525</v>
      </c>
      <c r="J115" s="47">
        <v>662903</v>
      </c>
      <c r="K115" s="47">
        <v>0</v>
      </c>
      <c r="L115" s="47">
        <v>0</v>
      </c>
      <c r="M115" s="47">
        <v>0</v>
      </c>
      <c r="N115" s="47">
        <f t="shared" si="17"/>
        <v>689564</v>
      </c>
      <c r="O115" s="48">
        <f t="shared" si="14"/>
        <v>1.7973122315359273</v>
      </c>
      <c r="P115" s="9"/>
    </row>
    <row r="116" spans="1:119">
      <c r="A116" s="12"/>
      <c r="B116" s="25">
        <v>365</v>
      </c>
      <c r="C116" s="20" t="s">
        <v>140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1536859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1536859</v>
      </c>
      <c r="O116" s="48">
        <f t="shared" si="14"/>
        <v>4.0057420034196589</v>
      </c>
      <c r="P116" s="9"/>
    </row>
    <row r="117" spans="1:119">
      <c r="A117" s="12"/>
      <c r="B117" s="25">
        <v>366</v>
      </c>
      <c r="C117" s="20" t="s">
        <v>141</v>
      </c>
      <c r="D117" s="47">
        <v>1321</v>
      </c>
      <c r="E117" s="47">
        <v>377284</v>
      </c>
      <c r="F117" s="47">
        <v>0</v>
      </c>
      <c r="G117" s="47">
        <v>2783268</v>
      </c>
      <c r="H117" s="47">
        <v>31512</v>
      </c>
      <c r="I117" s="47">
        <v>2323767</v>
      </c>
      <c r="J117" s="47">
        <v>41712</v>
      </c>
      <c r="K117" s="47">
        <v>0</v>
      </c>
      <c r="L117" s="47">
        <v>0</v>
      </c>
      <c r="M117" s="47">
        <v>0</v>
      </c>
      <c r="N117" s="47">
        <f t="shared" si="17"/>
        <v>5558864</v>
      </c>
      <c r="O117" s="48">
        <f t="shared" si="14"/>
        <v>14.488886108678427</v>
      </c>
      <c r="P117" s="9"/>
    </row>
    <row r="118" spans="1:119">
      <c r="A118" s="12"/>
      <c r="B118" s="25">
        <v>369.9</v>
      </c>
      <c r="C118" s="20" t="s">
        <v>143</v>
      </c>
      <c r="D118" s="47">
        <v>562691</v>
      </c>
      <c r="E118" s="47">
        <v>4388319</v>
      </c>
      <c r="F118" s="47">
        <v>0</v>
      </c>
      <c r="G118" s="47">
        <v>39</v>
      </c>
      <c r="H118" s="47">
        <v>0</v>
      </c>
      <c r="I118" s="47">
        <v>566590</v>
      </c>
      <c r="J118" s="47">
        <v>1132661</v>
      </c>
      <c r="K118" s="47">
        <v>0</v>
      </c>
      <c r="L118" s="47">
        <v>24</v>
      </c>
      <c r="M118" s="47">
        <v>0</v>
      </c>
      <c r="N118" s="47">
        <f t="shared" si="17"/>
        <v>6650324</v>
      </c>
      <c r="O118" s="48">
        <f t="shared" si="14"/>
        <v>17.333719087534927</v>
      </c>
      <c r="P118" s="9"/>
    </row>
    <row r="119" spans="1:119" ht="15.75">
      <c r="A119" s="29" t="s">
        <v>71</v>
      </c>
      <c r="B119" s="30"/>
      <c r="C119" s="31"/>
      <c r="D119" s="32">
        <f t="shared" ref="D119:M119" si="18">SUM(D120:D121)</f>
        <v>7938525</v>
      </c>
      <c r="E119" s="32">
        <f t="shared" si="18"/>
        <v>13948651</v>
      </c>
      <c r="F119" s="32">
        <f t="shared" si="18"/>
        <v>47123941</v>
      </c>
      <c r="G119" s="32">
        <f t="shared" si="18"/>
        <v>35277226</v>
      </c>
      <c r="H119" s="32">
        <f t="shared" si="18"/>
        <v>0</v>
      </c>
      <c r="I119" s="32">
        <f t="shared" si="18"/>
        <v>13367322</v>
      </c>
      <c r="J119" s="32">
        <f t="shared" si="18"/>
        <v>436064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118091729</v>
      </c>
      <c r="O119" s="46">
        <f t="shared" si="14"/>
        <v>307.79986915634515</v>
      </c>
      <c r="P119" s="9"/>
    </row>
    <row r="120" spans="1:119">
      <c r="A120" s="12"/>
      <c r="B120" s="25">
        <v>381</v>
      </c>
      <c r="C120" s="20" t="s">
        <v>144</v>
      </c>
      <c r="D120" s="47">
        <v>7938525</v>
      </c>
      <c r="E120" s="47">
        <v>13948651</v>
      </c>
      <c r="F120" s="47">
        <v>36821941</v>
      </c>
      <c r="G120" s="47">
        <v>29702226</v>
      </c>
      <c r="H120" s="47">
        <v>0</v>
      </c>
      <c r="I120" s="47">
        <v>13367322</v>
      </c>
      <c r="J120" s="47">
        <v>436064</v>
      </c>
      <c r="K120" s="47">
        <v>0</v>
      </c>
      <c r="L120" s="47">
        <v>0</v>
      </c>
      <c r="M120" s="47">
        <v>0</v>
      </c>
      <c r="N120" s="47">
        <f>SUM(D120:M120)</f>
        <v>102214729</v>
      </c>
      <c r="O120" s="48">
        <f t="shared" si="14"/>
        <v>266.41730524625711</v>
      </c>
      <c r="P120" s="9"/>
    </row>
    <row r="121" spans="1:119" ht="15.75" thickBot="1">
      <c r="A121" s="12"/>
      <c r="B121" s="25">
        <v>384</v>
      </c>
      <c r="C121" s="20" t="s">
        <v>145</v>
      </c>
      <c r="D121" s="47">
        <v>0</v>
      </c>
      <c r="E121" s="47">
        <v>0</v>
      </c>
      <c r="F121" s="47">
        <v>10302000</v>
      </c>
      <c r="G121" s="47">
        <v>5575000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15877000</v>
      </c>
      <c r="O121" s="48">
        <f t="shared" si="14"/>
        <v>41.382563910087995</v>
      </c>
      <c r="P121" s="9"/>
    </row>
    <row r="122" spans="1:119" ht="16.5" thickBot="1">
      <c r="A122" s="14" t="s">
        <v>108</v>
      </c>
      <c r="B122" s="23"/>
      <c r="C122" s="22"/>
      <c r="D122" s="15">
        <f t="shared" ref="D122:M122" si="19">SUM(D5,D14,D30,D61,D100,D111,D119)</f>
        <v>223625178</v>
      </c>
      <c r="E122" s="15">
        <f t="shared" si="19"/>
        <v>197911731</v>
      </c>
      <c r="F122" s="15">
        <f t="shared" si="19"/>
        <v>59580473</v>
      </c>
      <c r="G122" s="15">
        <f t="shared" si="19"/>
        <v>55882028</v>
      </c>
      <c r="H122" s="15">
        <f t="shared" si="19"/>
        <v>65367</v>
      </c>
      <c r="I122" s="15">
        <f t="shared" si="19"/>
        <v>186574566</v>
      </c>
      <c r="J122" s="15">
        <f t="shared" si="19"/>
        <v>112780682</v>
      </c>
      <c r="K122" s="15">
        <f t="shared" si="19"/>
        <v>0</v>
      </c>
      <c r="L122" s="15">
        <f t="shared" si="19"/>
        <v>114031</v>
      </c>
      <c r="M122" s="15">
        <f t="shared" si="19"/>
        <v>0</v>
      </c>
      <c r="N122" s="15">
        <f>SUM(D122:M122)</f>
        <v>836534056</v>
      </c>
      <c r="O122" s="38">
        <f t="shared" si="14"/>
        <v>2180.3819383627342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183</v>
      </c>
      <c r="M124" s="119"/>
      <c r="N124" s="119"/>
      <c r="O124" s="44">
        <v>383664</v>
      </c>
    </row>
    <row r="125" spans="1:119">
      <c r="A125" s="120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customHeight="1" thickBot="1">
      <c r="A126" s="121" t="s">
        <v>164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123844962</v>
      </c>
      <c r="E5" s="27">
        <f t="shared" si="0"/>
        <v>85243832</v>
      </c>
      <c r="F5" s="27">
        <f t="shared" si="0"/>
        <v>12499098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20470</v>
      </c>
      <c r="M5" s="27">
        <f t="shared" si="0"/>
        <v>0</v>
      </c>
      <c r="N5" s="28">
        <f>SUM(D5:M5)</f>
        <v>221608362</v>
      </c>
      <c r="O5" s="33">
        <f t="shared" ref="O5:O36" si="1">(N5/O$130)</f>
        <v>581.16265384100973</v>
      </c>
      <c r="P5" s="6"/>
    </row>
    <row r="6" spans="1:133">
      <c r="A6" s="12"/>
      <c r="B6" s="25">
        <v>311</v>
      </c>
      <c r="C6" s="20" t="s">
        <v>2</v>
      </c>
      <c r="D6" s="47">
        <v>116994897</v>
      </c>
      <c r="E6" s="47">
        <v>34173410</v>
      </c>
      <c r="F6" s="47">
        <v>9051275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160219582</v>
      </c>
      <c r="O6" s="48">
        <f t="shared" si="1"/>
        <v>420.17203968330978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11469148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11469148</v>
      </c>
      <c r="O7" s="48">
        <f t="shared" si="1"/>
        <v>30.077567600880101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1596355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1596355</v>
      </c>
      <c r="O8" s="48">
        <f t="shared" si="1"/>
        <v>4.1864029854268994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5776249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5776249</v>
      </c>
      <c r="O9" s="48">
        <f t="shared" si="1"/>
        <v>15.148075495844687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4325369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4325369</v>
      </c>
      <c r="O10" s="48">
        <f t="shared" si="1"/>
        <v>11.343177234808651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27069391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27069391</v>
      </c>
      <c r="O11" s="48">
        <f t="shared" si="1"/>
        <v>70.988833496363938</v>
      </c>
      <c r="P11" s="9"/>
    </row>
    <row r="12" spans="1:133">
      <c r="A12" s="12"/>
      <c r="B12" s="25">
        <v>315</v>
      </c>
      <c r="C12" s="20" t="s">
        <v>15</v>
      </c>
      <c r="D12" s="47">
        <v>6850065</v>
      </c>
      <c r="E12" s="47">
        <v>240813</v>
      </c>
      <c r="F12" s="47">
        <v>3447823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10538701</v>
      </c>
      <c r="O12" s="48">
        <f t="shared" si="1"/>
        <v>27.637492493161893</v>
      </c>
      <c r="P12" s="9"/>
    </row>
    <row r="13" spans="1:133">
      <c r="A13" s="12"/>
      <c r="B13" s="25">
        <v>316</v>
      </c>
      <c r="C13" s="20" t="s">
        <v>16</v>
      </c>
      <c r="D13" s="47">
        <v>0</v>
      </c>
      <c r="E13" s="47">
        <v>593097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20470</v>
      </c>
      <c r="M13" s="47">
        <v>0</v>
      </c>
      <c r="N13" s="47">
        <f t="shared" si="2"/>
        <v>613567</v>
      </c>
      <c r="O13" s="48">
        <f t="shared" si="1"/>
        <v>1.609064851213813</v>
      </c>
      <c r="P13" s="9"/>
    </row>
    <row r="14" spans="1:133" ht="15.75">
      <c r="A14" s="29" t="s">
        <v>17</v>
      </c>
      <c r="B14" s="30"/>
      <c r="C14" s="31"/>
      <c r="D14" s="32">
        <f>SUM(D15:D29)</f>
        <v>17133746</v>
      </c>
      <c r="E14" s="32">
        <f t="shared" ref="E14:M14" si="3">SUM(E15:E29)</f>
        <v>45693143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27932872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90759761</v>
      </c>
      <c r="O14" s="46">
        <f t="shared" si="1"/>
        <v>238.01531263849952</v>
      </c>
      <c r="P14" s="10"/>
    </row>
    <row r="15" spans="1:133">
      <c r="A15" s="12"/>
      <c r="B15" s="25">
        <v>322</v>
      </c>
      <c r="C15" s="20" t="s">
        <v>0</v>
      </c>
      <c r="D15" s="47">
        <v>97209</v>
      </c>
      <c r="E15" s="47">
        <v>5113687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5210896</v>
      </c>
      <c r="O15" s="48">
        <f t="shared" si="1"/>
        <v>13.665450711871163</v>
      </c>
      <c r="P15" s="9"/>
    </row>
    <row r="16" spans="1:133">
      <c r="A16" s="12"/>
      <c r="B16" s="25">
        <v>323.10000000000002</v>
      </c>
      <c r="C16" s="20" t="s">
        <v>18</v>
      </c>
      <c r="D16" s="47">
        <v>16576491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9" si="4">SUM(D16:M16)</f>
        <v>16576491</v>
      </c>
      <c r="O16" s="48">
        <f t="shared" si="1"/>
        <v>43.471453035385075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681276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681276</v>
      </c>
      <c r="O17" s="48">
        <f t="shared" si="1"/>
        <v>1.7866300918653411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338277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338277</v>
      </c>
      <c r="O18" s="48">
        <f t="shared" si="1"/>
        <v>0.8871233796375213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4403288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4403288</v>
      </c>
      <c r="O19" s="48">
        <f t="shared" si="1"/>
        <v>11.547517957405741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334179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334179</v>
      </c>
      <c r="O20" s="48">
        <f t="shared" si="1"/>
        <v>0.87637647219257364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2384397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2384397</v>
      </c>
      <c r="O21" s="48">
        <f t="shared" si="1"/>
        <v>6.2530243706712749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1299134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1299134</v>
      </c>
      <c r="O22" s="48">
        <f t="shared" si="1"/>
        <v>3.4069479884296352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1589631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1589631</v>
      </c>
      <c r="O23" s="48">
        <f t="shared" si="1"/>
        <v>4.1687694554952675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153311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153311</v>
      </c>
      <c r="O24" s="48">
        <f t="shared" si="1"/>
        <v>0.40205444785074962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40601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40601</v>
      </c>
      <c r="O25" s="48">
        <f t="shared" si="1"/>
        <v>0.10647515597177167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1616</v>
      </c>
      <c r="F26" s="47">
        <v>0</v>
      </c>
      <c r="G26" s="47">
        <v>0</v>
      </c>
      <c r="H26" s="47">
        <v>0</v>
      </c>
      <c r="I26" s="47">
        <v>-1511371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-1509755</v>
      </c>
      <c r="O26" s="48">
        <f t="shared" si="1"/>
        <v>-3.9592965469855947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33939566</v>
      </c>
      <c r="F27" s="47">
        <v>0</v>
      </c>
      <c r="G27" s="47">
        <v>0</v>
      </c>
      <c r="H27" s="47">
        <v>0</v>
      </c>
      <c r="I27" s="47">
        <v>24706776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58646342</v>
      </c>
      <c r="O27" s="48">
        <f t="shared" si="1"/>
        <v>153.79863578788363</v>
      </c>
      <c r="P27" s="9"/>
    </row>
    <row r="28" spans="1:16">
      <c r="A28" s="12"/>
      <c r="B28" s="25">
        <v>329</v>
      </c>
      <c r="C28" s="20" t="s">
        <v>30</v>
      </c>
      <c r="D28" s="47">
        <v>460046</v>
      </c>
      <c r="E28" s="47">
        <v>71622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531668</v>
      </c>
      <c r="O28" s="48">
        <f t="shared" si="1"/>
        <v>1.3942866733627226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80025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80025</v>
      </c>
      <c r="O29" s="48">
        <f t="shared" si="1"/>
        <v>0.20986365746264937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SUM(D31:D64)</f>
        <v>30022820</v>
      </c>
      <c r="E30" s="32">
        <f t="shared" si="5"/>
        <v>25034202</v>
      </c>
      <c r="F30" s="32">
        <f t="shared" si="5"/>
        <v>3326153</v>
      </c>
      <c r="G30" s="32">
        <f t="shared" si="5"/>
        <v>7703722</v>
      </c>
      <c r="H30" s="32">
        <f t="shared" si="5"/>
        <v>0</v>
      </c>
      <c r="I30" s="32">
        <f t="shared" si="5"/>
        <v>18170364</v>
      </c>
      <c r="J30" s="32">
        <f t="shared" si="5"/>
        <v>0</v>
      </c>
      <c r="K30" s="32">
        <f t="shared" si="5"/>
        <v>0</v>
      </c>
      <c r="L30" s="32">
        <f t="shared" si="5"/>
        <v>91239</v>
      </c>
      <c r="M30" s="32">
        <f t="shared" si="5"/>
        <v>0</v>
      </c>
      <c r="N30" s="45">
        <f>SUM(D30:M30)</f>
        <v>84348500</v>
      </c>
      <c r="O30" s="46">
        <f t="shared" si="1"/>
        <v>221.20193328945055</v>
      </c>
      <c r="P30" s="10"/>
    </row>
    <row r="31" spans="1:16">
      <c r="A31" s="12"/>
      <c r="B31" s="25">
        <v>331.1</v>
      </c>
      <c r="C31" s="20" t="s">
        <v>31</v>
      </c>
      <c r="D31" s="47">
        <v>0</v>
      </c>
      <c r="E31" s="47">
        <v>7701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7701</v>
      </c>
      <c r="O31" s="48">
        <f t="shared" si="1"/>
        <v>2.0195689173631525E-2</v>
      </c>
      <c r="P31" s="9"/>
    </row>
    <row r="32" spans="1:16">
      <c r="A32" s="12"/>
      <c r="B32" s="25">
        <v>331.2</v>
      </c>
      <c r="C32" s="20" t="s">
        <v>32</v>
      </c>
      <c r="D32" s="47">
        <v>222581</v>
      </c>
      <c r="E32" s="47">
        <v>932145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1154726</v>
      </c>
      <c r="O32" s="48">
        <f t="shared" si="1"/>
        <v>3.0282414461382725</v>
      </c>
      <c r="P32" s="9"/>
    </row>
    <row r="33" spans="1:16">
      <c r="A33" s="12"/>
      <c r="B33" s="25">
        <v>331.39</v>
      </c>
      <c r="C33" s="20" t="s">
        <v>37</v>
      </c>
      <c r="D33" s="47">
        <v>0</v>
      </c>
      <c r="E33" s="47">
        <v>1660455</v>
      </c>
      <c r="F33" s="47">
        <v>0</v>
      </c>
      <c r="G33" s="47">
        <v>0</v>
      </c>
      <c r="H33" s="47">
        <v>0</v>
      </c>
      <c r="I33" s="47">
        <v>418138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2078593</v>
      </c>
      <c r="O33" s="48">
        <f t="shared" si="1"/>
        <v>5.4510606604968546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10548592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10548592</v>
      </c>
      <c r="O34" s="48">
        <f t="shared" si="1"/>
        <v>27.663431405201418</v>
      </c>
      <c r="P34" s="9"/>
    </row>
    <row r="35" spans="1:16">
      <c r="A35" s="12"/>
      <c r="B35" s="25">
        <v>331.49</v>
      </c>
      <c r="C35" s="20" t="s">
        <v>39</v>
      </c>
      <c r="D35" s="47">
        <v>0</v>
      </c>
      <c r="E35" s="47">
        <v>0</v>
      </c>
      <c r="F35" s="47">
        <v>731720</v>
      </c>
      <c r="G35" s="47">
        <v>1649040</v>
      </c>
      <c r="H35" s="47">
        <v>0</v>
      </c>
      <c r="I35" s="47">
        <v>908310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3289070</v>
      </c>
      <c r="O35" s="48">
        <f t="shared" si="1"/>
        <v>8.625507776953155</v>
      </c>
      <c r="P35" s="9"/>
    </row>
    <row r="36" spans="1:16">
      <c r="A36" s="12"/>
      <c r="B36" s="25">
        <v>331.5</v>
      </c>
      <c r="C36" s="20" t="s">
        <v>34</v>
      </c>
      <c r="D36" s="47">
        <v>0</v>
      </c>
      <c r="E36" s="47">
        <v>3113454</v>
      </c>
      <c r="F36" s="47">
        <v>0</v>
      </c>
      <c r="G36" s="47">
        <v>1882166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4995620</v>
      </c>
      <c r="O36" s="48">
        <f t="shared" si="1"/>
        <v>13.100894526629935</v>
      </c>
      <c r="P36" s="9"/>
    </row>
    <row r="37" spans="1:16">
      <c r="A37" s="12"/>
      <c r="B37" s="25">
        <v>331.69</v>
      </c>
      <c r="C37" s="20" t="s">
        <v>40</v>
      </c>
      <c r="D37" s="47">
        <v>0</v>
      </c>
      <c r="E37" s="47">
        <v>1491812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1491812</v>
      </c>
      <c r="O37" s="48">
        <f t="shared" ref="O37:O68" si="7">(N37/O$130)</f>
        <v>3.9122414566281773</v>
      </c>
      <c r="P37" s="9"/>
    </row>
    <row r="38" spans="1:16">
      <c r="A38" s="12"/>
      <c r="B38" s="25">
        <v>331.7</v>
      </c>
      <c r="C38" s="20" t="s">
        <v>156</v>
      </c>
      <c r="D38" s="47">
        <v>0</v>
      </c>
      <c r="E38" s="47">
        <v>331310</v>
      </c>
      <c r="F38" s="47">
        <v>0</v>
      </c>
      <c r="G38" s="47">
        <v>351913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683223</v>
      </c>
      <c r="O38" s="48">
        <f t="shared" si="7"/>
        <v>1.7917360530159787</v>
      </c>
      <c r="P38" s="9"/>
    </row>
    <row r="39" spans="1:16">
      <c r="A39" s="12"/>
      <c r="B39" s="25">
        <v>331.9</v>
      </c>
      <c r="C39" s="20" t="s">
        <v>35</v>
      </c>
      <c r="D39" s="47">
        <v>489226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489226</v>
      </c>
      <c r="O39" s="48">
        <f t="shared" si="7"/>
        <v>1.2829835387169273</v>
      </c>
      <c r="P39" s="9"/>
    </row>
    <row r="40" spans="1:16">
      <c r="A40" s="12"/>
      <c r="B40" s="25">
        <v>334.2</v>
      </c>
      <c r="C40" s="20" t="s">
        <v>36</v>
      </c>
      <c r="D40" s="47">
        <v>0</v>
      </c>
      <c r="E40" s="47">
        <v>147627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147627</v>
      </c>
      <c r="O40" s="48">
        <f t="shared" si="7"/>
        <v>0.38714829316136884</v>
      </c>
      <c r="P40" s="9"/>
    </row>
    <row r="41" spans="1:16">
      <c r="A41" s="12"/>
      <c r="B41" s="25">
        <v>334.35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224252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224252</v>
      </c>
      <c r="O41" s="48">
        <f t="shared" si="7"/>
        <v>0.58809553156281225</v>
      </c>
      <c r="P41" s="9"/>
    </row>
    <row r="42" spans="1:16">
      <c r="A42" s="12"/>
      <c r="B42" s="25">
        <v>334.39</v>
      </c>
      <c r="C42" s="20" t="s">
        <v>42</v>
      </c>
      <c r="D42" s="47">
        <v>0</v>
      </c>
      <c r="E42" s="47">
        <v>479585</v>
      </c>
      <c r="F42" s="47">
        <v>0</v>
      </c>
      <c r="G42" s="47">
        <v>3286594</v>
      </c>
      <c r="H42" s="47">
        <v>0</v>
      </c>
      <c r="I42" s="47">
        <v>2258059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6024238</v>
      </c>
      <c r="O42" s="48">
        <f t="shared" si="7"/>
        <v>15.798420744835688</v>
      </c>
      <c r="P42" s="9"/>
    </row>
    <row r="43" spans="1:16">
      <c r="A43" s="12"/>
      <c r="B43" s="25">
        <v>334.42</v>
      </c>
      <c r="C43" s="20" t="s">
        <v>43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1468443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1468443</v>
      </c>
      <c r="O43" s="48">
        <f t="shared" si="7"/>
        <v>3.8509568104395533</v>
      </c>
      <c r="P43" s="9"/>
    </row>
    <row r="44" spans="1:16">
      <c r="A44" s="12"/>
      <c r="B44" s="25">
        <v>334.49</v>
      </c>
      <c r="C44" s="20" t="s">
        <v>44</v>
      </c>
      <c r="D44" s="47">
        <v>0</v>
      </c>
      <c r="E44" s="47">
        <v>0</v>
      </c>
      <c r="F44" s="47">
        <v>0</v>
      </c>
      <c r="G44" s="47">
        <v>170471</v>
      </c>
      <c r="H44" s="47">
        <v>0</v>
      </c>
      <c r="I44" s="47">
        <v>-129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170342</v>
      </c>
      <c r="O44" s="48">
        <f t="shared" si="7"/>
        <v>0.44671783991880815</v>
      </c>
      <c r="P44" s="9"/>
    </row>
    <row r="45" spans="1:16">
      <c r="A45" s="12"/>
      <c r="B45" s="25">
        <v>334.5</v>
      </c>
      <c r="C45" s="20" t="s">
        <v>45</v>
      </c>
      <c r="D45" s="47">
        <v>0</v>
      </c>
      <c r="E45" s="47">
        <v>5111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5111</v>
      </c>
      <c r="O45" s="48">
        <f t="shared" si="7"/>
        <v>1.3403475829948153E-2</v>
      </c>
      <c r="P45" s="9"/>
    </row>
    <row r="46" spans="1:16">
      <c r="A46" s="12"/>
      <c r="B46" s="25">
        <v>334.61</v>
      </c>
      <c r="C46" s="20" t="s">
        <v>46</v>
      </c>
      <c r="D46" s="47">
        <v>0</v>
      </c>
      <c r="E46" s="47">
        <v>39000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39000</v>
      </c>
      <c r="O46" s="48">
        <f t="shared" si="7"/>
        <v>0.10227657158442144</v>
      </c>
      <c r="P46" s="9"/>
    </row>
    <row r="47" spans="1:16">
      <c r="A47" s="12"/>
      <c r="B47" s="25">
        <v>334.7</v>
      </c>
      <c r="C47" s="20" t="s">
        <v>47</v>
      </c>
      <c r="D47" s="47">
        <v>0</v>
      </c>
      <c r="E47" s="47">
        <v>214129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214129</v>
      </c>
      <c r="O47" s="48">
        <f t="shared" si="7"/>
        <v>0.56154820504616865</v>
      </c>
      <c r="P47" s="9"/>
    </row>
    <row r="48" spans="1:16">
      <c r="A48" s="12"/>
      <c r="B48" s="25">
        <v>335.12</v>
      </c>
      <c r="C48" s="20" t="s">
        <v>48</v>
      </c>
      <c r="D48" s="47">
        <v>5873559</v>
      </c>
      <c r="E48" s="47">
        <v>0</v>
      </c>
      <c r="F48" s="47">
        <v>1707629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7581188</v>
      </c>
      <c r="O48" s="48">
        <f t="shared" si="7"/>
        <v>19.881485055819407</v>
      </c>
      <c r="P48" s="9"/>
    </row>
    <row r="49" spans="1:16">
      <c r="A49" s="12"/>
      <c r="B49" s="25">
        <v>335.13</v>
      </c>
      <c r="C49" s="20" t="s">
        <v>49</v>
      </c>
      <c r="D49" s="47">
        <v>0</v>
      </c>
      <c r="E49" s="47">
        <v>118022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118022</v>
      </c>
      <c r="O49" s="48">
        <f t="shared" si="7"/>
        <v>0.30950988542401509</v>
      </c>
      <c r="P49" s="9"/>
    </row>
    <row r="50" spans="1:16">
      <c r="A50" s="12"/>
      <c r="B50" s="25">
        <v>335.14</v>
      </c>
      <c r="C50" s="20" t="s">
        <v>50</v>
      </c>
      <c r="D50" s="47">
        <v>183915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183915</v>
      </c>
      <c r="O50" s="48">
        <f t="shared" si="7"/>
        <v>0.48231270930638126</v>
      </c>
      <c r="P50" s="9"/>
    </row>
    <row r="51" spans="1:16">
      <c r="A51" s="12"/>
      <c r="B51" s="25">
        <v>335.15</v>
      </c>
      <c r="C51" s="20" t="s">
        <v>51</v>
      </c>
      <c r="D51" s="47">
        <v>227069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227069</v>
      </c>
      <c r="O51" s="48">
        <f t="shared" si="7"/>
        <v>0.59548304700264088</v>
      </c>
      <c r="P51" s="9"/>
    </row>
    <row r="52" spans="1:16">
      <c r="A52" s="12"/>
      <c r="B52" s="25">
        <v>335.17</v>
      </c>
      <c r="C52" s="20" t="s">
        <v>52</v>
      </c>
      <c r="D52" s="47">
        <v>65864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65864</v>
      </c>
      <c r="O52" s="48">
        <f t="shared" si="7"/>
        <v>0.17272677207272652</v>
      </c>
      <c r="P52" s="9"/>
    </row>
    <row r="53" spans="1:16">
      <c r="A53" s="12"/>
      <c r="B53" s="25">
        <v>335.18</v>
      </c>
      <c r="C53" s="20" t="s">
        <v>53</v>
      </c>
      <c r="D53" s="47">
        <v>21815820</v>
      </c>
      <c r="E53" s="47">
        <v>0</v>
      </c>
      <c r="F53" s="47">
        <v>886804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22702624</v>
      </c>
      <c r="O53" s="48">
        <f t="shared" si="7"/>
        <v>59.53709099205652</v>
      </c>
      <c r="P53" s="9"/>
    </row>
    <row r="54" spans="1:16">
      <c r="A54" s="12"/>
      <c r="B54" s="25">
        <v>335.19</v>
      </c>
      <c r="C54" s="20" t="s">
        <v>158</v>
      </c>
      <c r="D54" s="47">
        <v>6913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6913</v>
      </c>
      <c r="O54" s="48">
        <f t="shared" si="7"/>
        <v>1.812917793238732E-2</v>
      </c>
      <c r="P54" s="9"/>
    </row>
    <row r="55" spans="1:16">
      <c r="A55" s="12"/>
      <c r="B55" s="25">
        <v>335.22</v>
      </c>
      <c r="C55" s="20" t="s">
        <v>54</v>
      </c>
      <c r="D55" s="47">
        <v>0</v>
      </c>
      <c r="E55" s="47">
        <v>2262138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2262138</v>
      </c>
      <c r="O55" s="48">
        <f t="shared" si="7"/>
        <v>5.9324030536112806</v>
      </c>
      <c r="P55" s="9"/>
    </row>
    <row r="56" spans="1:16">
      <c r="A56" s="12"/>
      <c r="B56" s="25">
        <v>335.49</v>
      </c>
      <c r="C56" s="20" t="s">
        <v>55</v>
      </c>
      <c r="D56" s="47">
        <v>0</v>
      </c>
      <c r="E56" s="47">
        <v>4826684</v>
      </c>
      <c r="F56" s="47">
        <v>0</v>
      </c>
      <c r="G56" s="47">
        <v>0</v>
      </c>
      <c r="H56" s="47">
        <v>0</v>
      </c>
      <c r="I56" s="47">
        <v>194974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5021658</v>
      </c>
      <c r="O56" s="48">
        <f t="shared" si="7"/>
        <v>13.169178561781605</v>
      </c>
      <c r="P56" s="9"/>
    </row>
    <row r="57" spans="1:16">
      <c r="A57" s="12"/>
      <c r="B57" s="25">
        <v>335.7</v>
      </c>
      <c r="C57" s="20" t="s">
        <v>57</v>
      </c>
      <c r="D57" s="47">
        <v>0</v>
      </c>
      <c r="E57" s="47">
        <v>180339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180339</v>
      </c>
      <c r="O57" s="48">
        <f t="shared" si="7"/>
        <v>0.47293473443494816</v>
      </c>
      <c r="P57" s="9"/>
    </row>
    <row r="58" spans="1:16">
      <c r="A58" s="12"/>
      <c r="B58" s="25">
        <v>335.8</v>
      </c>
      <c r="C58" s="20" t="s">
        <v>58</v>
      </c>
      <c r="D58" s="47">
        <v>0</v>
      </c>
      <c r="E58" s="47">
        <v>7854234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7854234</v>
      </c>
      <c r="O58" s="48">
        <f t="shared" si="7"/>
        <v>20.597541690815302</v>
      </c>
      <c r="P58" s="9"/>
    </row>
    <row r="59" spans="1:16">
      <c r="A59" s="12"/>
      <c r="B59" s="25">
        <v>337.1</v>
      </c>
      <c r="C59" s="20" t="s">
        <v>59</v>
      </c>
      <c r="D59" s="47">
        <v>25000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91239</v>
      </c>
      <c r="M59" s="47">
        <v>0</v>
      </c>
      <c r="N59" s="47">
        <f t="shared" ref="N59:N66" si="9">SUM(D59:M59)</f>
        <v>116239</v>
      </c>
      <c r="O59" s="48">
        <f t="shared" si="7"/>
        <v>0.30483401036927088</v>
      </c>
      <c r="P59" s="9"/>
    </row>
    <row r="60" spans="1:16">
      <c r="A60" s="12"/>
      <c r="B60" s="25">
        <v>337.2</v>
      </c>
      <c r="C60" s="20" t="s">
        <v>60</v>
      </c>
      <c r="D60" s="47">
        <v>1112873</v>
      </c>
      <c r="E60" s="47">
        <v>26161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1139034</v>
      </c>
      <c r="O60" s="48">
        <f t="shared" si="7"/>
        <v>2.9870895496946126</v>
      </c>
      <c r="P60" s="9"/>
    </row>
    <row r="61" spans="1:16">
      <c r="A61" s="12"/>
      <c r="B61" s="25">
        <v>337.3</v>
      </c>
      <c r="C61" s="20" t="s">
        <v>61</v>
      </c>
      <c r="D61" s="47">
        <v>0</v>
      </c>
      <c r="E61" s="47">
        <v>714931</v>
      </c>
      <c r="F61" s="47">
        <v>0</v>
      </c>
      <c r="G61" s="47">
        <v>54368</v>
      </c>
      <c r="H61" s="47">
        <v>0</v>
      </c>
      <c r="I61" s="47">
        <v>1977079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2746378</v>
      </c>
      <c r="O61" s="48">
        <f t="shared" si="7"/>
        <v>7.2023109260225686</v>
      </c>
      <c r="P61" s="9"/>
    </row>
    <row r="62" spans="1:16">
      <c r="A62" s="12"/>
      <c r="B62" s="25">
        <v>337.6</v>
      </c>
      <c r="C62" s="20" t="s">
        <v>63</v>
      </c>
      <c r="D62" s="47">
        <v>0</v>
      </c>
      <c r="E62" s="47">
        <v>56266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56266</v>
      </c>
      <c r="O62" s="48">
        <f t="shared" si="7"/>
        <v>0.14755624555818095</v>
      </c>
      <c r="P62" s="9"/>
    </row>
    <row r="63" spans="1:16">
      <c r="A63" s="12"/>
      <c r="B63" s="25">
        <v>337.7</v>
      </c>
      <c r="C63" s="20" t="s">
        <v>64</v>
      </c>
      <c r="D63" s="47">
        <v>0</v>
      </c>
      <c r="E63" s="47">
        <v>573098</v>
      </c>
      <c r="F63" s="47">
        <v>0</v>
      </c>
      <c r="G63" s="47">
        <v>309170</v>
      </c>
      <c r="H63" s="47">
        <v>0</v>
      </c>
      <c r="I63" s="47">
        <v>172604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1054872</v>
      </c>
      <c r="O63" s="48">
        <f t="shared" si="7"/>
        <v>2.7663767082154314</v>
      </c>
      <c r="P63" s="9"/>
    </row>
    <row r="64" spans="1:16">
      <c r="A64" s="12"/>
      <c r="B64" s="25">
        <v>337.9</v>
      </c>
      <c r="C64" s="20" t="s">
        <v>166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42</v>
      </c>
      <c r="O64" s="48">
        <f t="shared" si="7"/>
        <v>1.1014400016783848E-4</v>
      </c>
      <c r="P64" s="9"/>
    </row>
    <row r="65" spans="1:16" ht="15.75">
      <c r="A65" s="29" t="s">
        <v>69</v>
      </c>
      <c r="B65" s="30"/>
      <c r="C65" s="31"/>
      <c r="D65" s="32">
        <f t="shared" ref="D65:M65" si="10">SUM(D66:D103)</f>
        <v>39291871</v>
      </c>
      <c r="E65" s="32">
        <f t="shared" si="10"/>
        <v>18412077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124756650</v>
      </c>
      <c r="J65" s="32">
        <f t="shared" si="10"/>
        <v>104556701</v>
      </c>
      <c r="K65" s="32">
        <f t="shared" si="10"/>
        <v>0</v>
      </c>
      <c r="L65" s="32">
        <f t="shared" si="10"/>
        <v>246</v>
      </c>
      <c r="M65" s="32">
        <f t="shared" si="10"/>
        <v>0</v>
      </c>
      <c r="N65" s="32">
        <f t="shared" si="9"/>
        <v>287017545</v>
      </c>
      <c r="O65" s="46">
        <f t="shared" si="7"/>
        <v>752.69667915839489</v>
      </c>
      <c r="P65" s="10"/>
    </row>
    <row r="66" spans="1:16">
      <c r="A66" s="12"/>
      <c r="B66" s="25">
        <v>341.1</v>
      </c>
      <c r="C66" s="20" t="s">
        <v>72</v>
      </c>
      <c r="D66" s="47">
        <v>2251587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2251587</v>
      </c>
      <c r="O66" s="48">
        <f t="shared" si="7"/>
        <v>5.9047333072834034</v>
      </c>
      <c r="P66" s="9"/>
    </row>
    <row r="67" spans="1:16">
      <c r="A67" s="12"/>
      <c r="B67" s="25">
        <v>341.15</v>
      </c>
      <c r="C67" s="20" t="s">
        <v>160</v>
      </c>
      <c r="D67" s="47">
        <v>0</v>
      </c>
      <c r="E67" s="47">
        <v>811873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03" si="11">SUM(D67:M67)</f>
        <v>811873</v>
      </c>
      <c r="O67" s="48">
        <f t="shared" si="7"/>
        <v>2.1291176154348457</v>
      </c>
      <c r="P67" s="9"/>
    </row>
    <row r="68" spans="1:16">
      <c r="A68" s="12"/>
      <c r="B68" s="25">
        <v>341.16</v>
      </c>
      <c r="C68" s="20" t="s">
        <v>73</v>
      </c>
      <c r="D68" s="47">
        <v>0</v>
      </c>
      <c r="E68" s="47">
        <v>625843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625843</v>
      </c>
      <c r="O68" s="48">
        <f t="shared" si="7"/>
        <v>1.6412583689771556</v>
      </c>
      <c r="P68" s="9"/>
    </row>
    <row r="69" spans="1:16">
      <c r="A69" s="12"/>
      <c r="B69" s="25">
        <v>341.2</v>
      </c>
      <c r="C69" s="20" t="s">
        <v>74</v>
      </c>
      <c r="D69" s="47">
        <v>21304131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102830826</v>
      </c>
      <c r="K69" s="47">
        <v>0</v>
      </c>
      <c r="L69" s="47">
        <v>0</v>
      </c>
      <c r="M69" s="47">
        <v>0</v>
      </c>
      <c r="N69" s="47">
        <f t="shared" si="11"/>
        <v>124134957</v>
      </c>
      <c r="O69" s="48">
        <f t="shared" ref="O69:O100" si="12">(N69/O$130)</f>
        <v>325.54096963434813</v>
      </c>
      <c r="P69" s="9"/>
    </row>
    <row r="70" spans="1:16">
      <c r="A70" s="12"/>
      <c r="B70" s="25">
        <v>341.3</v>
      </c>
      <c r="C70" s="20" t="s">
        <v>75</v>
      </c>
      <c r="D70" s="47">
        <v>19289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19289</v>
      </c>
      <c r="O70" s="48">
        <f t="shared" si="12"/>
        <v>5.0584943315177058E-2</v>
      </c>
      <c r="P70" s="9"/>
    </row>
    <row r="71" spans="1:16">
      <c r="A71" s="12"/>
      <c r="B71" s="25">
        <v>341.51</v>
      </c>
      <c r="C71" s="20" t="s">
        <v>76</v>
      </c>
      <c r="D71" s="47">
        <v>8595833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8595833</v>
      </c>
      <c r="O71" s="48">
        <f t="shared" si="12"/>
        <v>22.542367414159798</v>
      </c>
      <c r="P71" s="9"/>
    </row>
    <row r="72" spans="1:16">
      <c r="A72" s="12"/>
      <c r="B72" s="25">
        <v>341.52</v>
      </c>
      <c r="C72" s="20" t="s">
        <v>77</v>
      </c>
      <c r="D72" s="47">
        <v>358961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358961</v>
      </c>
      <c r="O72" s="48">
        <f t="shared" si="12"/>
        <v>0.94136667724398737</v>
      </c>
      <c r="P72" s="9"/>
    </row>
    <row r="73" spans="1:16">
      <c r="A73" s="12"/>
      <c r="B73" s="25">
        <v>341.56</v>
      </c>
      <c r="C73" s="20" t="s">
        <v>78</v>
      </c>
      <c r="D73" s="47">
        <v>802334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802334</v>
      </c>
      <c r="O73" s="48">
        <f t="shared" si="12"/>
        <v>2.104101815015774</v>
      </c>
      <c r="P73" s="9"/>
    </row>
    <row r="74" spans="1:16">
      <c r="A74" s="12"/>
      <c r="B74" s="25">
        <v>341.9</v>
      </c>
      <c r="C74" s="20" t="s">
        <v>79</v>
      </c>
      <c r="D74" s="47">
        <v>128889</v>
      </c>
      <c r="E74" s="47">
        <v>336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246</v>
      </c>
      <c r="M74" s="47">
        <v>0</v>
      </c>
      <c r="N74" s="47">
        <f t="shared" si="11"/>
        <v>129471</v>
      </c>
      <c r="O74" s="48">
        <f t="shared" si="12"/>
        <v>0.33953461537452895</v>
      </c>
      <c r="P74" s="9"/>
    </row>
    <row r="75" spans="1:16">
      <c r="A75" s="12"/>
      <c r="B75" s="25">
        <v>342.1</v>
      </c>
      <c r="C75" s="20" t="s">
        <v>80</v>
      </c>
      <c r="D75" s="47">
        <v>898423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898423</v>
      </c>
      <c r="O75" s="48">
        <f t="shared" si="12"/>
        <v>2.3560929300664273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143649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143649</v>
      </c>
      <c r="O76" s="48">
        <f t="shared" si="12"/>
        <v>0.37671608285975783</v>
      </c>
      <c r="P76" s="9"/>
    </row>
    <row r="77" spans="1:16">
      <c r="A77" s="12"/>
      <c r="B77" s="25">
        <v>342.4</v>
      </c>
      <c r="C77" s="20" t="s">
        <v>82</v>
      </c>
      <c r="D77" s="47">
        <v>0</v>
      </c>
      <c r="E77" s="47">
        <v>42703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42703</v>
      </c>
      <c r="O77" s="48">
        <f t="shared" si="12"/>
        <v>0.11198760093255253</v>
      </c>
      <c r="P77" s="9"/>
    </row>
    <row r="78" spans="1:16">
      <c r="A78" s="12"/>
      <c r="B78" s="25">
        <v>342.5</v>
      </c>
      <c r="C78" s="20" t="s">
        <v>83</v>
      </c>
      <c r="D78" s="47">
        <v>274746</v>
      </c>
      <c r="E78" s="47">
        <v>1044377</v>
      </c>
      <c r="F78" s="47">
        <v>0</v>
      </c>
      <c r="G78" s="47">
        <v>0</v>
      </c>
      <c r="H78" s="47">
        <v>0</v>
      </c>
      <c r="I78" s="47">
        <v>1470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1320593</v>
      </c>
      <c r="O78" s="48">
        <f t="shared" si="12"/>
        <v>3.4632237050868171</v>
      </c>
      <c r="P78" s="9"/>
    </row>
    <row r="79" spans="1:16">
      <c r="A79" s="12"/>
      <c r="B79" s="25">
        <v>342.6</v>
      </c>
      <c r="C79" s="20" t="s">
        <v>84</v>
      </c>
      <c r="D79" s="47">
        <v>0</v>
      </c>
      <c r="E79" s="47">
        <v>11659241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11659241</v>
      </c>
      <c r="O79" s="48">
        <f t="shared" si="12"/>
        <v>30.576081968115936</v>
      </c>
      <c r="P79" s="9"/>
    </row>
    <row r="80" spans="1:16">
      <c r="A80" s="12"/>
      <c r="B80" s="25">
        <v>342.9</v>
      </c>
      <c r="C80" s="20" t="s">
        <v>85</v>
      </c>
      <c r="D80" s="47">
        <v>0</v>
      </c>
      <c r="E80" s="47">
        <v>141940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141940</v>
      </c>
      <c r="O80" s="48">
        <f t="shared" si="12"/>
        <v>0.37223427104340462</v>
      </c>
      <c r="P80" s="9"/>
    </row>
    <row r="81" spans="1:16">
      <c r="A81" s="12"/>
      <c r="B81" s="25">
        <v>343.3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37959983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37959983</v>
      </c>
      <c r="O81" s="48">
        <f t="shared" si="12"/>
        <v>99.549151760074892</v>
      </c>
      <c r="P81" s="9"/>
    </row>
    <row r="82" spans="1:16">
      <c r="A82" s="12"/>
      <c r="B82" s="25">
        <v>343.4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17018444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17018444</v>
      </c>
      <c r="O82" s="48">
        <f t="shared" si="12"/>
        <v>44.630464256960707</v>
      </c>
      <c r="P82" s="9"/>
    </row>
    <row r="83" spans="1:16">
      <c r="A83" s="12"/>
      <c r="B83" s="25">
        <v>343.5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50634782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50634782</v>
      </c>
      <c r="O83" s="48">
        <f t="shared" si="12"/>
        <v>132.78851040729677</v>
      </c>
      <c r="P83" s="9"/>
    </row>
    <row r="84" spans="1:16">
      <c r="A84" s="12"/>
      <c r="B84" s="25">
        <v>343.6</v>
      </c>
      <c r="C84" s="20" t="s">
        <v>89</v>
      </c>
      <c r="D84" s="47">
        <v>0</v>
      </c>
      <c r="E84" s="47">
        <v>103654</v>
      </c>
      <c r="F84" s="47">
        <v>0</v>
      </c>
      <c r="G84" s="47">
        <v>0</v>
      </c>
      <c r="H84" s="47">
        <v>0</v>
      </c>
      <c r="I84" s="47">
        <v>796450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900104</v>
      </c>
      <c r="O84" s="48">
        <f t="shared" si="12"/>
        <v>2.3605013125493355</v>
      </c>
      <c r="P84" s="9"/>
    </row>
    <row r="85" spans="1:16">
      <c r="A85" s="12"/>
      <c r="B85" s="25">
        <v>343.7</v>
      </c>
      <c r="C85" s="20" t="s">
        <v>90</v>
      </c>
      <c r="D85" s="47">
        <v>53475</v>
      </c>
      <c r="E85" s="47">
        <v>90478</v>
      </c>
      <c r="F85" s="47">
        <v>0</v>
      </c>
      <c r="G85" s="47">
        <v>0</v>
      </c>
      <c r="H85" s="47">
        <v>0</v>
      </c>
      <c r="I85" s="47">
        <v>7201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151154</v>
      </c>
      <c r="O85" s="48">
        <f t="shared" si="12"/>
        <v>0.39639776669927279</v>
      </c>
      <c r="P85" s="9"/>
    </row>
    <row r="86" spans="1:16">
      <c r="A86" s="12"/>
      <c r="B86" s="25">
        <v>343.9</v>
      </c>
      <c r="C86" s="20" t="s">
        <v>91</v>
      </c>
      <c r="D86" s="47">
        <v>35999</v>
      </c>
      <c r="E86" s="47">
        <v>0</v>
      </c>
      <c r="F86" s="47">
        <v>0</v>
      </c>
      <c r="G86" s="47">
        <v>0</v>
      </c>
      <c r="H86" s="47">
        <v>0</v>
      </c>
      <c r="I86" s="47">
        <v>16454989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16490988</v>
      </c>
      <c r="O86" s="48">
        <f t="shared" si="12"/>
        <v>43.247223453329106</v>
      </c>
      <c r="P86" s="9"/>
    </row>
    <row r="87" spans="1:16">
      <c r="A87" s="12"/>
      <c r="B87" s="25">
        <v>344.3</v>
      </c>
      <c r="C87" s="20" t="s">
        <v>92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1680537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1680537</v>
      </c>
      <c r="O87" s="48">
        <f t="shared" si="12"/>
        <v>4.4071682764299709</v>
      </c>
      <c r="P87" s="9"/>
    </row>
    <row r="88" spans="1:16">
      <c r="A88" s="12"/>
      <c r="B88" s="25">
        <v>344.9</v>
      </c>
      <c r="C88" s="20" t="s">
        <v>93</v>
      </c>
      <c r="D88" s="47">
        <v>0</v>
      </c>
      <c r="E88" s="47">
        <v>712326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712326</v>
      </c>
      <c r="O88" s="48">
        <f t="shared" si="12"/>
        <v>1.8680579777037074</v>
      </c>
      <c r="P88" s="9"/>
    </row>
    <row r="89" spans="1:16">
      <c r="A89" s="12"/>
      <c r="B89" s="25">
        <v>345.1</v>
      </c>
      <c r="C89" s="20" t="s">
        <v>94</v>
      </c>
      <c r="D89" s="47">
        <v>71510</v>
      </c>
      <c r="E89" s="47">
        <v>6514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78024</v>
      </c>
      <c r="O89" s="48">
        <f t="shared" si="12"/>
        <v>0.20461608259751021</v>
      </c>
      <c r="P89" s="9"/>
    </row>
    <row r="90" spans="1:16">
      <c r="A90" s="12"/>
      <c r="B90" s="25">
        <v>346.4</v>
      </c>
      <c r="C90" s="20" t="s">
        <v>95</v>
      </c>
      <c r="D90" s="47">
        <v>746375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746375</v>
      </c>
      <c r="O90" s="48">
        <f t="shared" si="12"/>
        <v>1.9573506696492962</v>
      </c>
      <c r="P90" s="9"/>
    </row>
    <row r="91" spans="1:16">
      <c r="A91" s="12"/>
      <c r="B91" s="25">
        <v>346.9</v>
      </c>
      <c r="C91" s="20" t="s">
        <v>96</v>
      </c>
      <c r="D91" s="47">
        <v>1969376</v>
      </c>
      <c r="E91" s="47">
        <v>599849</v>
      </c>
      <c r="F91" s="47">
        <v>0</v>
      </c>
      <c r="G91" s="47">
        <v>0</v>
      </c>
      <c r="H91" s="47">
        <v>0</v>
      </c>
      <c r="I91" s="47">
        <v>202794</v>
      </c>
      <c r="J91" s="47">
        <v>1725875</v>
      </c>
      <c r="K91" s="47">
        <v>0</v>
      </c>
      <c r="L91" s="47">
        <v>0</v>
      </c>
      <c r="M91" s="47">
        <v>0</v>
      </c>
      <c r="N91" s="47">
        <f t="shared" si="11"/>
        <v>4497894</v>
      </c>
      <c r="O91" s="48">
        <f t="shared" si="12"/>
        <v>11.795619940259993</v>
      </c>
      <c r="P91" s="9"/>
    </row>
    <row r="92" spans="1:16">
      <c r="A92" s="12"/>
      <c r="B92" s="25">
        <v>347.1</v>
      </c>
      <c r="C92" s="20" t="s">
        <v>97</v>
      </c>
      <c r="D92" s="47">
        <v>23877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23877</v>
      </c>
      <c r="O92" s="48">
        <f t="shared" si="12"/>
        <v>6.2616864095416169E-2</v>
      </c>
      <c r="P92" s="9"/>
    </row>
    <row r="93" spans="1:16">
      <c r="A93" s="12"/>
      <c r="B93" s="25">
        <v>347.2</v>
      </c>
      <c r="C93" s="20" t="s">
        <v>98</v>
      </c>
      <c r="D93" s="47">
        <v>703115</v>
      </c>
      <c r="E93" s="47">
        <v>332320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1035435</v>
      </c>
      <c r="O93" s="48">
        <f t="shared" si="12"/>
        <v>2.7154036384234721</v>
      </c>
      <c r="P93" s="9"/>
    </row>
    <row r="94" spans="1:16">
      <c r="A94" s="12"/>
      <c r="B94" s="25">
        <v>347.4</v>
      </c>
      <c r="C94" s="20" t="s">
        <v>99</v>
      </c>
      <c r="D94" s="47">
        <v>196383</v>
      </c>
      <c r="E94" s="47">
        <v>74150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270533</v>
      </c>
      <c r="O94" s="48">
        <f t="shared" si="12"/>
        <v>0.70946635231918687</v>
      </c>
      <c r="P94" s="9"/>
    </row>
    <row r="95" spans="1:16">
      <c r="A95" s="12"/>
      <c r="B95" s="25">
        <v>347.5</v>
      </c>
      <c r="C95" s="20" t="s">
        <v>100</v>
      </c>
      <c r="D95" s="47">
        <v>847725</v>
      </c>
      <c r="E95" s="47">
        <v>-45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847680</v>
      </c>
      <c r="O95" s="48">
        <f t="shared" si="12"/>
        <v>2.2230206205303173</v>
      </c>
      <c r="P95" s="9"/>
    </row>
    <row r="96" spans="1:16">
      <c r="A96" s="12"/>
      <c r="B96" s="25">
        <v>348.92099999999999</v>
      </c>
      <c r="C96" s="20" t="s">
        <v>101</v>
      </c>
      <c r="D96" s="47">
        <v>0</v>
      </c>
      <c r="E96" s="47">
        <v>91239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91239</v>
      </c>
      <c r="O96" s="48">
        <f t="shared" si="12"/>
        <v>0.23927210550746225</v>
      </c>
      <c r="P96" s="9"/>
    </row>
    <row r="97" spans="1:16">
      <c r="A97" s="12"/>
      <c r="B97" s="25">
        <v>348.92200000000003</v>
      </c>
      <c r="C97" s="20" t="s">
        <v>102</v>
      </c>
      <c r="D97" s="47">
        <v>0</v>
      </c>
      <c r="E97" s="47">
        <v>91238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91238</v>
      </c>
      <c r="O97" s="48">
        <f t="shared" si="12"/>
        <v>0.23926948303126777</v>
      </c>
      <c r="P97" s="9"/>
    </row>
    <row r="98" spans="1:16">
      <c r="A98" s="12"/>
      <c r="B98" s="25">
        <v>348.923</v>
      </c>
      <c r="C98" s="20" t="s">
        <v>103</v>
      </c>
      <c r="D98" s="47">
        <v>0</v>
      </c>
      <c r="E98" s="47">
        <v>91239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91239</v>
      </c>
      <c r="O98" s="48">
        <f t="shared" si="12"/>
        <v>0.23927210550746225</v>
      </c>
      <c r="P98" s="9"/>
    </row>
    <row r="99" spans="1:16">
      <c r="A99" s="12"/>
      <c r="B99" s="25">
        <v>348.92399999999998</v>
      </c>
      <c r="C99" s="20" t="s">
        <v>104</v>
      </c>
      <c r="D99" s="47">
        <v>0</v>
      </c>
      <c r="E99" s="47">
        <v>91239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91239</v>
      </c>
      <c r="O99" s="48">
        <f t="shared" si="12"/>
        <v>0.23927210550746225</v>
      </c>
      <c r="P99" s="9"/>
    </row>
    <row r="100" spans="1:16">
      <c r="A100" s="12"/>
      <c r="B100" s="25">
        <v>348.93</v>
      </c>
      <c r="C100" s="20" t="s">
        <v>105</v>
      </c>
      <c r="D100" s="47">
        <v>0</v>
      </c>
      <c r="E100" s="47">
        <v>1425650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1425650</v>
      </c>
      <c r="O100" s="48">
        <f t="shared" si="12"/>
        <v>3.7387331866494984</v>
      </c>
      <c r="P100" s="9"/>
    </row>
    <row r="101" spans="1:16">
      <c r="A101" s="12"/>
      <c r="B101" s="25">
        <v>348.93099999999998</v>
      </c>
      <c r="C101" s="20" t="s">
        <v>106</v>
      </c>
      <c r="D101" s="47">
        <v>0</v>
      </c>
      <c r="E101" s="47">
        <v>232264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232264</v>
      </c>
      <c r="O101" s="48">
        <f t="shared" ref="O101:O128" si="13">(N101/O$130)</f>
        <v>0.60910681083292462</v>
      </c>
      <c r="P101" s="9"/>
    </row>
    <row r="102" spans="1:16">
      <c r="A102" s="12"/>
      <c r="B102" s="25">
        <v>348.93200000000002</v>
      </c>
      <c r="C102" s="20" t="s">
        <v>107</v>
      </c>
      <c r="D102" s="47">
        <v>8718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8718</v>
      </c>
      <c r="O102" s="48">
        <f t="shared" si="13"/>
        <v>2.28627474634099E-2</v>
      </c>
      <c r="P102" s="9"/>
    </row>
    <row r="103" spans="1:16">
      <c r="A103" s="12"/>
      <c r="B103" s="25">
        <v>349</v>
      </c>
      <c r="C103" s="20" t="s">
        <v>161</v>
      </c>
      <c r="D103" s="47">
        <v>1125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1125</v>
      </c>
      <c r="O103" s="48">
        <f t="shared" si="13"/>
        <v>2.9502857187813877E-3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SUM(D105:D115)</f>
        <v>469439</v>
      </c>
      <c r="E104" s="32">
        <f t="shared" si="14"/>
        <v>1793228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0</v>
      </c>
      <c r="J104" s="32">
        <f t="shared" si="14"/>
        <v>7866</v>
      </c>
      <c r="K104" s="32">
        <f t="shared" si="14"/>
        <v>0</v>
      </c>
      <c r="L104" s="32">
        <f t="shared" si="14"/>
        <v>0</v>
      </c>
      <c r="M104" s="32">
        <f t="shared" si="14"/>
        <v>0</v>
      </c>
      <c r="N104" s="32">
        <f>SUM(D104:M104)</f>
        <v>2270533</v>
      </c>
      <c r="O104" s="46">
        <f t="shared" si="13"/>
        <v>5.9544187412638765</v>
      </c>
      <c r="P104" s="10"/>
    </row>
    <row r="105" spans="1:16">
      <c r="A105" s="13"/>
      <c r="B105" s="40">
        <v>351.1</v>
      </c>
      <c r="C105" s="21" t="s">
        <v>126</v>
      </c>
      <c r="D105" s="47">
        <v>43086</v>
      </c>
      <c r="E105" s="47">
        <v>573282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616368</v>
      </c>
      <c r="O105" s="48">
        <f t="shared" si="13"/>
        <v>1.6164104070345302</v>
      </c>
      <c r="P105" s="9"/>
    </row>
    <row r="106" spans="1:16">
      <c r="A106" s="13"/>
      <c r="B106" s="40">
        <v>351.2</v>
      </c>
      <c r="C106" s="21" t="s">
        <v>128</v>
      </c>
      <c r="D106" s="47">
        <v>18749</v>
      </c>
      <c r="E106" s="47">
        <v>64019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5" si="15">SUM(D106:M106)</f>
        <v>82768</v>
      </c>
      <c r="O106" s="48">
        <f t="shared" si="13"/>
        <v>0.21705710966408703</v>
      </c>
      <c r="P106" s="9"/>
    </row>
    <row r="107" spans="1:16">
      <c r="A107" s="13"/>
      <c r="B107" s="40">
        <v>351.5</v>
      </c>
      <c r="C107" s="21" t="s">
        <v>129</v>
      </c>
      <c r="D107" s="47">
        <v>0</v>
      </c>
      <c r="E107" s="47">
        <v>164482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164482</v>
      </c>
      <c r="O107" s="48">
        <f t="shared" si="13"/>
        <v>0.4313501294192002</v>
      </c>
      <c r="P107" s="9"/>
    </row>
    <row r="108" spans="1:16">
      <c r="A108" s="13"/>
      <c r="B108" s="40">
        <v>351.6</v>
      </c>
      <c r="C108" s="21" t="s">
        <v>130</v>
      </c>
      <c r="D108" s="47">
        <v>0</v>
      </c>
      <c r="E108" s="47">
        <v>2187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2187</v>
      </c>
      <c r="O108" s="48">
        <f t="shared" si="13"/>
        <v>5.7353554373110174E-3</v>
      </c>
      <c r="P108" s="9"/>
    </row>
    <row r="109" spans="1:16">
      <c r="A109" s="13"/>
      <c r="B109" s="40">
        <v>351.7</v>
      </c>
      <c r="C109" s="21" t="s">
        <v>127</v>
      </c>
      <c r="D109" s="47">
        <v>0</v>
      </c>
      <c r="E109" s="47">
        <v>27807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27807</v>
      </c>
      <c r="O109" s="48">
        <f t="shared" si="13"/>
        <v>7.2923195539692495E-2</v>
      </c>
      <c r="P109" s="9"/>
    </row>
    <row r="110" spans="1:16">
      <c r="A110" s="13"/>
      <c r="B110" s="40">
        <v>351.8</v>
      </c>
      <c r="C110" s="21" t="s">
        <v>162</v>
      </c>
      <c r="D110" s="47">
        <v>0</v>
      </c>
      <c r="E110" s="47">
        <v>403039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403039</v>
      </c>
      <c r="O110" s="48">
        <f t="shared" si="13"/>
        <v>1.0569601829439392</v>
      </c>
      <c r="P110" s="9"/>
    </row>
    <row r="111" spans="1:16">
      <c r="A111" s="13"/>
      <c r="B111" s="40">
        <v>351.9</v>
      </c>
      <c r="C111" s="21" t="s">
        <v>135</v>
      </c>
      <c r="D111" s="47">
        <v>14739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14739</v>
      </c>
      <c r="O111" s="48">
        <f t="shared" si="13"/>
        <v>3.8652676630327891E-2</v>
      </c>
      <c r="P111" s="9"/>
    </row>
    <row r="112" spans="1:16">
      <c r="A112" s="13"/>
      <c r="B112" s="40">
        <v>352</v>
      </c>
      <c r="C112" s="21" t="s">
        <v>131</v>
      </c>
      <c r="D112" s="47">
        <v>250422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250422</v>
      </c>
      <c r="O112" s="48">
        <f t="shared" si="13"/>
        <v>0.65672573357215347</v>
      </c>
      <c r="P112" s="9"/>
    </row>
    <row r="113" spans="1:119">
      <c r="A113" s="13"/>
      <c r="B113" s="40">
        <v>353</v>
      </c>
      <c r="C113" s="21" t="s">
        <v>132</v>
      </c>
      <c r="D113" s="47">
        <v>0</v>
      </c>
      <c r="E113" s="47">
        <v>24560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24560</v>
      </c>
      <c r="O113" s="48">
        <f t="shared" si="13"/>
        <v>6.4408015336240784E-2</v>
      </c>
      <c r="P113" s="9"/>
    </row>
    <row r="114" spans="1:119">
      <c r="A114" s="13"/>
      <c r="B114" s="40">
        <v>354</v>
      </c>
      <c r="C114" s="21" t="s">
        <v>133</v>
      </c>
      <c r="D114" s="47">
        <v>141613</v>
      </c>
      <c r="E114" s="47">
        <v>75818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217431</v>
      </c>
      <c r="O114" s="48">
        <f t="shared" si="13"/>
        <v>0.57020762144031634</v>
      </c>
      <c r="P114" s="9"/>
    </row>
    <row r="115" spans="1:119">
      <c r="A115" s="13"/>
      <c r="B115" s="40">
        <v>359</v>
      </c>
      <c r="C115" s="21" t="s">
        <v>134</v>
      </c>
      <c r="D115" s="47">
        <v>830</v>
      </c>
      <c r="E115" s="47">
        <v>458034</v>
      </c>
      <c r="F115" s="47">
        <v>0</v>
      </c>
      <c r="G115" s="47">
        <v>0</v>
      </c>
      <c r="H115" s="47">
        <v>0</v>
      </c>
      <c r="I115" s="47">
        <v>0</v>
      </c>
      <c r="J115" s="47">
        <v>7866</v>
      </c>
      <c r="K115" s="47">
        <v>0</v>
      </c>
      <c r="L115" s="47">
        <v>0</v>
      </c>
      <c r="M115" s="47">
        <v>0</v>
      </c>
      <c r="N115" s="47">
        <f t="shared" si="15"/>
        <v>466730</v>
      </c>
      <c r="O115" s="48">
        <f t="shared" si="13"/>
        <v>1.2239883142460775</v>
      </c>
      <c r="P115" s="9"/>
    </row>
    <row r="116" spans="1:119" ht="15.75">
      <c r="A116" s="29" t="s">
        <v>3</v>
      </c>
      <c r="B116" s="30"/>
      <c r="C116" s="31"/>
      <c r="D116" s="32">
        <f t="shared" ref="D116:M116" si="16">SUM(D117:D124)</f>
        <v>9034627</v>
      </c>
      <c r="E116" s="32">
        <f t="shared" si="16"/>
        <v>7851482</v>
      </c>
      <c r="F116" s="32">
        <f t="shared" si="16"/>
        <v>680719</v>
      </c>
      <c r="G116" s="32">
        <f t="shared" si="16"/>
        <v>22595434</v>
      </c>
      <c r="H116" s="32">
        <f t="shared" si="16"/>
        <v>36049</v>
      </c>
      <c r="I116" s="32">
        <f t="shared" si="16"/>
        <v>16463435</v>
      </c>
      <c r="J116" s="32">
        <f t="shared" si="16"/>
        <v>6809350</v>
      </c>
      <c r="K116" s="32">
        <f t="shared" si="16"/>
        <v>0</v>
      </c>
      <c r="L116" s="32">
        <f t="shared" si="16"/>
        <v>374</v>
      </c>
      <c r="M116" s="32">
        <f t="shared" si="16"/>
        <v>0</v>
      </c>
      <c r="N116" s="32">
        <f>SUM(D116:M116)</f>
        <v>63471470</v>
      </c>
      <c r="O116" s="46">
        <f t="shared" si="13"/>
        <v>166.4524191031656</v>
      </c>
      <c r="P116" s="10"/>
    </row>
    <row r="117" spans="1:119">
      <c r="A117" s="12"/>
      <c r="B117" s="25">
        <v>361.1</v>
      </c>
      <c r="C117" s="20" t="s">
        <v>136</v>
      </c>
      <c r="D117" s="47">
        <v>4463241</v>
      </c>
      <c r="E117" s="47">
        <v>3747978</v>
      </c>
      <c r="F117" s="47">
        <v>642728</v>
      </c>
      <c r="G117" s="47">
        <v>5776077</v>
      </c>
      <c r="H117" s="47">
        <v>34097</v>
      </c>
      <c r="I117" s="47">
        <v>5349086</v>
      </c>
      <c r="J117" s="47">
        <v>1380279</v>
      </c>
      <c r="K117" s="47">
        <v>0</v>
      </c>
      <c r="L117" s="47">
        <v>324</v>
      </c>
      <c r="M117" s="47">
        <v>0</v>
      </c>
      <c r="N117" s="47">
        <f>SUM(D117:M117)</f>
        <v>21393810</v>
      </c>
      <c r="O117" s="48">
        <f t="shared" si="13"/>
        <v>56.104757434064389</v>
      </c>
      <c r="P117" s="9"/>
    </row>
    <row r="118" spans="1:119">
      <c r="A118" s="12"/>
      <c r="B118" s="25">
        <v>361.3</v>
      </c>
      <c r="C118" s="20" t="s">
        <v>137</v>
      </c>
      <c r="D118" s="47">
        <v>2774972</v>
      </c>
      <c r="E118" s="47">
        <v>205991</v>
      </c>
      <c r="F118" s="47">
        <v>37991</v>
      </c>
      <c r="G118" s="47">
        <v>324443</v>
      </c>
      <c r="H118" s="47">
        <v>1952</v>
      </c>
      <c r="I118" s="47">
        <v>370462</v>
      </c>
      <c r="J118" s="47">
        <v>83128</v>
      </c>
      <c r="K118" s="47">
        <v>0</v>
      </c>
      <c r="L118" s="47">
        <v>0</v>
      </c>
      <c r="M118" s="47">
        <v>0</v>
      </c>
      <c r="N118" s="47">
        <f t="shared" ref="N118:N124" si="17">SUM(D118:M118)</f>
        <v>3798939</v>
      </c>
      <c r="O118" s="48">
        <f t="shared" si="13"/>
        <v>9.9626270917525748</v>
      </c>
      <c r="P118" s="9"/>
    </row>
    <row r="119" spans="1:119">
      <c r="A119" s="12"/>
      <c r="B119" s="25">
        <v>362</v>
      </c>
      <c r="C119" s="20" t="s">
        <v>138</v>
      </c>
      <c r="D119" s="47">
        <v>596001</v>
      </c>
      <c r="E119" s="47">
        <v>411750</v>
      </c>
      <c r="F119" s="47">
        <v>0</v>
      </c>
      <c r="G119" s="47">
        <v>64949</v>
      </c>
      <c r="H119" s="47">
        <v>0</v>
      </c>
      <c r="I119" s="47">
        <v>32216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1104916</v>
      </c>
      <c r="O119" s="48">
        <f t="shared" si="13"/>
        <v>2.897615906891605</v>
      </c>
      <c r="P119" s="9"/>
    </row>
    <row r="120" spans="1:119">
      <c r="A120" s="12"/>
      <c r="B120" s="25">
        <v>364</v>
      </c>
      <c r="C120" s="20" t="s">
        <v>139</v>
      </c>
      <c r="D120" s="47">
        <v>69269</v>
      </c>
      <c r="E120" s="47">
        <v>241860</v>
      </c>
      <c r="F120" s="47">
        <v>0</v>
      </c>
      <c r="G120" s="47">
        <v>23850</v>
      </c>
      <c r="H120" s="47">
        <v>0</v>
      </c>
      <c r="I120" s="47">
        <v>1905</v>
      </c>
      <c r="J120" s="47">
        <v>980695</v>
      </c>
      <c r="K120" s="47">
        <v>0</v>
      </c>
      <c r="L120" s="47">
        <v>0</v>
      </c>
      <c r="M120" s="47">
        <v>0</v>
      </c>
      <c r="N120" s="47">
        <f t="shared" si="17"/>
        <v>1317579</v>
      </c>
      <c r="O120" s="48">
        <f t="shared" si="13"/>
        <v>3.4553195618366774</v>
      </c>
      <c r="P120" s="9"/>
    </row>
    <row r="121" spans="1:119">
      <c r="A121" s="12"/>
      <c r="B121" s="25">
        <v>365</v>
      </c>
      <c r="C121" s="20" t="s">
        <v>140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2201563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2201563</v>
      </c>
      <c r="O121" s="48">
        <f t="shared" si="13"/>
        <v>5.7735465581311187</v>
      </c>
      <c r="P121" s="9"/>
    </row>
    <row r="122" spans="1:119">
      <c r="A122" s="12"/>
      <c r="B122" s="25">
        <v>366</v>
      </c>
      <c r="C122" s="20" t="s">
        <v>141</v>
      </c>
      <c r="D122" s="47">
        <v>31074</v>
      </c>
      <c r="E122" s="47">
        <v>182343</v>
      </c>
      <c r="F122" s="47">
        <v>0</v>
      </c>
      <c r="G122" s="47">
        <v>16358604</v>
      </c>
      <c r="H122" s="47">
        <v>0</v>
      </c>
      <c r="I122" s="47">
        <v>7845211</v>
      </c>
      <c r="J122" s="47">
        <v>2355033</v>
      </c>
      <c r="K122" s="47">
        <v>0</v>
      </c>
      <c r="L122" s="47">
        <v>0</v>
      </c>
      <c r="M122" s="47">
        <v>0</v>
      </c>
      <c r="N122" s="47">
        <f t="shared" si="17"/>
        <v>26772265</v>
      </c>
      <c r="O122" s="48">
        <f t="shared" si="13"/>
        <v>70.209627634605141</v>
      </c>
      <c r="P122" s="9"/>
    </row>
    <row r="123" spans="1:119">
      <c r="A123" s="12"/>
      <c r="B123" s="25">
        <v>369.3</v>
      </c>
      <c r="C123" s="20" t="s">
        <v>167</v>
      </c>
      <c r="D123" s="47">
        <v>0</v>
      </c>
      <c r="E123" s="47">
        <v>200145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200145</v>
      </c>
      <c r="O123" s="48">
        <f t="shared" si="13"/>
        <v>0.52487549794266741</v>
      </c>
      <c r="P123" s="9"/>
    </row>
    <row r="124" spans="1:119">
      <c r="A124" s="12"/>
      <c r="B124" s="25">
        <v>369.9</v>
      </c>
      <c r="C124" s="20" t="s">
        <v>143</v>
      </c>
      <c r="D124" s="47">
        <v>1100070</v>
      </c>
      <c r="E124" s="47">
        <v>2861415</v>
      </c>
      <c r="F124" s="47">
        <v>0</v>
      </c>
      <c r="G124" s="47">
        <v>47511</v>
      </c>
      <c r="H124" s="47">
        <v>0</v>
      </c>
      <c r="I124" s="47">
        <v>662992</v>
      </c>
      <c r="J124" s="47">
        <v>2010215</v>
      </c>
      <c r="K124" s="47">
        <v>0</v>
      </c>
      <c r="L124" s="47">
        <v>50</v>
      </c>
      <c r="M124" s="47">
        <v>0</v>
      </c>
      <c r="N124" s="47">
        <f t="shared" si="17"/>
        <v>6682253</v>
      </c>
      <c r="O124" s="48">
        <f t="shared" si="13"/>
        <v>17.524049417941409</v>
      </c>
      <c r="P124" s="9"/>
    </row>
    <row r="125" spans="1:119" ht="15.75">
      <c r="A125" s="29" t="s">
        <v>71</v>
      </c>
      <c r="B125" s="30"/>
      <c r="C125" s="31"/>
      <c r="D125" s="32">
        <f t="shared" ref="D125:M125" si="18">SUM(D126:D127)</f>
        <v>24625641</v>
      </c>
      <c r="E125" s="32">
        <f t="shared" si="18"/>
        <v>11170922</v>
      </c>
      <c r="F125" s="32">
        <f t="shared" si="18"/>
        <v>72101601</v>
      </c>
      <c r="G125" s="32">
        <f t="shared" si="18"/>
        <v>65281910</v>
      </c>
      <c r="H125" s="32">
        <f t="shared" si="18"/>
        <v>0</v>
      </c>
      <c r="I125" s="32">
        <f t="shared" si="18"/>
        <v>14209329</v>
      </c>
      <c r="J125" s="32">
        <f t="shared" si="18"/>
        <v>1179508</v>
      </c>
      <c r="K125" s="32">
        <f t="shared" si="18"/>
        <v>0</v>
      </c>
      <c r="L125" s="32">
        <f t="shared" si="18"/>
        <v>0</v>
      </c>
      <c r="M125" s="32">
        <f t="shared" si="18"/>
        <v>0</v>
      </c>
      <c r="N125" s="32">
        <f>SUM(D125:M125)</f>
        <v>188568911</v>
      </c>
      <c r="O125" s="46">
        <f t="shared" si="13"/>
        <v>494.51748011507425</v>
      </c>
      <c r="P125" s="9"/>
    </row>
    <row r="126" spans="1:119">
      <c r="A126" s="12"/>
      <c r="B126" s="25">
        <v>381</v>
      </c>
      <c r="C126" s="20" t="s">
        <v>144</v>
      </c>
      <c r="D126" s="47">
        <v>24625641</v>
      </c>
      <c r="E126" s="47">
        <v>11170922</v>
      </c>
      <c r="F126" s="47">
        <v>56741601</v>
      </c>
      <c r="G126" s="47">
        <v>25271910</v>
      </c>
      <c r="H126" s="47">
        <v>0</v>
      </c>
      <c r="I126" s="47">
        <v>14209329</v>
      </c>
      <c r="J126" s="47">
        <v>1179508</v>
      </c>
      <c r="K126" s="47">
        <v>0</v>
      </c>
      <c r="L126" s="47">
        <v>0</v>
      </c>
      <c r="M126" s="47">
        <v>0</v>
      </c>
      <c r="N126" s="47">
        <f>SUM(D126:M126)</f>
        <v>133198911</v>
      </c>
      <c r="O126" s="48">
        <f t="shared" si="13"/>
        <v>349.31097322714055</v>
      </c>
      <c r="P126" s="9"/>
    </row>
    <row r="127" spans="1:119" ht="15.75" thickBot="1">
      <c r="A127" s="12"/>
      <c r="B127" s="25">
        <v>384</v>
      </c>
      <c r="C127" s="20" t="s">
        <v>145</v>
      </c>
      <c r="D127" s="47">
        <v>0</v>
      </c>
      <c r="E127" s="47">
        <v>0</v>
      </c>
      <c r="F127" s="47">
        <v>15360000</v>
      </c>
      <c r="G127" s="47">
        <v>40010000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55370000</v>
      </c>
      <c r="O127" s="48">
        <f t="shared" si="13"/>
        <v>145.20650688793373</v>
      </c>
      <c r="P127" s="9"/>
    </row>
    <row r="128" spans="1:119" ht="16.5" thickBot="1">
      <c r="A128" s="14" t="s">
        <v>108</v>
      </c>
      <c r="B128" s="23"/>
      <c r="C128" s="22"/>
      <c r="D128" s="15">
        <f t="shared" ref="D128:M128" si="19">SUM(D5,D14,D30,D65,D104,D116,D125)</f>
        <v>244423106</v>
      </c>
      <c r="E128" s="15">
        <f t="shared" si="19"/>
        <v>195198886</v>
      </c>
      <c r="F128" s="15">
        <f t="shared" si="19"/>
        <v>88607571</v>
      </c>
      <c r="G128" s="15">
        <f t="shared" si="19"/>
        <v>95581066</v>
      </c>
      <c r="H128" s="15">
        <f t="shared" si="19"/>
        <v>36049</v>
      </c>
      <c r="I128" s="15">
        <f t="shared" si="19"/>
        <v>201532650</v>
      </c>
      <c r="J128" s="15">
        <f t="shared" si="19"/>
        <v>112553425</v>
      </c>
      <c r="K128" s="15">
        <f t="shared" si="19"/>
        <v>0</v>
      </c>
      <c r="L128" s="15">
        <f t="shared" si="19"/>
        <v>112329</v>
      </c>
      <c r="M128" s="15">
        <f t="shared" si="19"/>
        <v>0</v>
      </c>
      <c r="N128" s="15">
        <f>SUM(D128:M128)</f>
        <v>938045082</v>
      </c>
      <c r="O128" s="38">
        <f t="shared" si="13"/>
        <v>2460.0008968868583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19" t="s">
        <v>168</v>
      </c>
      <c r="M130" s="119"/>
      <c r="N130" s="119"/>
      <c r="O130" s="44">
        <v>381319</v>
      </c>
    </row>
    <row r="131" spans="1:15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8"/>
    </row>
    <row r="132" spans="1:15" ht="15.75" customHeight="1" thickBot="1">
      <c r="A132" s="121" t="s">
        <v>164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144638134</v>
      </c>
      <c r="E5" s="27">
        <f t="shared" si="0"/>
        <v>61864933</v>
      </c>
      <c r="F5" s="27">
        <f t="shared" si="0"/>
        <v>25926763</v>
      </c>
      <c r="G5" s="27">
        <f t="shared" si="0"/>
        <v>2002576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19797</v>
      </c>
      <c r="M5" s="27">
        <f t="shared" si="0"/>
        <v>0</v>
      </c>
      <c r="N5" s="28">
        <f>SUM(D5:M5)</f>
        <v>234452203</v>
      </c>
      <c r="O5" s="33">
        <f t="shared" ref="O5:O36" si="1">(N5/O$128)</f>
        <v>617.87702926356178</v>
      </c>
      <c r="P5" s="6"/>
    </row>
    <row r="6" spans="1:133">
      <c r="A6" s="12"/>
      <c r="B6" s="25">
        <v>311</v>
      </c>
      <c r="C6" s="20" t="s">
        <v>2</v>
      </c>
      <c r="D6" s="47">
        <v>137743633</v>
      </c>
      <c r="E6" s="47">
        <v>27757862</v>
      </c>
      <c r="F6" s="47">
        <v>9249128</v>
      </c>
      <c r="G6" s="47">
        <v>2002576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176753199</v>
      </c>
      <c r="O6" s="48">
        <f t="shared" si="1"/>
        <v>465.81665735489446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9777447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9777447</v>
      </c>
      <c r="O7" s="48">
        <f t="shared" si="1"/>
        <v>25.767554447513231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1609851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1609851</v>
      </c>
      <c r="O8" s="48">
        <f t="shared" si="1"/>
        <v>4.242612953553583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5789315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5789315</v>
      </c>
      <c r="O9" s="48">
        <f t="shared" si="1"/>
        <v>15.257202567940798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4333016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4333016</v>
      </c>
      <c r="O10" s="48">
        <f t="shared" si="1"/>
        <v>11.419261664312369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11774338</v>
      </c>
      <c r="F11" s="47">
        <v>13232169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25006507</v>
      </c>
      <c r="O11" s="48">
        <f t="shared" si="1"/>
        <v>65.902329172903791</v>
      </c>
      <c r="P11" s="9"/>
    </row>
    <row r="12" spans="1:133">
      <c r="A12" s="12"/>
      <c r="B12" s="25">
        <v>315</v>
      </c>
      <c r="C12" s="20" t="s">
        <v>15</v>
      </c>
      <c r="D12" s="47">
        <v>6894501</v>
      </c>
      <c r="E12" s="47">
        <v>250039</v>
      </c>
      <c r="F12" s="47">
        <v>3445466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10590006</v>
      </c>
      <c r="O12" s="48">
        <f t="shared" si="1"/>
        <v>27.908978305327739</v>
      </c>
      <c r="P12" s="9"/>
    </row>
    <row r="13" spans="1:133">
      <c r="A13" s="12"/>
      <c r="B13" s="25">
        <v>316</v>
      </c>
      <c r="C13" s="20" t="s">
        <v>16</v>
      </c>
      <c r="D13" s="47">
        <v>0</v>
      </c>
      <c r="E13" s="47">
        <v>573065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19797</v>
      </c>
      <c r="M13" s="47">
        <v>0</v>
      </c>
      <c r="N13" s="47">
        <f t="shared" si="2"/>
        <v>592862</v>
      </c>
      <c r="O13" s="48">
        <f t="shared" si="1"/>
        <v>1.5624327971158103</v>
      </c>
      <c r="P13" s="9"/>
    </row>
    <row r="14" spans="1:133" ht="15.75">
      <c r="A14" s="29" t="s">
        <v>17</v>
      </c>
      <c r="B14" s="30"/>
      <c r="C14" s="31"/>
      <c r="D14" s="32">
        <f>SUM(D15:D29)</f>
        <v>17504399</v>
      </c>
      <c r="E14" s="32">
        <f t="shared" ref="E14:M14" si="3">SUM(E15:E29)</f>
        <v>45876006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32459470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95839875</v>
      </c>
      <c r="O14" s="46">
        <f t="shared" si="1"/>
        <v>252.57709883831251</v>
      </c>
      <c r="P14" s="10"/>
    </row>
    <row r="15" spans="1:133">
      <c r="A15" s="12"/>
      <c r="B15" s="25">
        <v>322</v>
      </c>
      <c r="C15" s="20" t="s">
        <v>0</v>
      </c>
      <c r="D15" s="47">
        <v>112641</v>
      </c>
      <c r="E15" s="47">
        <v>5442501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5555142</v>
      </c>
      <c r="O15" s="48">
        <f t="shared" si="1"/>
        <v>14.640061352280155</v>
      </c>
      <c r="P15" s="9"/>
    </row>
    <row r="16" spans="1:133">
      <c r="A16" s="12"/>
      <c r="B16" s="25">
        <v>323.10000000000002</v>
      </c>
      <c r="C16" s="20" t="s">
        <v>18</v>
      </c>
      <c r="D16" s="47">
        <v>16941643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9" si="4">SUM(D16:M16)</f>
        <v>16941643</v>
      </c>
      <c r="O16" s="48">
        <f t="shared" si="1"/>
        <v>44.64812833379014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606849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606849</v>
      </c>
      <c r="O17" s="48">
        <f t="shared" si="1"/>
        <v>1.5992942379456474</v>
      </c>
      <c r="P17" s="9"/>
    </row>
    <row r="18" spans="1:16">
      <c r="A18" s="12"/>
      <c r="B18" s="25">
        <v>324.12</v>
      </c>
      <c r="C18" s="20" t="s">
        <v>20</v>
      </c>
      <c r="D18" s="47">
        <v>0</v>
      </c>
      <c r="E18" s="47">
        <v>580070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580070</v>
      </c>
      <c r="O18" s="48">
        <f t="shared" si="1"/>
        <v>1.5287206679176066</v>
      </c>
      <c r="P18" s="9"/>
    </row>
    <row r="19" spans="1:16">
      <c r="A19" s="12"/>
      <c r="B19" s="25">
        <v>324.20999999999998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5552906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5552906</v>
      </c>
      <c r="O19" s="48">
        <f t="shared" si="1"/>
        <v>14.634168581729249</v>
      </c>
      <c r="P19" s="9"/>
    </row>
    <row r="20" spans="1:16">
      <c r="A20" s="12"/>
      <c r="B20" s="25">
        <v>324.22000000000003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1139481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1139481</v>
      </c>
      <c r="O20" s="48">
        <f t="shared" si="1"/>
        <v>3.0029964580126922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2205574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2205574</v>
      </c>
      <c r="O21" s="48">
        <f t="shared" si="1"/>
        <v>5.8125856507347518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1891661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1891661</v>
      </c>
      <c r="O22" s="48">
        <f t="shared" si="1"/>
        <v>4.9852970631021902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1038117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1038117</v>
      </c>
      <c r="O23" s="48">
        <f t="shared" si="1"/>
        <v>2.7358610402479391</v>
      </c>
      <c r="P23" s="9"/>
    </row>
    <row r="24" spans="1:16">
      <c r="A24" s="12"/>
      <c r="B24" s="25">
        <v>324.70999999999998</v>
      </c>
      <c r="C24" s="20" t="s">
        <v>26</v>
      </c>
      <c r="D24" s="47">
        <v>0</v>
      </c>
      <c r="E24" s="47">
        <v>132912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132912</v>
      </c>
      <c r="O24" s="48">
        <f t="shared" si="1"/>
        <v>0.35027724483987266</v>
      </c>
      <c r="P24" s="9"/>
    </row>
    <row r="25" spans="1:16">
      <c r="A25" s="12"/>
      <c r="B25" s="25">
        <v>324.72000000000003</v>
      </c>
      <c r="C25" s="20" t="s">
        <v>27</v>
      </c>
      <c r="D25" s="47">
        <v>0</v>
      </c>
      <c r="E25" s="47">
        <v>74720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74720</v>
      </c>
      <c r="O25" s="48">
        <f t="shared" si="1"/>
        <v>0.19691762771183402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63012</v>
      </c>
      <c r="F26" s="47">
        <v>0</v>
      </c>
      <c r="G26" s="47">
        <v>0</v>
      </c>
      <c r="H26" s="47">
        <v>0</v>
      </c>
      <c r="I26" s="47">
        <v>1199233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1262245</v>
      </c>
      <c r="O26" s="48">
        <f t="shared" si="1"/>
        <v>3.3265295903523011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33645459</v>
      </c>
      <c r="F27" s="47">
        <v>0</v>
      </c>
      <c r="G27" s="47">
        <v>0</v>
      </c>
      <c r="H27" s="47">
        <v>0</v>
      </c>
      <c r="I27" s="47">
        <v>24567850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58213309</v>
      </c>
      <c r="O27" s="48">
        <f t="shared" si="1"/>
        <v>153.41577502055617</v>
      </c>
      <c r="P27" s="9"/>
    </row>
    <row r="28" spans="1:16">
      <c r="A28" s="12"/>
      <c r="B28" s="25">
        <v>329</v>
      </c>
      <c r="C28" s="20" t="s">
        <v>30</v>
      </c>
      <c r="D28" s="47">
        <v>450115</v>
      </c>
      <c r="E28" s="47">
        <v>73744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523859</v>
      </c>
      <c r="O28" s="48">
        <f t="shared" si="1"/>
        <v>1.3805817924985768</v>
      </c>
      <c r="P28" s="9"/>
    </row>
    <row r="29" spans="1:16">
      <c r="A29" s="12"/>
      <c r="B29" s="25">
        <v>367</v>
      </c>
      <c r="C29" s="20" t="s">
        <v>142</v>
      </c>
      <c r="D29" s="47">
        <v>0</v>
      </c>
      <c r="E29" s="47">
        <v>121387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121387</v>
      </c>
      <c r="O29" s="48">
        <f t="shared" si="1"/>
        <v>0.31990417659336723</v>
      </c>
      <c r="P29" s="9"/>
    </row>
    <row r="30" spans="1:16" ht="15.75">
      <c r="A30" s="29" t="s">
        <v>33</v>
      </c>
      <c r="B30" s="30"/>
      <c r="C30" s="31"/>
      <c r="D30" s="32">
        <f t="shared" ref="D30:M30" si="5">SUM(D31:D64)</f>
        <v>26746733</v>
      </c>
      <c r="E30" s="32">
        <f t="shared" si="5"/>
        <v>33262567</v>
      </c>
      <c r="F30" s="32">
        <f t="shared" si="5"/>
        <v>3814710</v>
      </c>
      <c r="G30" s="32">
        <f t="shared" si="5"/>
        <v>4332051</v>
      </c>
      <c r="H30" s="32">
        <f t="shared" si="5"/>
        <v>0</v>
      </c>
      <c r="I30" s="32">
        <f t="shared" si="5"/>
        <v>10857799</v>
      </c>
      <c r="J30" s="32">
        <f t="shared" si="5"/>
        <v>0</v>
      </c>
      <c r="K30" s="32">
        <f t="shared" si="5"/>
        <v>0</v>
      </c>
      <c r="L30" s="32">
        <f t="shared" si="5"/>
        <v>105572</v>
      </c>
      <c r="M30" s="32">
        <f t="shared" si="5"/>
        <v>0</v>
      </c>
      <c r="N30" s="45">
        <f>SUM(D30:M30)</f>
        <v>79119432</v>
      </c>
      <c r="O30" s="46">
        <f t="shared" si="1"/>
        <v>208.51192258227741</v>
      </c>
      <c r="P30" s="10"/>
    </row>
    <row r="31" spans="1:16">
      <c r="A31" s="12"/>
      <c r="B31" s="25">
        <v>331.2</v>
      </c>
      <c r="C31" s="20" t="s">
        <v>32</v>
      </c>
      <c r="D31" s="47">
        <v>255490</v>
      </c>
      <c r="E31" s="47">
        <v>1641468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1896958</v>
      </c>
      <c r="O31" s="48">
        <f t="shared" si="1"/>
        <v>4.9992568151630792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91458</v>
      </c>
      <c r="F32" s="47">
        <v>0</v>
      </c>
      <c r="G32" s="47">
        <v>0</v>
      </c>
      <c r="H32" s="47">
        <v>0</v>
      </c>
      <c r="I32" s="47">
        <v>358707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0" si="6">SUM(D32:M32)</f>
        <v>450165</v>
      </c>
      <c r="O32" s="48">
        <f t="shared" si="1"/>
        <v>1.1863680925976683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4413420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4413420</v>
      </c>
      <c r="O33" s="48">
        <f t="shared" si="1"/>
        <v>11.631158946680442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2415801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2415801</v>
      </c>
      <c r="O34" s="48">
        <f t="shared" si="1"/>
        <v>6.3666194050304652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10183305</v>
      </c>
      <c r="F35" s="47">
        <v>0</v>
      </c>
      <c r="G35" s="47">
        <v>20378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10203683</v>
      </c>
      <c r="O35" s="48">
        <f t="shared" si="1"/>
        <v>26.89085988066876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1954188</v>
      </c>
      <c r="F36" s="47">
        <v>0</v>
      </c>
      <c r="G36" s="47">
        <v>416775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2370963</v>
      </c>
      <c r="O36" s="48">
        <f t="shared" si="1"/>
        <v>6.2484530159600258</v>
      </c>
      <c r="P36" s="9"/>
    </row>
    <row r="37" spans="1:16">
      <c r="A37" s="12"/>
      <c r="B37" s="25">
        <v>331.7</v>
      </c>
      <c r="C37" s="20" t="s">
        <v>156</v>
      </c>
      <c r="D37" s="47">
        <v>0</v>
      </c>
      <c r="E37" s="47">
        <v>346962</v>
      </c>
      <c r="F37" s="47">
        <v>0</v>
      </c>
      <c r="G37" s="47">
        <v>13119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360081</v>
      </c>
      <c r="O37" s="48">
        <f t="shared" ref="O37:O68" si="7">(N37/O$128)</f>
        <v>0.94896006830975521</v>
      </c>
      <c r="P37" s="9"/>
    </row>
    <row r="38" spans="1:16">
      <c r="A38" s="12"/>
      <c r="B38" s="25">
        <v>331.9</v>
      </c>
      <c r="C38" s="20" t="s">
        <v>35</v>
      </c>
      <c r="D38" s="47">
        <v>18467</v>
      </c>
      <c r="E38" s="47">
        <v>428687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447154</v>
      </c>
      <c r="O38" s="48">
        <f t="shared" si="7"/>
        <v>1.1784328814488414</v>
      </c>
      <c r="P38" s="9"/>
    </row>
    <row r="39" spans="1:16">
      <c r="A39" s="12"/>
      <c r="B39" s="25">
        <v>334.1</v>
      </c>
      <c r="C39" s="20" t="s">
        <v>157</v>
      </c>
      <c r="D39" s="47">
        <v>0</v>
      </c>
      <c r="E39" s="47">
        <v>22970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22970</v>
      </c>
      <c r="O39" s="48">
        <f t="shared" si="7"/>
        <v>6.0535303915160973E-2</v>
      </c>
      <c r="P39" s="9"/>
    </row>
    <row r="40" spans="1:16">
      <c r="A40" s="12"/>
      <c r="B40" s="25">
        <v>334.2</v>
      </c>
      <c r="C40" s="20" t="s">
        <v>36</v>
      </c>
      <c r="D40" s="47">
        <v>0</v>
      </c>
      <c r="E40" s="47">
        <v>1154386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1154386</v>
      </c>
      <c r="O40" s="48">
        <f t="shared" si="7"/>
        <v>3.0422772026733571</v>
      </c>
      <c r="P40" s="9"/>
    </row>
    <row r="41" spans="1:16">
      <c r="A41" s="12"/>
      <c r="B41" s="25">
        <v>334.35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122496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122496</v>
      </c>
      <c r="O41" s="48">
        <f t="shared" si="7"/>
        <v>0.32282684320381183</v>
      </c>
      <c r="P41" s="9"/>
    </row>
    <row r="42" spans="1:16">
      <c r="A42" s="12"/>
      <c r="B42" s="25">
        <v>334.39</v>
      </c>
      <c r="C42" s="20" t="s">
        <v>42</v>
      </c>
      <c r="D42" s="47">
        <v>0</v>
      </c>
      <c r="E42" s="47">
        <v>494341</v>
      </c>
      <c r="F42" s="47">
        <v>0</v>
      </c>
      <c r="G42" s="47">
        <v>643912</v>
      </c>
      <c r="H42" s="47">
        <v>0</v>
      </c>
      <c r="I42" s="47">
        <v>2779669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3917922</v>
      </c>
      <c r="O42" s="48">
        <f t="shared" si="7"/>
        <v>10.325319938436888</v>
      </c>
      <c r="P42" s="9"/>
    </row>
    <row r="43" spans="1:16">
      <c r="A43" s="12"/>
      <c r="B43" s="25">
        <v>334.42</v>
      </c>
      <c r="C43" s="20" t="s">
        <v>43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1708059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1708059</v>
      </c>
      <c r="O43" s="48">
        <f t="shared" si="7"/>
        <v>4.5014310261221562</v>
      </c>
      <c r="P43" s="9"/>
    </row>
    <row r="44" spans="1:16">
      <c r="A44" s="12"/>
      <c r="B44" s="25">
        <v>334.49</v>
      </c>
      <c r="C44" s="20" t="s">
        <v>44</v>
      </c>
      <c r="D44" s="47">
        <v>0</v>
      </c>
      <c r="E44" s="47">
        <v>0</v>
      </c>
      <c r="F44" s="47">
        <v>0</v>
      </c>
      <c r="G44" s="47">
        <v>365163</v>
      </c>
      <c r="H44" s="47">
        <v>0</v>
      </c>
      <c r="I44" s="47">
        <v>1346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366509</v>
      </c>
      <c r="O44" s="48">
        <f t="shared" si="7"/>
        <v>0.96590046593999701</v>
      </c>
      <c r="P44" s="9"/>
    </row>
    <row r="45" spans="1:16">
      <c r="A45" s="12"/>
      <c r="B45" s="25">
        <v>334.61</v>
      </c>
      <c r="C45" s="20" t="s">
        <v>46</v>
      </c>
      <c r="D45" s="47">
        <v>0</v>
      </c>
      <c r="E45" s="47">
        <v>37683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37683</v>
      </c>
      <c r="O45" s="48">
        <f t="shared" si="7"/>
        <v>9.9310050388986104E-2</v>
      </c>
      <c r="P45" s="9"/>
    </row>
    <row r="46" spans="1:16">
      <c r="A46" s="12"/>
      <c r="B46" s="25">
        <v>334.7</v>
      </c>
      <c r="C46" s="20" t="s">
        <v>47</v>
      </c>
      <c r="D46" s="47">
        <v>0</v>
      </c>
      <c r="E46" s="47">
        <v>257506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257506</v>
      </c>
      <c r="O46" s="48">
        <f t="shared" si="7"/>
        <v>0.67863317239779886</v>
      </c>
      <c r="P46" s="9"/>
    </row>
    <row r="47" spans="1:16">
      <c r="A47" s="12"/>
      <c r="B47" s="25">
        <v>335.12</v>
      </c>
      <c r="C47" s="20" t="s">
        <v>48</v>
      </c>
      <c r="D47" s="47">
        <v>5709979</v>
      </c>
      <c r="E47" s="47">
        <v>0</v>
      </c>
      <c r="F47" s="47">
        <v>1715273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7425252</v>
      </c>
      <c r="O47" s="48">
        <f t="shared" si="7"/>
        <v>19.568562754316797</v>
      </c>
      <c r="P47" s="9"/>
    </row>
    <row r="48" spans="1:16">
      <c r="A48" s="12"/>
      <c r="B48" s="25">
        <v>335.13</v>
      </c>
      <c r="C48" s="20" t="s">
        <v>49</v>
      </c>
      <c r="D48" s="47">
        <v>0</v>
      </c>
      <c r="E48" s="47">
        <v>120394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120394</v>
      </c>
      <c r="O48" s="48">
        <f t="shared" si="7"/>
        <v>0.31728721722080494</v>
      </c>
      <c r="P48" s="9"/>
    </row>
    <row r="49" spans="1:16">
      <c r="A49" s="12"/>
      <c r="B49" s="25">
        <v>335.14</v>
      </c>
      <c r="C49" s="20" t="s">
        <v>50</v>
      </c>
      <c r="D49" s="47">
        <v>173918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173918</v>
      </c>
      <c r="O49" s="48">
        <f t="shared" si="7"/>
        <v>0.45834475343130021</v>
      </c>
      <c r="P49" s="9"/>
    </row>
    <row r="50" spans="1:16">
      <c r="A50" s="12"/>
      <c r="B50" s="25">
        <v>335.15</v>
      </c>
      <c r="C50" s="20" t="s">
        <v>51</v>
      </c>
      <c r="D50" s="47">
        <v>224546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224546</v>
      </c>
      <c r="O50" s="48">
        <f t="shared" si="7"/>
        <v>0.59177015032362801</v>
      </c>
      <c r="P50" s="9"/>
    </row>
    <row r="51" spans="1:16">
      <c r="A51" s="12"/>
      <c r="B51" s="25">
        <v>335.17</v>
      </c>
      <c r="C51" s="20" t="s">
        <v>52</v>
      </c>
      <c r="D51" s="47">
        <v>58635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58635</v>
      </c>
      <c r="O51" s="48">
        <f t="shared" si="7"/>
        <v>0.1545271025278826</v>
      </c>
      <c r="P51" s="9"/>
    </row>
    <row r="52" spans="1:16">
      <c r="A52" s="12"/>
      <c r="B52" s="25">
        <v>335.18</v>
      </c>
      <c r="C52" s="20" t="s">
        <v>53</v>
      </c>
      <c r="D52" s="47">
        <v>19158845</v>
      </c>
      <c r="E52" s="47">
        <v>0</v>
      </c>
      <c r="F52" s="47">
        <v>2099437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21258282</v>
      </c>
      <c r="O52" s="48">
        <f t="shared" si="7"/>
        <v>56.024229934009405</v>
      </c>
      <c r="P52" s="9"/>
    </row>
    <row r="53" spans="1:16">
      <c r="A53" s="12"/>
      <c r="B53" s="25">
        <v>335.19</v>
      </c>
      <c r="C53" s="20" t="s">
        <v>158</v>
      </c>
      <c r="D53" s="47">
        <v>2139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2139</v>
      </c>
      <c r="O53" s="48">
        <f t="shared" si="7"/>
        <v>5.6371360502624869E-3</v>
      </c>
      <c r="P53" s="9"/>
    </row>
    <row r="54" spans="1:16">
      <c r="A54" s="12"/>
      <c r="B54" s="25">
        <v>335.22</v>
      </c>
      <c r="C54" s="20" t="s">
        <v>54</v>
      </c>
      <c r="D54" s="47">
        <v>0</v>
      </c>
      <c r="E54" s="47">
        <v>2377603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2377603</v>
      </c>
      <c r="O54" s="48">
        <f t="shared" si="7"/>
        <v>6.26595211992157</v>
      </c>
      <c r="P54" s="9"/>
    </row>
    <row r="55" spans="1:16">
      <c r="A55" s="12"/>
      <c r="B55" s="25">
        <v>335.49</v>
      </c>
      <c r="C55" s="20" t="s">
        <v>55</v>
      </c>
      <c r="D55" s="47">
        <v>0</v>
      </c>
      <c r="E55" s="47">
        <v>4765361</v>
      </c>
      <c r="F55" s="47">
        <v>0</v>
      </c>
      <c r="G55" s="47">
        <v>0</v>
      </c>
      <c r="H55" s="47">
        <v>0</v>
      </c>
      <c r="I55" s="47">
        <v>161188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4926549</v>
      </c>
      <c r="O55" s="48">
        <f t="shared" si="7"/>
        <v>12.983462819674896</v>
      </c>
      <c r="P55" s="9"/>
    </row>
    <row r="56" spans="1:16">
      <c r="A56" s="12"/>
      <c r="B56" s="25">
        <v>335.69</v>
      </c>
      <c r="C56" s="20" t="s">
        <v>56</v>
      </c>
      <c r="D56" s="47">
        <v>0</v>
      </c>
      <c r="E56" s="47">
        <v>15687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15687</v>
      </c>
      <c r="O56" s="48">
        <f t="shared" si="7"/>
        <v>4.1341633109148027E-2</v>
      </c>
      <c r="P56" s="9"/>
    </row>
    <row r="57" spans="1:16">
      <c r="A57" s="12"/>
      <c r="B57" s="25">
        <v>335.7</v>
      </c>
      <c r="C57" s="20" t="s">
        <v>57</v>
      </c>
      <c r="D57" s="47">
        <v>0</v>
      </c>
      <c r="E57" s="47">
        <v>172310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172310</v>
      </c>
      <c r="O57" s="48">
        <f t="shared" si="7"/>
        <v>0.45410701861651664</v>
      </c>
      <c r="P57" s="9"/>
    </row>
    <row r="58" spans="1:16">
      <c r="A58" s="12"/>
      <c r="B58" s="25">
        <v>335.8</v>
      </c>
      <c r="C58" s="20" t="s">
        <v>58</v>
      </c>
      <c r="D58" s="47">
        <v>0</v>
      </c>
      <c r="E58" s="47">
        <v>7955360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7955360</v>
      </c>
      <c r="O58" s="48">
        <f t="shared" si="7"/>
        <v>20.965613206552675</v>
      </c>
      <c r="P58" s="9"/>
    </row>
    <row r="59" spans="1:16">
      <c r="A59" s="12"/>
      <c r="B59" s="25">
        <v>337.1</v>
      </c>
      <c r="C59" s="20" t="s">
        <v>59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105572</v>
      </c>
      <c r="M59" s="47">
        <v>0</v>
      </c>
      <c r="N59" s="47">
        <f t="shared" ref="N59:N66" si="9">SUM(D59:M59)</f>
        <v>105572</v>
      </c>
      <c r="O59" s="48">
        <f t="shared" si="7"/>
        <v>0.27822521135965927</v>
      </c>
      <c r="P59" s="9"/>
    </row>
    <row r="60" spans="1:16">
      <c r="A60" s="12"/>
      <c r="B60" s="25">
        <v>337.2</v>
      </c>
      <c r="C60" s="20" t="s">
        <v>60</v>
      </c>
      <c r="D60" s="47">
        <v>1080222</v>
      </c>
      <c r="E60" s="47">
        <v>23838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1104060</v>
      </c>
      <c r="O60" s="48">
        <f t="shared" si="7"/>
        <v>2.9096476987624129</v>
      </c>
      <c r="P60" s="9"/>
    </row>
    <row r="61" spans="1:16">
      <c r="A61" s="12"/>
      <c r="B61" s="25">
        <v>337.3</v>
      </c>
      <c r="C61" s="20" t="s">
        <v>61</v>
      </c>
      <c r="D61" s="47">
        <v>0</v>
      </c>
      <c r="E61" s="47">
        <v>689860</v>
      </c>
      <c r="F61" s="47">
        <v>0</v>
      </c>
      <c r="G61" s="47">
        <v>88</v>
      </c>
      <c r="H61" s="47">
        <v>0</v>
      </c>
      <c r="I61" s="47">
        <v>937553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1627501</v>
      </c>
      <c r="O61" s="48">
        <f t="shared" si="7"/>
        <v>4.2891278910417237</v>
      </c>
      <c r="P61" s="9"/>
    </row>
    <row r="62" spans="1:16">
      <c r="A62" s="12"/>
      <c r="B62" s="25">
        <v>337.4</v>
      </c>
      <c r="C62" s="20" t="s">
        <v>62</v>
      </c>
      <c r="D62" s="47">
        <v>0</v>
      </c>
      <c r="E62" s="47">
        <v>11000</v>
      </c>
      <c r="F62" s="47">
        <v>0</v>
      </c>
      <c r="G62" s="47">
        <v>0</v>
      </c>
      <c r="H62" s="47">
        <v>0</v>
      </c>
      <c r="I62" s="47">
        <v>349843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360843</v>
      </c>
      <c r="O62" s="48">
        <f t="shared" si="7"/>
        <v>0.95096824861377582</v>
      </c>
      <c r="P62" s="9"/>
    </row>
    <row r="63" spans="1:16">
      <c r="A63" s="12"/>
      <c r="B63" s="25">
        <v>337.7</v>
      </c>
      <c r="C63" s="20" t="s">
        <v>64</v>
      </c>
      <c r="D63" s="47">
        <v>0</v>
      </c>
      <c r="E63" s="47">
        <v>518200</v>
      </c>
      <c r="F63" s="47">
        <v>0</v>
      </c>
      <c r="G63" s="47">
        <v>456815</v>
      </c>
      <c r="H63" s="47">
        <v>0</v>
      </c>
      <c r="I63" s="47">
        <v>25518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1000533</v>
      </c>
      <c r="O63" s="48">
        <f t="shared" si="7"/>
        <v>2.6368118951740422</v>
      </c>
      <c r="P63" s="9"/>
    </row>
    <row r="64" spans="1:16">
      <c r="A64" s="12"/>
      <c r="B64" s="25">
        <v>339</v>
      </c>
      <c r="C64" s="20" t="s">
        <v>159</v>
      </c>
      <c r="D64" s="47">
        <v>64492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64492</v>
      </c>
      <c r="O64" s="48">
        <f t="shared" si="7"/>
        <v>0.16996268263372055</v>
      </c>
      <c r="P64" s="9"/>
    </row>
    <row r="65" spans="1:16" ht="15.75">
      <c r="A65" s="29" t="s">
        <v>69</v>
      </c>
      <c r="B65" s="30"/>
      <c r="C65" s="31"/>
      <c r="D65" s="32">
        <f t="shared" ref="D65:M65" si="10">SUM(D66:D103)</f>
        <v>31536919</v>
      </c>
      <c r="E65" s="32">
        <f t="shared" si="10"/>
        <v>18764675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120289144</v>
      </c>
      <c r="J65" s="32">
        <f t="shared" si="10"/>
        <v>102826632</v>
      </c>
      <c r="K65" s="32">
        <f t="shared" si="10"/>
        <v>0</v>
      </c>
      <c r="L65" s="32">
        <f t="shared" si="10"/>
        <v>2778</v>
      </c>
      <c r="M65" s="32">
        <f t="shared" si="10"/>
        <v>0</v>
      </c>
      <c r="N65" s="32">
        <f t="shared" si="9"/>
        <v>273420148</v>
      </c>
      <c r="O65" s="46">
        <f t="shared" si="7"/>
        <v>720.5734329868651</v>
      </c>
      <c r="P65" s="10"/>
    </row>
    <row r="66" spans="1:16">
      <c r="A66" s="12"/>
      <c r="B66" s="25">
        <v>341.1</v>
      </c>
      <c r="C66" s="20" t="s">
        <v>72</v>
      </c>
      <c r="D66" s="47">
        <v>0</v>
      </c>
      <c r="E66" s="47">
        <v>2126384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2126384</v>
      </c>
      <c r="O66" s="48">
        <f t="shared" si="7"/>
        <v>5.6038877527355524</v>
      </c>
      <c r="P66" s="9"/>
    </row>
    <row r="67" spans="1:16">
      <c r="A67" s="12"/>
      <c r="B67" s="25">
        <v>341.15</v>
      </c>
      <c r="C67" s="20" t="s">
        <v>160</v>
      </c>
      <c r="D67" s="47">
        <v>0</v>
      </c>
      <c r="E67" s="47">
        <v>788185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03" si="11">SUM(D67:M67)</f>
        <v>788185</v>
      </c>
      <c r="O67" s="48">
        <f t="shared" si="7"/>
        <v>2.0771884421580822</v>
      </c>
      <c r="P67" s="9"/>
    </row>
    <row r="68" spans="1:16">
      <c r="A68" s="12"/>
      <c r="B68" s="25">
        <v>341.16</v>
      </c>
      <c r="C68" s="20" t="s">
        <v>73</v>
      </c>
      <c r="D68" s="47">
        <v>0</v>
      </c>
      <c r="E68" s="47">
        <v>609585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609585</v>
      </c>
      <c r="O68" s="48">
        <f t="shared" si="7"/>
        <v>1.6065047121081149</v>
      </c>
      <c r="P68" s="9"/>
    </row>
    <row r="69" spans="1:16">
      <c r="A69" s="12"/>
      <c r="B69" s="25">
        <v>341.2</v>
      </c>
      <c r="C69" s="20" t="s">
        <v>74</v>
      </c>
      <c r="D69" s="47">
        <v>17261343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100873130</v>
      </c>
      <c r="K69" s="47">
        <v>0</v>
      </c>
      <c r="L69" s="47">
        <v>0</v>
      </c>
      <c r="M69" s="47">
        <v>0</v>
      </c>
      <c r="N69" s="47">
        <f t="shared" si="11"/>
        <v>118134473</v>
      </c>
      <c r="O69" s="48">
        <f t="shared" ref="O69:O100" si="12">(N69/O$128)</f>
        <v>311.33244344416102</v>
      </c>
      <c r="P69" s="9"/>
    </row>
    <row r="70" spans="1:16">
      <c r="A70" s="12"/>
      <c r="B70" s="25">
        <v>341.3</v>
      </c>
      <c r="C70" s="20" t="s">
        <v>75</v>
      </c>
      <c r="D70" s="47">
        <v>17411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17411</v>
      </c>
      <c r="O70" s="48">
        <f t="shared" si="12"/>
        <v>4.5885075161814004E-2</v>
      </c>
      <c r="P70" s="9"/>
    </row>
    <row r="71" spans="1:16">
      <c r="A71" s="12"/>
      <c r="B71" s="25">
        <v>341.51</v>
      </c>
      <c r="C71" s="20" t="s">
        <v>76</v>
      </c>
      <c r="D71" s="47">
        <v>9093237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9093237</v>
      </c>
      <c r="O71" s="48">
        <f t="shared" si="12"/>
        <v>23.964382471379476</v>
      </c>
      <c r="P71" s="9"/>
    </row>
    <row r="72" spans="1:16">
      <c r="A72" s="12"/>
      <c r="B72" s="25">
        <v>341.52</v>
      </c>
      <c r="C72" s="20" t="s">
        <v>77</v>
      </c>
      <c r="D72" s="47">
        <v>486461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486461</v>
      </c>
      <c r="O72" s="48">
        <f t="shared" si="12"/>
        <v>1.2820228331681811</v>
      </c>
      <c r="P72" s="9"/>
    </row>
    <row r="73" spans="1:16">
      <c r="A73" s="12"/>
      <c r="B73" s="25">
        <v>341.56</v>
      </c>
      <c r="C73" s="20" t="s">
        <v>78</v>
      </c>
      <c r="D73" s="47">
        <v>834461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834461</v>
      </c>
      <c r="O73" s="48">
        <f t="shared" si="12"/>
        <v>2.1991445468153739</v>
      </c>
      <c r="P73" s="9"/>
    </row>
    <row r="74" spans="1:16">
      <c r="A74" s="12"/>
      <c r="B74" s="25">
        <v>341.9</v>
      </c>
      <c r="C74" s="20" t="s">
        <v>79</v>
      </c>
      <c r="D74" s="47">
        <v>33696</v>
      </c>
      <c r="E74" s="47">
        <v>560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2778</v>
      </c>
      <c r="M74" s="47">
        <v>0</v>
      </c>
      <c r="N74" s="47">
        <f t="shared" si="11"/>
        <v>37034</v>
      </c>
      <c r="O74" s="48">
        <f t="shared" si="12"/>
        <v>9.7599671101178551E-2</v>
      </c>
      <c r="P74" s="9"/>
    </row>
    <row r="75" spans="1:16">
      <c r="A75" s="12"/>
      <c r="B75" s="25">
        <v>342.1</v>
      </c>
      <c r="C75" s="20" t="s">
        <v>80</v>
      </c>
      <c r="D75" s="47">
        <v>836945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836945</v>
      </c>
      <c r="O75" s="48">
        <f t="shared" si="12"/>
        <v>2.2056908983576142</v>
      </c>
      <c r="P75" s="9"/>
    </row>
    <row r="76" spans="1:16">
      <c r="A76" s="12"/>
      <c r="B76" s="25">
        <v>342.2</v>
      </c>
      <c r="C76" s="20" t="s">
        <v>81</v>
      </c>
      <c r="D76" s="47">
        <v>0</v>
      </c>
      <c r="E76" s="47">
        <v>175105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175105</v>
      </c>
      <c r="O76" s="48">
        <f t="shared" si="12"/>
        <v>0.46147298180514851</v>
      </c>
      <c r="P76" s="9"/>
    </row>
    <row r="77" spans="1:16">
      <c r="A77" s="12"/>
      <c r="B77" s="25">
        <v>342.4</v>
      </c>
      <c r="C77" s="20" t="s">
        <v>82</v>
      </c>
      <c r="D77" s="47">
        <v>0</v>
      </c>
      <c r="E77" s="47">
        <v>35980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35980</v>
      </c>
      <c r="O77" s="48">
        <f t="shared" si="12"/>
        <v>9.482195188800574E-2</v>
      </c>
      <c r="P77" s="9"/>
    </row>
    <row r="78" spans="1:16">
      <c r="A78" s="12"/>
      <c r="B78" s="25">
        <v>342.5</v>
      </c>
      <c r="C78" s="20" t="s">
        <v>83</v>
      </c>
      <c r="D78" s="47">
        <v>357340</v>
      </c>
      <c r="E78" s="47">
        <v>1036438</v>
      </c>
      <c r="F78" s="47">
        <v>0</v>
      </c>
      <c r="G78" s="47">
        <v>0</v>
      </c>
      <c r="H78" s="47">
        <v>0</v>
      </c>
      <c r="I78" s="47">
        <v>817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1394595</v>
      </c>
      <c r="O78" s="48">
        <f t="shared" si="12"/>
        <v>3.6753257363327783</v>
      </c>
      <c r="P78" s="9"/>
    </row>
    <row r="79" spans="1:16">
      <c r="A79" s="12"/>
      <c r="B79" s="25">
        <v>342.6</v>
      </c>
      <c r="C79" s="20" t="s">
        <v>84</v>
      </c>
      <c r="D79" s="47">
        <v>0</v>
      </c>
      <c r="E79" s="47">
        <v>8250675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8250675</v>
      </c>
      <c r="O79" s="48">
        <f t="shared" si="12"/>
        <v>21.743888490649574</v>
      </c>
      <c r="P79" s="9"/>
    </row>
    <row r="80" spans="1:16">
      <c r="A80" s="12"/>
      <c r="B80" s="25">
        <v>342.9</v>
      </c>
      <c r="C80" s="20" t="s">
        <v>85</v>
      </c>
      <c r="D80" s="47">
        <v>0</v>
      </c>
      <c r="E80" s="47">
        <v>157636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157636</v>
      </c>
      <c r="O80" s="48">
        <f t="shared" si="12"/>
        <v>0.41543505302439332</v>
      </c>
      <c r="P80" s="9"/>
    </row>
    <row r="81" spans="1:16">
      <c r="A81" s="12"/>
      <c r="B81" s="25">
        <v>343.3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36469346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36469346</v>
      </c>
      <c r="O81" s="48">
        <f t="shared" si="12"/>
        <v>96.111577871012628</v>
      </c>
      <c r="P81" s="9"/>
    </row>
    <row r="82" spans="1:16">
      <c r="A82" s="12"/>
      <c r="B82" s="25">
        <v>343.4</v>
      </c>
      <c r="C82" s="20" t="s">
        <v>87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17331676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17331676</v>
      </c>
      <c r="O82" s="48">
        <f t="shared" si="12"/>
        <v>45.676024119246904</v>
      </c>
      <c r="P82" s="9"/>
    </row>
    <row r="83" spans="1:16">
      <c r="A83" s="12"/>
      <c r="B83" s="25">
        <v>343.5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47444744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47444744</v>
      </c>
      <c r="O83" s="48">
        <f t="shared" si="12"/>
        <v>125.03622103687462</v>
      </c>
      <c r="P83" s="9"/>
    </row>
    <row r="84" spans="1:16">
      <c r="A84" s="12"/>
      <c r="B84" s="25">
        <v>343.6</v>
      </c>
      <c r="C84" s="20" t="s">
        <v>89</v>
      </c>
      <c r="D84" s="47">
        <v>0</v>
      </c>
      <c r="E84" s="47">
        <v>101058</v>
      </c>
      <c r="F84" s="47">
        <v>0</v>
      </c>
      <c r="G84" s="47">
        <v>0</v>
      </c>
      <c r="H84" s="47">
        <v>0</v>
      </c>
      <c r="I84" s="47">
        <v>630287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731345</v>
      </c>
      <c r="O84" s="48">
        <f t="shared" si="12"/>
        <v>1.9273918955957074</v>
      </c>
      <c r="P84" s="9"/>
    </row>
    <row r="85" spans="1:16">
      <c r="A85" s="12"/>
      <c r="B85" s="25">
        <v>343.7</v>
      </c>
      <c r="C85" s="20" t="s">
        <v>90</v>
      </c>
      <c r="D85" s="47">
        <v>84843</v>
      </c>
      <c r="E85" s="47">
        <v>747998</v>
      </c>
      <c r="F85" s="47">
        <v>0</v>
      </c>
      <c r="G85" s="47">
        <v>0</v>
      </c>
      <c r="H85" s="47">
        <v>0</v>
      </c>
      <c r="I85" s="47">
        <v>14724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847565</v>
      </c>
      <c r="O85" s="48">
        <f t="shared" si="12"/>
        <v>2.2336789230671923</v>
      </c>
      <c r="P85" s="9"/>
    </row>
    <row r="86" spans="1:16">
      <c r="A86" s="12"/>
      <c r="B86" s="25">
        <v>343.9</v>
      </c>
      <c r="C86" s="20" t="s">
        <v>91</v>
      </c>
      <c r="D86" s="47">
        <v>0</v>
      </c>
      <c r="E86" s="47">
        <v>24117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24117</v>
      </c>
      <c r="O86" s="48">
        <f t="shared" si="12"/>
        <v>6.3558116000084333E-2</v>
      </c>
      <c r="P86" s="9"/>
    </row>
    <row r="87" spans="1:16">
      <c r="A87" s="12"/>
      <c r="B87" s="25">
        <v>344.3</v>
      </c>
      <c r="C87" s="20" t="s">
        <v>92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1705442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1705442</v>
      </c>
      <c r="O87" s="48">
        <f t="shared" si="12"/>
        <v>4.4945341654192408</v>
      </c>
      <c r="P87" s="9"/>
    </row>
    <row r="88" spans="1:16">
      <c r="A88" s="12"/>
      <c r="B88" s="25">
        <v>344.9</v>
      </c>
      <c r="C88" s="20" t="s">
        <v>93</v>
      </c>
      <c r="D88" s="47">
        <v>0</v>
      </c>
      <c r="E88" s="47">
        <v>664729</v>
      </c>
      <c r="F88" s="47">
        <v>0</v>
      </c>
      <c r="G88" s="47">
        <v>0</v>
      </c>
      <c r="H88" s="47">
        <v>0</v>
      </c>
      <c r="I88" s="47">
        <v>16404313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17069042</v>
      </c>
      <c r="O88" s="48">
        <f t="shared" si="12"/>
        <v>44.983876578608928</v>
      </c>
      <c r="P88" s="9"/>
    </row>
    <row r="89" spans="1:16">
      <c r="A89" s="12"/>
      <c r="B89" s="25">
        <v>345.1</v>
      </c>
      <c r="C89" s="20" t="s">
        <v>94</v>
      </c>
      <c r="D89" s="47">
        <v>28276</v>
      </c>
      <c r="E89" s="47">
        <v>106891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135167</v>
      </c>
      <c r="O89" s="48">
        <f t="shared" si="12"/>
        <v>0.35622008812801753</v>
      </c>
      <c r="P89" s="9"/>
    </row>
    <row r="90" spans="1:16">
      <c r="A90" s="12"/>
      <c r="B90" s="25">
        <v>346.4</v>
      </c>
      <c r="C90" s="20" t="s">
        <v>95</v>
      </c>
      <c r="D90" s="47">
        <v>653540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653540</v>
      </c>
      <c r="O90" s="48">
        <f t="shared" si="12"/>
        <v>1.7223440366005356</v>
      </c>
      <c r="P90" s="9"/>
    </row>
    <row r="91" spans="1:16">
      <c r="A91" s="12"/>
      <c r="B91" s="25">
        <v>346.9</v>
      </c>
      <c r="C91" s="20" t="s">
        <v>96</v>
      </c>
      <c r="D91" s="47">
        <v>213889</v>
      </c>
      <c r="E91" s="47">
        <v>1523645</v>
      </c>
      <c r="F91" s="47">
        <v>0</v>
      </c>
      <c r="G91" s="47">
        <v>0</v>
      </c>
      <c r="H91" s="47">
        <v>0</v>
      </c>
      <c r="I91" s="47">
        <v>287795</v>
      </c>
      <c r="J91" s="47">
        <v>1953502</v>
      </c>
      <c r="K91" s="47">
        <v>0</v>
      </c>
      <c r="L91" s="47">
        <v>0</v>
      </c>
      <c r="M91" s="47">
        <v>0</v>
      </c>
      <c r="N91" s="47">
        <f t="shared" si="11"/>
        <v>3978831</v>
      </c>
      <c r="O91" s="48">
        <f t="shared" si="12"/>
        <v>10.485839956990153</v>
      </c>
      <c r="P91" s="9"/>
    </row>
    <row r="92" spans="1:16">
      <c r="A92" s="12"/>
      <c r="B92" s="25">
        <v>347.1</v>
      </c>
      <c r="C92" s="20" t="s">
        <v>97</v>
      </c>
      <c r="D92" s="47">
        <v>25388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25388</v>
      </c>
      <c r="O92" s="48">
        <f t="shared" si="12"/>
        <v>6.6907718580675082E-2</v>
      </c>
      <c r="P92" s="9"/>
    </row>
    <row r="93" spans="1:16">
      <c r="A93" s="12"/>
      <c r="B93" s="25">
        <v>347.2</v>
      </c>
      <c r="C93" s="20" t="s">
        <v>98</v>
      </c>
      <c r="D93" s="47">
        <v>635750</v>
      </c>
      <c r="E93" s="47">
        <v>314762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950512</v>
      </c>
      <c r="O93" s="48">
        <f t="shared" si="12"/>
        <v>2.504986190466151</v>
      </c>
      <c r="P93" s="9"/>
    </row>
    <row r="94" spans="1:16">
      <c r="A94" s="12"/>
      <c r="B94" s="25">
        <v>347.4</v>
      </c>
      <c r="C94" s="20" t="s">
        <v>99</v>
      </c>
      <c r="D94" s="47">
        <v>173409</v>
      </c>
      <c r="E94" s="47">
        <v>92689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266098</v>
      </c>
      <c r="O94" s="48">
        <f t="shared" si="12"/>
        <v>0.70127659125888131</v>
      </c>
      <c r="P94" s="9"/>
    </row>
    <row r="95" spans="1:16">
      <c r="A95" s="12"/>
      <c r="B95" s="25">
        <v>347.5</v>
      </c>
      <c r="C95" s="20" t="s">
        <v>100</v>
      </c>
      <c r="D95" s="47">
        <v>787236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787236</v>
      </c>
      <c r="O95" s="48">
        <f t="shared" si="12"/>
        <v>2.0746874407033373</v>
      </c>
      <c r="P95" s="9"/>
    </row>
    <row r="96" spans="1:16">
      <c r="A96" s="12"/>
      <c r="B96" s="25">
        <v>348.92099999999999</v>
      </c>
      <c r="C96" s="20" t="s">
        <v>101</v>
      </c>
      <c r="D96" s="47">
        <v>0</v>
      </c>
      <c r="E96" s="47">
        <v>105572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105572</v>
      </c>
      <c r="O96" s="48">
        <f t="shared" si="12"/>
        <v>0.27822521135965927</v>
      </c>
      <c r="P96" s="9"/>
    </row>
    <row r="97" spans="1:16">
      <c r="A97" s="12"/>
      <c r="B97" s="25">
        <v>348.92200000000003</v>
      </c>
      <c r="C97" s="20" t="s">
        <v>102</v>
      </c>
      <c r="D97" s="47">
        <v>0</v>
      </c>
      <c r="E97" s="47">
        <v>105572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105572</v>
      </c>
      <c r="O97" s="48">
        <f t="shared" si="12"/>
        <v>0.27822521135965927</v>
      </c>
      <c r="P97" s="9"/>
    </row>
    <row r="98" spans="1:16">
      <c r="A98" s="12"/>
      <c r="B98" s="25">
        <v>348.923</v>
      </c>
      <c r="C98" s="20" t="s">
        <v>103</v>
      </c>
      <c r="D98" s="47">
        <v>0</v>
      </c>
      <c r="E98" s="47">
        <v>105572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105572</v>
      </c>
      <c r="O98" s="48">
        <f t="shared" si="12"/>
        <v>0.27822521135965927</v>
      </c>
      <c r="P98" s="9"/>
    </row>
    <row r="99" spans="1:16">
      <c r="A99" s="12"/>
      <c r="B99" s="25">
        <v>348.92399999999998</v>
      </c>
      <c r="C99" s="20" t="s">
        <v>104</v>
      </c>
      <c r="D99" s="47">
        <v>0</v>
      </c>
      <c r="E99" s="47">
        <v>105572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105572</v>
      </c>
      <c r="O99" s="48">
        <f t="shared" si="12"/>
        <v>0.27822521135965927</v>
      </c>
      <c r="P99" s="9"/>
    </row>
    <row r="100" spans="1:16">
      <c r="A100" s="12"/>
      <c r="B100" s="25">
        <v>348.93</v>
      </c>
      <c r="C100" s="20" t="s">
        <v>105</v>
      </c>
      <c r="D100" s="47">
        <v>0</v>
      </c>
      <c r="E100" s="47">
        <v>1373080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1373080</v>
      </c>
      <c r="O100" s="48">
        <f t="shared" si="12"/>
        <v>3.6186249499272627</v>
      </c>
      <c r="P100" s="9"/>
    </row>
    <row r="101" spans="1:16">
      <c r="A101" s="12"/>
      <c r="B101" s="25">
        <v>348.93099999999998</v>
      </c>
      <c r="C101" s="20" t="s">
        <v>106</v>
      </c>
      <c r="D101" s="47">
        <v>5850</v>
      </c>
      <c r="E101" s="47">
        <v>212870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218720</v>
      </c>
      <c r="O101" s="48">
        <f t="shared" ref="O101:O126" si="13">(N101/O$128)</f>
        <v>0.57641626784170685</v>
      </c>
      <c r="P101" s="9"/>
    </row>
    <row r="102" spans="1:16">
      <c r="A102" s="12"/>
      <c r="B102" s="25">
        <v>348.93200000000002</v>
      </c>
      <c r="C102" s="20" t="s">
        <v>107</v>
      </c>
      <c r="D102" s="47">
        <v>7690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7690</v>
      </c>
      <c r="O102" s="48">
        <f t="shared" si="13"/>
        <v>2.0266281545824459E-2</v>
      </c>
      <c r="P102" s="9"/>
    </row>
    <row r="103" spans="1:16">
      <c r="A103" s="12"/>
      <c r="B103" s="25">
        <v>349</v>
      </c>
      <c r="C103" s="20" t="s">
        <v>161</v>
      </c>
      <c r="D103" s="47">
        <v>154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154</v>
      </c>
      <c r="O103" s="48">
        <f t="shared" si="13"/>
        <v>4.0585271236111406E-4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SUM(D105:D114)</f>
        <v>369618</v>
      </c>
      <c r="E104" s="32">
        <f t="shared" si="14"/>
        <v>1721624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720</v>
      </c>
      <c r="J104" s="32">
        <f t="shared" si="14"/>
        <v>5086</v>
      </c>
      <c r="K104" s="32">
        <f t="shared" si="14"/>
        <v>0</v>
      </c>
      <c r="L104" s="32">
        <f t="shared" si="14"/>
        <v>281</v>
      </c>
      <c r="M104" s="32">
        <f t="shared" si="14"/>
        <v>0</v>
      </c>
      <c r="N104" s="32">
        <f>SUM(D104:M104)</f>
        <v>2097329</v>
      </c>
      <c r="O104" s="46">
        <f t="shared" si="13"/>
        <v>5.5273159958676814</v>
      </c>
      <c r="P104" s="10"/>
    </row>
    <row r="105" spans="1:16">
      <c r="A105" s="13"/>
      <c r="B105" s="40">
        <v>351.1</v>
      </c>
      <c r="C105" s="21" t="s">
        <v>126</v>
      </c>
      <c r="D105" s="47">
        <v>36306</v>
      </c>
      <c r="E105" s="47">
        <v>602633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638939</v>
      </c>
      <c r="O105" s="48">
        <f t="shared" si="13"/>
        <v>1.6838644557357003</v>
      </c>
      <c r="P105" s="9"/>
    </row>
    <row r="106" spans="1:16">
      <c r="A106" s="13"/>
      <c r="B106" s="40">
        <v>351.2</v>
      </c>
      <c r="C106" s="21" t="s">
        <v>128</v>
      </c>
      <c r="D106" s="47">
        <v>18987</v>
      </c>
      <c r="E106" s="47">
        <v>50719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15">SUM(D106:M106)</f>
        <v>69706</v>
      </c>
      <c r="O106" s="48">
        <f t="shared" si="13"/>
        <v>0.1837036958950897</v>
      </c>
      <c r="P106" s="9"/>
    </row>
    <row r="107" spans="1:16">
      <c r="A107" s="13"/>
      <c r="B107" s="40">
        <v>351.5</v>
      </c>
      <c r="C107" s="21" t="s">
        <v>129</v>
      </c>
      <c r="D107" s="47">
        <v>0</v>
      </c>
      <c r="E107" s="47">
        <v>172429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172429</v>
      </c>
      <c r="O107" s="48">
        <f t="shared" si="13"/>
        <v>0.45442063207606842</v>
      </c>
      <c r="P107" s="9"/>
    </row>
    <row r="108" spans="1:16">
      <c r="A108" s="13"/>
      <c r="B108" s="40">
        <v>351.6</v>
      </c>
      <c r="C108" s="21" t="s">
        <v>130</v>
      </c>
      <c r="D108" s="47">
        <v>0</v>
      </c>
      <c r="E108" s="47">
        <v>3200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3200</v>
      </c>
      <c r="O108" s="48">
        <f t="shared" si="13"/>
        <v>8.4333031139971742E-3</v>
      </c>
      <c r="P108" s="9"/>
    </row>
    <row r="109" spans="1:16">
      <c r="A109" s="13"/>
      <c r="B109" s="40">
        <v>351.8</v>
      </c>
      <c r="C109" s="21" t="s">
        <v>162</v>
      </c>
      <c r="D109" s="47">
        <v>0</v>
      </c>
      <c r="E109" s="47">
        <v>449917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449917</v>
      </c>
      <c r="O109" s="48">
        <f t="shared" si="13"/>
        <v>1.1857145116063335</v>
      </c>
      <c r="P109" s="9"/>
    </row>
    <row r="110" spans="1:16">
      <c r="A110" s="13"/>
      <c r="B110" s="40">
        <v>351.9</v>
      </c>
      <c r="C110" s="21" t="s">
        <v>135</v>
      </c>
      <c r="D110" s="47">
        <v>10210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10210</v>
      </c>
      <c r="O110" s="48">
        <f t="shared" si="13"/>
        <v>2.6907507748097238E-2</v>
      </c>
      <c r="P110" s="9"/>
    </row>
    <row r="111" spans="1:16">
      <c r="A111" s="13"/>
      <c r="B111" s="40">
        <v>352</v>
      </c>
      <c r="C111" s="21" t="s">
        <v>131</v>
      </c>
      <c r="D111" s="47">
        <v>265509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281</v>
      </c>
      <c r="M111" s="47">
        <v>0</v>
      </c>
      <c r="N111" s="47">
        <f t="shared" si="15"/>
        <v>265790</v>
      </c>
      <c r="O111" s="48">
        <f t="shared" si="13"/>
        <v>0.70046488583415911</v>
      </c>
      <c r="P111" s="9"/>
    </row>
    <row r="112" spans="1:16">
      <c r="A112" s="13"/>
      <c r="B112" s="40">
        <v>353</v>
      </c>
      <c r="C112" s="21" t="s">
        <v>132</v>
      </c>
      <c r="D112" s="47">
        <v>500</v>
      </c>
      <c r="E112" s="47">
        <v>17375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17875</v>
      </c>
      <c r="O112" s="48">
        <f t="shared" si="13"/>
        <v>4.7107904113343591E-2</v>
      </c>
      <c r="P112" s="9"/>
    </row>
    <row r="113" spans="1:119">
      <c r="A113" s="13"/>
      <c r="B113" s="40">
        <v>354</v>
      </c>
      <c r="C113" s="21" t="s">
        <v>133</v>
      </c>
      <c r="D113" s="47">
        <v>35973</v>
      </c>
      <c r="E113" s="47">
        <v>368669</v>
      </c>
      <c r="F113" s="47">
        <v>0</v>
      </c>
      <c r="G113" s="47">
        <v>0</v>
      </c>
      <c r="H113" s="47">
        <v>0</v>
      </c>
      <c r="I113" s="47">
        <v>720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405362</v>
      </c>
      <c r="O113" s="48">
        <f t="shared" si="13"/>
        <v>1.0682939427800384</v>
      </c>
      <c r="P113" s="9"/>
    </row>
    <row r="114" spans="1:119">
      <c r="A114" s="13"/>
      <c r="B114" s="40">
        <v>359</v>
      </c>
      <c r="C114" s="21" t="s">
        <v>134</v>
      </c>
      <c r="D114" s="47">
        <v>2133</v>
      </c>
      <c r="E114" s="47">
        <v>56682</v>
      </c>
      <c r="F114" s="47">
        <v>0</v>
      </c>
      <c r="G114" s="47">
        <v>0</v>
      </c>
      <c r="H114" s="47">
        <v>0</v>
      </c>
      <c r="I114" s="47">
        <v>0</v>
      </c>
      <c r="J114" s="47">
        <v>5086</v>
      </c>
      <c r="K114" s="47">
        <v>0</v>
      </c>
      <c r="L114" s="47">
        <v>0</v>
      </c>
      <c r="M114" s="47">
        <v>0</v>
      </c>
      <c r="N114" s="47">
        <f t="shared" si="15"/>
        <v>63901</v>
      </c>
      <c r="O114" s="48">
        <f t="shared" si="13"/>
        <v>0.1684051569648542</v>
      </c>
      <c r="P114" s="9"/>
    </row>
    <row r="115" spans="1:119" ht="15.75">
      <c r="A115" s="29" t="s">
        <v>3</v>
      </c>
      <c r="B115" s="30"/>
      <c r="C115" s="31"/>
      <c r="D115" s="32">
        <f t="shared" ref="D115:M115" si="16">SUM(D116:D122)</f>
        <v>11306746</v>
      </c>
      <c r="E115" s="32">
        <f t="shared" si="16"/>
        <v>12195231</v>
      </c>
      <c r="F115" s="32">
        <f t="shared" si="16"/>
        <v>630797</v>
      </c>
      <c r="G115" s="32">
        <f t="shared" si="16"/>
        <v>9880275</v>
      </c>
      <c r="H115" s="32">
        <f t="shared" si="16"/>
        <v>44224</v>
      </c>
      <c r="I115" s="32">
        <f t="shared" si="16"/>
        <v>14736615</v>
      </c>
      <c r="J115" s="32">
        <f t="shared" si="16"/>
        <v>3587912</v>
      </c>
      <c r="K115" s="32">
        <f t="shared" si="16"/>
        <v>0</v>
      </c>
      <c r="L115" s="32">
        <f t="shared" si="16"/>
        <v>1260</v>
      </c>
      <c r="M115" s="32">
        <f t="shared" si="16"/>
        <v>0</v>
      </c>
      <c r="N115" s="32">
        <f>SUM(D115:M115)</f>
        <v>52383060</v>
      </c>
      <c r="O115" s="46">
        <f t="shared" si="13"/>
        <v>138.05069469334401</v>
      </c>
      <c r="P115" s="10"/>
    </row>
    <row r="116" spans="1:119">
      <c r="A116" s="12"/>
      <c r="B116" s="25">
        <v>361.1</v>
      </c>
      <c r="C116" s="20" t="s">
        <v>136</v>
      </c>
      <c r="D116" s="47">
        <v>6061894</v>
      </c>
      <c r="E116" s="47">
        <v>5012847</v>
      </c>
      <c r="F116" s="47">
        <v>615760</v>
      </c>
      <c r="G116" s="47">
        <v>8014923</v>
      </c>
      <c r="H116" s="47">
        <v>42004</v>
      </c>
      <c r="I116" s="47">
        <v>6216710</v>
      </c>
      <c r="J116" s="47">
        <v>1560829</v>
      </c>
      <c r="K116" s="47">
        <v>0</v>
      </c>
      <c r="L116" s="47">
        <v>938</v>
      </c>
      <c r="M116" s="47">
        <v>0</v>
      </c>
      <c r="N116" s="47">
        <f>SUM(D116:M116)</f>
        <v>27525905</v>
      </c>
      <c r="O116" s="48">
        <f t="shared" si="13"/>
        <v>72.541968860028248</v>
      </c>
      <c r="P116" s="9"/>
    </row>
    <row r="117" spans="1:119">
      <c r="A117" s="12"/>
      <c r="B117" s="25">
        <v>361.3</v>
      </c>
      <c r="C117" s="20" t="s">
        <v>137</v>
      </c>
      <c r="D117" s="47">
        <v>3134501</v>
      </c>
      <c r="E117" s="47">
        <v>220079</v>
      </c>
      <c r="F117" s="47">
        <v>15037</v>
      </c>
      <c r="G117" s="47">
        <v>296997</v>
      </c>
      <c r="H117" s="47">
        <v>2200</v>
      </c>
      <c r="I117" s="47">
        <v>248910</v>
      </c>
      <c r="J117" s="47">
        <v>57313</v>
      </c>
      <c r="K117" s="47">
        <v>0</v>
      </c>
      <c r="L117" s="47">
        <v>0</v>
      </c>
      <c r="M117" s="47">
        <v>0</v>
      </c>
      <c r="N117" s="47">
        <f t="shared" ref="N117:N122" si="17">SUM(D117:M117)</f>
        <v>3975037</v>
      </c>
      <c r="O117" s="48">
        <f t="shared" si="13"/>
        <v>10.475841221985622</v>
      </c>
      <c r="P117" s="9"/>
    </row>
    <row r="118" spans="1:119">
      <c r="A118" s="12"/>
      <c r="B118" s="25">
        <v>362</v>
      </c>
      <c r="C118" s="20" t="s">
        <v>138</v>
      </c>
      <c r="D118" s="47">
        <v>580569</v>
      </c>
      <c r="E118" s="47">
        <v>381934</v>
      </c>
      <c r="F118" s="47">
        <v>0</v>
      </c>
      <c r="G118" s="47">
        <v>36484</v>
      </c>
      <c r="H118" s="47">
        <v>0</v>
      </c>
      <c r="I118" s="47">
        <v>32867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1031854</v>
      </c>
      <c r="O118" s="48">
        <f t="shared" si="13"/>
        <v>2.7193554848095127</v>
      </c>
      <c r="P118" s="9"/>
    </row>
    <row r="119" spans="1:119">
      <c r="A119" s="12"/>
      <c r="B119" s="25">
        <v>364</v>
      </c>
      <c r="C119" s="20" t="s">
        <v>139</v>
      </c>
      <c r="D119" s="47">
        <v>3953</v>
      </c>
      <c r="E119" s="47">
        <v>0</v>
      </c>
      <c r="F119" s="47">
        <v>0</v>
      </c>
      <c r="G119" s="47">
        <v>0</v>
      </c>
      <c r="H119" s="47">
        <v>0</v>
      </c>
      <c r="I119" s="47">
        <v>15816</v>
      </c>
      <c r="J119" s="47">
        <v>726455</v>
      </c>
      <c r="K119" s="47">
        <v>0</v>
      </c>
      <c r="L119" s="47">
        <v>0</v>
      </c>
      <c r="M119" s="47">
        <v>0</v>
      </c>
      <c r="N119" s="47">
        <f t="shared" si="17"/>
        <v>746224</v>
      </c>
      <c r="O119" s="48">
        <f t="shared" si="13"/>
        <v>1.9666041196685713</v>
      </c>
      <c r="P119" s="9"/>
    </row>
    <row r="120" spans="1:119">
      <c r="A120" s="12"/>
      <c r="B120" s="25">
        <v>365</v>
      </c>
      <c r="C120" s="20" t="s">
        <v>140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1241757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1241757</v>
      </c>
      <c r="O120" s="48">
        <f t="shared" si="13"/>
        <v>3.2725353671649344</v>
      </c>
      <c r="P120" s="9"/>
    </row>
    <row r="121" spans="1:119">
      <c r="A121" s="12"/>
      <c r="B121" s="25">
        <v>366</v>
      </c>
      <c r="C121" s="20" t="s">
        <v>141</v>
      </c>
      <c r="D121" s="47">
        <v>168107</v>
      </c>
      <c r="E121" s="47">
        <v>356288</v>
      </c>
      <c r="F121" s="47">
        <v>0</v>
      </c>
      <c r="G121" s="47">
        <v>1322575</v>
      </c>
      <c r="H121" s="47">
        <v>20</v>
      </c>
      <c r="I121" s="47">
        <v>6378085</v>
      </c>
      <c r="J121" s="47">
        <v>256409</v>
      </c>
      <c r="K121" s="47">
        <v>0</v>
      </c>
      <c r="L121" s="47">
        <v>0</v>
      </c>
      <c r="M121" s="47">
        <v>0</v>
      </c>
      <c r="N121" s="47">
        <f t="shared" si="17"/>
        <v>8481484</v>
      </c>
      <c r="O121" s="48">
        <f t="shared" si="13"/>
        <v>22.352164196411628</v>
      </c>
      <c r="P121" s="9"/>
    </row>
    <row r="122" spans="1:119">
      <c r="A122" s="12"/>
      <c r="B122" s="25">
        <v>369.9</v>
      </c>
      <c r="C122" s="20" t="s">
        <v>143</v>
      </c>
      <c r="D122" s="47">
        <v>1357722</v>
      </c>
      <c r="E122" s="47">
        <v>6224083</v>
      </c>
      <c r="F122" s="47">
        <v>0</v>
      </c>
      <c r="G122" s="47">
        <v>209296</v>
      </c>
      <c r="H122" s="47">
        <v>0</v>
      </c>
      <c r="I122" s="47">
        <v>602470</v>
      </c>
      <c r="J122" s="47">
        <v>986906</v>
      </c>
      <c r="K122" s="47">
        <v>0</v>
      </c>
      <c r="L122" s="47">
        <v>322</v>
      </c>
      <c r="M122" s="47">
        <v>0</v>
      </c>
      <c r="N122" s="47">
        <f t="shared" si="17"/>
        <v>9380799</v>
      </c>
      <c r="O122" s="48">
        <f t="shared" si="13"/>
        <v>24.722225443275494</v>
      </c>
      <c r="P122" s="9"/>
    </row>
    <row r="123" spans="1:119" ht="15.75">
      <c r="A123" s="29" t="s">
        <v>71</v>
      </c>
      <c r="B123" s="30"/>
      <c r="C123" s="31"/>
      <c r="D123" s="32">
        <f t="shared" ref="D123:M123" si="18">SUM(D124:D125)</f>
        <v>8374409</v>
      </c>
      <c r="E123" s="32">
        <f t="shared" si="18"/>
        <v>14612797</v>
      </c>
      <c r="F123" s="32">
        <f t="shared" si="18"/>
        <v>8326950</v>
      </c>
      <c r="G123" s="32">
        <f t="shared" si="18"/>
        <v>54179373</v>
      </c>
      <c r="H123" s="32">
        <f t="shared" si="18"/>
        <v>0</v>
      </c>
      <c r="I123" s="32">
        <f t="shared" si="18"/>
        <v>16031375</v>
      </c>
      <c r="J123" s="32">
        <f t="shared" si="18"/>
        <v>2265217</v>
      </c>
      <c r="K123" s="32">
        <f t="shared" si="18"/>
        <v>0</v>
      </c>
      <c r="L123" s="32">
        <f t="shared" si="18"/>
        <v>0</v>
      </c>
      <c r="M123" s="32">
        <f t="shared" si="18"/>
        <v>0</v>
      </c>
      <c r="N123" s="32">
        <f>SUM(D123:M123)</f>
        <v>103790121</v>
      </c>
      <c r="O123" s="46">
        <f t="shared" si="13"/>
        <v>273.52923457232612</v>
      </c>
      <c r="P123" s="9"/>
    </row>
    <row r="124" spans="1:119">
      <c r="A124" s="12"/>
      <c r="B124" s="25">
        <v>381</v>
      </c>
      <c r="C124" s="20" t="s">
        <v>144</v>
      </c>
      <c r="D124" s="47">
        <v>8374409</v>
      </c>
      <c r="E124" s="47">
        <v>14612797</v>
      </c>
      <c r="F124" s="47">
        <v>8326950</v>
      </c>
      <c r="G124" s="47">
        <v>48790373</v>
      </c>
      <c r="H124" s="47">
        <v>0</v>
      </c>
      <c r="I124" s="47">
        <v>16031375</v>
      </c>
      <c r="J124" s="47">
        <v>2265217</v>
      </c>
      <c r="K124" s="47">
        <v>0</v>
      </c>
      <c r="L124" s="47">
        <v>0</v>
      </c>
      <c r="M124" s="47">
        <v>0</v>
      </c>
      <c r="N124" s="47">
        <f>SUM(D124:M124)</f>
        <v>98401121</v>
      </c>
      <c r="O124" s="48">
        <f t="shared" si="13"/>
        <v>259.32702504691025</v>
      </c>
      <c r="P124" s="9"/>
    </row>
    <row r="125" spans="1:119" ht="15.75" thickBot="1">
      <c r="A125" s="12"/>
      <c r="B125" s="25">
        <v>384</v>
      </c>
      <c r="C125" s="20" t="s">
        <v>145</v>
      </c>
      <c r="D125" s="47">
        <v>0</v>
      </c>
      <c r="E125" s="47">
        <v>0</v>
      </c>
      <c r="F125" s="47">
        <v>0</v>
      </c>
      <c r="G125" s="47">
        <v>5389000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5389000</v>
      </c>
      <c r="O125" s="48">
        <f t="shared" si="13"/>
        <v>14.202209525415867</v>
      </c>
      <c r="P125" s="9"/>
    </row>
    <row r="126" spans="1:119" ht="16.5" thickBot="1">
      <c r="A126" s="14" t="s">
        <v>108</v>
      </c>
      <c r="B126" s="23"/>
      <c r="C126" s="22"/>
      <c r="D126" s="15">
        <f t="shared" ref="D126:M126" si="19">SUM(D5,D14,D30,D65,D104,D115,D123)</f>
        <v>240476958</v>
      </c>
      <c r="E126" s="15">
        <f t="shared" si="19"/>
        <v>188297833</v>
      </c>
      <c r="F126" s="15">
        <f t="shared" si="19"/>
        <v>38699220</v>
      </c>
      <c r="G126" s="15">
        <f t="shared" si="19"/>
        <v>70394275</v>
      </c>
      <c r="H126" s="15">
        <f t="shared" si="19"/>
        <v>44224</v>
      </c>
      <c r="I126" s="15">
        <f t="shared" si="19"/>
        <v>194375123</v>
      </c>
      <c r="J126" s="15">
        <f t="shared" si="19"/>
        <v>108684847</v>
      </c>
      <c r="K126" s="15">
        <f t="shared" si="19"/>
        <v>0</v>
      </c>
      <c r="L126" s="15">
        <f t="shared" si="19"/>
        <v>129688</v>
      </c>
      <c r="M126" s="15">
        <f t="shared" si="19"/>
        <v>0</v>
      </c>
      <c r="N126" s="15">
        <f>SUM(D126:M126)</f>
        <v>841102168</v>
      </c>
      <c r="O126" s="38">
        <f t="shared" si="13"/>
        <v>2216.6467289325547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163</v>
      </c>
      <c r="M128" s="119"/>
      <c r="N128" s="119"/>
      <c r="O128" s="44">
        <v>379448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thickBot="1">
      <c r="A130" s="121" t="s">
        <v>164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A130:O130"/>
    <mergeCell ref="L128:N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165252276</v>
      </c>
      <c r="E5" s="27">
        <f t="shared" si="0"/>
        <v>78708507</v>
      </c>
      <c r="F5" s="27">
        <f t="shared" si="0"/>
        <v>12490559</v>
      </c>
      <c r="G5" s="27">
        <f t="shared" si="0"/>
        <v>3786881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19809</v>
      </c>
      <c r="M5" s="27">
        <f t="shared" si="0"/>
        <v>0</v>
      </c>
      <c r="N5" s="28">
        <f>SUM(D5:M5)</f>
        <v>260258032</v>
      </c>
      <c r="O5" s="33">
        <f t="shared" ref="O5:O36" si="1">(N5/O$142)</f>
        <v>668.49386622829547</v>
      </c>
      <c r="P5" s="6"/>
    </row>
    <row r="6" spans="1:133">
      <c r="A6" s="12"/>
      <c r="B6" s="25">
        <v>311</v>
      </c>
      <c r="C6" s="20" t="s">
        <v>2</v>
      </c>
      <c r="D6" s="47">
        <v>157726449</v>
      </c>
      <c r="E6" s="47">
        <v>31417633</v>
      </c>
      <c r="F6" s="47">
        <v>9094768</v>
      </c>
      <c r="G6" s="47">
        <v>3786881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202025731</v>
      </c>
      <c r="O6" s="48">
        <f t="shared" si="1"/>
        <v>518.91947755060107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9574948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9574948</v>
      </c>
      <c r="O7" s="48">
        <f t="shared" si="1"/>
        <v>24.594030617486901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1601993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1601993</v>
      </c>
      <c r="O8" s="48">
        <f t="shared" si="1"/>
        <v>4.1148489674303912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5737741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5737741</v>
      </c>
      <c r="O9" s="48">
        <f t="shared" si="1"/>
        <v>14.737853179903421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4398262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4398262</v>
      </c>
      <c r="O10" s="48">
        <f t="shared" si="1"/>
        <v>11.297292715503955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25147991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25147991</v>
      </c>
      <c r="O11" s="48">
        <f t="shared" si="1"/>
        <v>64.594654782698044</v>
      </c>
      <c r="P11" s="9"/>
    </row>
    <row r="12" spans="1:133">
      <c r="A12" s="12"/>
      <c r="B12" s="25">
        <v>315</v>
      </c>
      <c r="C12" s="20" t="s">
        <v>15</v>
      </c>
      <c r="D12" s="47">
        <v>7525827</v>
      </c>
      <c r="E12" s="47">
        <v>239148</v>
      </c>
      <c r="F12" s="47">
        <v>3395791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11160766</v>
      </c>
      <c r="O12" s="48">
        <f t="shared" si="1"/>
        <v>28.667332785369361</v>
      </c>
      <c r="P12" s="9"/>
    </row>
    <row r="13" spans="1:133">
      <c r="A13" s="12"/>
      <c r="B13" s="25">
        <v>316</v>
      </c>
      <c r="C13" s="20" t="s">
        <v>16</v>
      </c>
      <c r="D13" s="47">
        <v>0</v>
      </c>
      <c r="E13" s="47">
        <v>590791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19809</v>
      </c>
      <c r="M13" s="47">
        <v>0</v>
      </c>
      <c r="N13" s="47">
        <f t="shared" si="2"/>
        <v>610600</v>
      </c>
      <c r="O13" s="48">
        <f t="shared" si="1"/>
        <v>1.5683756293023734</v>
      </c>
      <c r="P13" s="9"/>
    </row>
    <row r="14" spans="1:133" ht="15.75">
      <c r="A14" s="29" t="s">
        <v>17</v>
      </c>
      <c r="B14" s="30"/>
      <c r="C14" s="31"/>
      <c r="D14" s="32">
        <f>SUM(D15:D28)</f>
        <v>19152469</v>
      </c>
      <c r="E14" s="32">
        <f t="shared" ref="E14:M14" si="3">SUM(E15:E28)</f>
        <v>45864067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32325942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97342478</v>
      </c>
      <c r="O14" s="46">
        <f t="shared" si="1"/>
        <v>250.03205075516286</v>
      </c>
      <c r="P14" s="10"/>
    </row>
    <row r="15" spans="1:133">
      <c r="A15" s="12"/>
      <c r="B15" s="25">
        <v>322</v>
      </c>
      <c r="C15" s="20" t="s">
        <v>0</v>
      </c>
      <c r="D15" s="47">
        <v>77860</v>
      </c>
      <c r="E15" s="47">
        <v>4779168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4857028</v>
      </c>
      <c r="O15" s="48">
        <f t="shared" si="1"/>
        <v>12.475670399671221</v>
      </c>
      <c r="P15" s="9"/>
    </row>
    <row r="16" spans="1:133">
      <c r="A16" s="12"/>
      <c r="B16" s="25">
        <v>323.10000000000002</v>
      </c>
      <c r="C16" s="20" t="s">
        <v>18</v>
      </c>
      <c r="D16" s="47">
        <v>18629619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18629619</v>
      </c>
      <c r="O16" s="48">
        <f t="shared" si="1"/>
        <v>47.851687557793078</v>
      </c>
      <c r="P16" s="9"/>
    </row>
    <row r="17" spans="1:16">
      <c r="A17" s="12"/>
      <c r="B17" s="25">
        <v>324.02</v>
      </c>
      <c r="C17" s="20" t="s">
        <v>19</v>
      </c>
      <c r="D17" s="47">
        <v>0</v>
      </c>
      <c r="E17" s="47">
        <v>491419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491419</v>
      </c>
      <c r="O17" s="48">
        <f t="shared" si="1"/>
        <v>1.2622495633412103</v>
      </c>
      <c r="P17" s="9"/>
    </row>
    <row r="18" spans="1:16">
      <c r="A18" s="12"/>
      <c r="B18" s="25">
        <v>324.02100000000002</v>
      </c>
      <c r="C18" s="20" t="s">
        <v>20</v>
      </c>
      <c r="D18" s="47">
        <v>0</v>
      </c>
      <c r="E18" s="47">
        <v>417430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417430</v>
      </c>
      <c r="O18" s="48">
        <f t="shared" si="1"/>
        <v>1.072202815164903</v>
      </c>
      <c r="P18" s="9"/>
    </row>
    <row r="19" spans="1:16">
      <c r="A19" s="12"/>
      <c r="B19" s="25">
        <v>324.02999999999997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4366517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4366517</v>
      </c>
      <c r="O19" s="48">
        <f t="shared" si="1"/>
        <v>11.215753107983151</v>
      </c>
      <c r="P19" s="9"/>
    </row>
    <row r="20" spans="1:16">
      <c r="A20" s="12"/>
      <c r="B20" s="25">
        <v>324.03100000000001</v>
      </c>
      <c r="C20" s="20" t="s">
        <v>22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841088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841088</v>
      </c>
      <c r="O20" s="48">
        <f t="shared" si="1"/>
        <v>2.1604027535189561</v>
      </c>
      <c r="P20" s="9"/>
    </row>
    <row r="21" spans="1:16">
      <c r="A21" s="12"/>
      <c r="B21" s="25">
        <v>324.04000000000002</v>
      </c>
      <c r="C21" s="20" t="s">
        <v>23</v>
      </c>
      <c r="D21" s="47">
        <v>0</v>
      </c>
      <c r="E21" s="47">
        <v>2320700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2320700</v>
      </c>
      <c r="O21" s="48">
        <f t="shared" si="1"/>
        <v>5.9609061954176514</v>
      </c>
      <c r="P21" s="9"/>
    </row>
    <row r="22" spans="1:16">
      <c r="A22" s="12"/>
      <c r="B22" s="25">
        <v>324.041</v>
      </c>
      <c r="C22" s="20" t="s">
        <v>24</v>
      </c>
      <c r="D22" s="47">
        <v>0</v>
      </c>
      <c r="E22" s="47">
        <v>3234796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3234796</v>
      </c>
      <c r="O22" s="48">
        <f t="shared" si="1"/>
        <v>8.308835919038323</v>
      </c>
      <c r="P22" s="9"/>
    </row>
    <row r="23" spans="1:16">
      <c r="A23" s="12"/>
      <c r="B23" s="25">
        <v>324.07</v>
      </c>
      <c r="C23" s="20" t="s">
        <v>25</v>
      </c>
      <c r="D23" s="47">
        <v>0</v>
      </c>
      <c r="E23" s="47">
        <v>1014721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1014721</v>
      </c>
      <c r="O23" s="48">
        <f t="shared" si="1"/>
        <v>2.6063931983972055</v>
      </c>
      <c r="P23" s="9"/>
    </row>
    <row r="24" spans="1:16">
      <c r="A24" s="12"/>
      <c r="B24" s="25">
        <v>324.08999999999997</v>
      </c>
      <c r="C24" s="20" t="s">
        <v>26</v>
      </c>
      <c r="D24" s="47">
        <v>0</v>
      </c>
      <c r="E24" s="47">
        <v>110353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110353</v>
      </c>
      <c r="O24" s="48">
        <f t="shared" si="1"/>
        <v>0.28345063187095448</v>
      </c>
      <c r="P24" s="9"/>
    </row>
    <row r="25" spans="1:16">
      <c r="A25" s="12"/>
      <c r="B25" s="25">
        <v>324.09100000000001</v>
      </c>
      <c r="C25" s="20" t="s">
        <v>27</v>
      </c>
      <c r="D25" s="47">
        <v>0</v>
      </c>
      <c r="E25" s="47">
        <v>85110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85110</v>
      </c>
      <c r="O25" s="48">
        <f t="shared" si="1"/>
        <v>0.21861193876502619</v>
      </c>
      <c r="P25" s="9"/>
    </row>
    <row r="26" spans="1:16">
      <c r="A26" s="12"/>
      <c r="B26" s="25">
        <v>325.10000000000002</v>
      </c>
      <c r="C26" s="20" t="s">
        <v>28</v>
      </c>
      <c r="D26" s="47">
        <v>0</v>
      </c>
      <c r="E26" s="47">
        <v>66216</v>
      </c>
      <c r="F26" s="47">
        <v>0</v>
      </c>
      <c r="G26" s="47">
        <v>0</v>
      </c>
      <c r="H26" s="47">
        <v>0</v>
      </c>
      <c r="I26" s="47">
        <v>1290215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1" si="5">SUM(D26:M26)</f>
        <v>1356431</v>
      </c>
      <c r="O26" s="48">
        <f t="shared" si="1"/>
        <v>3.4841030514743654</v>
      </c>
      <c r="P26" s="9"/>
    </row>
    <row r="27" spans="1:16">
      <c r="A27" s="12"/>
      <c r="B27" s="25">
        <v>325.2</v>
      </c>
      <c r="C27" s="20" t="s">
        <v>29</v>
      </c>
      <c r="D27" s="47">
        <v>0</v>
      </c>
      <c r="E27" s="47">
        <v>33266513</v>
      </c>
      <c r="F27" s="47">
        <v>0</v>
      </c>
      <c r="G27" s="47">
        <v>0</v>
      </c>
      <c r="H27" s="47">
        <v>0</v>
      </c>
      <c r="I27" s="47">
        <v>25828122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59094635</v>
      </c>
      <c r="O27" s="48">
        <f t="shared" si="1"/>
        <v>151.78936350559951</v>
      </c>
      <c r="P27" s="9"/>
    </row>
    <row r="28" spans="1:16">
      <c r="A28" s="12"/>
      <c r="B28" s="25">
        <v>329</v>
      </c>
      <c r="C28" s="20" t="s">
        <v>30</v>
      </c>
      <c r="D28" s="47">
        <v>444990</v>
      </c>
      <c r="E28" s="47">
        <v>77641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522631</v>
      </c>
      <c r="O28" s="48">
        <f t="shared" si="1"/>
        <v>1.3424201171272989</v>
      </c>
      <c r="P28" s="9"/>
    </row>
    <row r="29" spans="1:16" ht="15.75">
      <c r="A29" s="29" t="s">
        <v>33</v>
      </c>
      <c r="B29" s="30"/>
      <c r="C29" s="31"/>
      <c r="D29" s="32">
        <f t="shared" ref="D29:M29" si="6">SUM(D30:D62)</f>
        <v>26523106</v>
      </c>
      <c r="E29" s="32">
        <f t="shared" si="6"/>
        <v>20381802</v>
      </c>
      <c r="F29" s="32">
        <f t="shared" si="6"/>
        <v>3788865</v>
      </c>
      <c r="G29" s="32">
        <f t="shared" si="6"/>
        <v>2060064</v>
      </c>
      <c r="H29" s="32">
        <f t="shared" si="6"/>
        <v>0</v>
      </c>
      <c r="I29" s="32">
        <f t="shared" si="6"/>
        <v>9150818</v>
      </c>
      <c r="J29" s="32">
        <f t="shared" si="6"/>
        <v>0</v>
      </c>
      <c r="K29" s="32">
        <f t="shared" si="6"/>
        <v>0</v>
      </c>
      <c r="L29" s="32">
        <f t="shared" si="6"/>
        <v>101783</v>
      </c>
      <c r="M29" s="32">
        <f t="shared" si="6"/>
        <v>0</v>
      </c>
      <c r="N29" s="45">
        <f t="shared" si="5"/>
        <v>62006438</v>
      </c>
      <c r="O29" s="46">
        <f t="shared" si="1"/>
        <v>159.26856570430493</v>
      </c>
      <c r="P29" s="10"/>
    </row>
    <row r="30" spans="1:16">
      <c r="A30" s="12"/>
      <c r="B30" s="25">
        <v>331.1</v>
      </c>
      <c r="C30" s="20" t="s">
        <v>31</v>
      </c>
      <c r="D30" s="47">
        <v>0</v>
      </c>
      <c r="E30" s="47">
        <v>21181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21181</v>
      </c>
      <c r="O30" s="48">
        <f t="shared" si="1"/>
        <v>5.440511661358266E-2</v>
      </c>
      <c r="P30" s="9"/>
    </row>
    <row r="31" spans="1:16">
      <c r="A31" s="12"/>
      <c r="B31" s="25">
        <v>331.2</v>
      </c>
      <c r="C31" s="20" t="s">
        <v>32</v>
      </c>
      <c r="D31" s="47">
        <v>215271</v>
      </c>
      <c r="E31" s="47">
        <v>556615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771886</v>
      </c>
      <c r="O31" s="48">
        <f t="shared" si="1"/>
        <v>1.9826518031439433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32329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8" si="7">SUM(D32:M32)</f>
        <v>32329</v>
      </c>
      <c r="O32" s="48">
        <f t="shared" si="1"/>
        <v>8.3039658892427828E-2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3277285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3277285</v>
      </c>
      <c r="O33" s="48">
        <f t="shared" si="1"/>
        <v>8.4179723620671947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511335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511335</v>
      </c>
      <c r="O34" s="48">
        <f t="shared" si="1"/>
        <v>1.3134054248433165</v>
      </c>
      <c r="P34" s="9"/>
    </row>
    <row r="35" spans="1:16">
      <c r="A35" s="12"/>
      <c r="B35" s="25">
        <v>331.5</v>
      </c>
      <c r="C35" s="20" t="s">
        <v>34</v>
      </c>
      <c r="D35" s="47">
        <v>0</v>
      </c>
      <c r="E35" s="47">
        <v>6015258</v>
      </c>
      <c r="F35" s="47">
        <v>0</v>
      </c>
      <c r="G35" s="47">
        <v>105263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6120521</v>
      </c>
      <c r="O35" s="48">
        <f t="shared" si="1"/>
        <v>15.721054659406144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1905220</v>
      </c>
      <c r="F36" s="47">
        <v>0</v>
      </c>
      <c r="G36" s="47">
        <v>39715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1944935</v>
      </c>
      <c r="O36" s="48">
        <f t="shared" si="1"/>
        <v>4.9957233124422071</v>
      </c>
      <c r="P36" s="9"/>
    </row>
    <row r="37" spans="1:16">
      <c r="A37" s="12"/>
      <c r="B37" s="25">
        <v>331.9</v>
      </c>
      <c r="C37" s="20" t="s">
        <v>35</v>
      </c>
      <c r="D37" s="47">
        <v>24196</v>
      </c>
      <c r="E37" s="47">
        <v>446396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470592</v>
      </c>
      <c r="O37" s="48">
        <f t="shared" ref="O37:O68" si="8">(N37/O$142)</f>
        <v>1.2087537244426179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263943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263943</v>
      </c>
      <c r="O38" s="48">
        <f t="shared" si="8"/>
        <v>0.677959005445392</v>
      </c>
      <c r="P38" s="9"/>
    </row>
    <row r="39" spans="1:16">
      <c r="A39" s="12"/>
      <c r="B39" s="25">
        <v>334.35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1153252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1153252</v>
      </c>
      <c r="O39" s="48">
        <f t="shared" si="8"/>
        <v>2.9622213089489366</v>
      </c>
      <c r="P39" s="9"/>
    </row>
    <row r="40" spans="1:16">
      <c r="A40" s="12"/>
      <c r="B40" s="25">
        <v>334.39</v>
      </c>
      <c r="C40" s="20" t="s">
        <v>42</v>
      </c>
      <c r="D40" s="47">
        <v>0</v>
      </c>
      <c r="E40" s="47">
        <v>548574</v>
      </c>
      <c r="F40" s="47">
        <v>0</v>
      </c>
      <c r="G40" s="47">
        <v>136</v>
      </c>
      <c r="H40" s="47">
        <v>0</v>
      </c>
      <c r="I40" s="47">
        <v>1023194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1" si="9">SUM(D40:M40)</f>
        <v>1571904</v>
      </c>
      <c r="O40" s="48">
        <f t="shared" si="8"/>
        <v>4.0375629302373373</v>
      </c>
      <c r="P40" s="9"/>
    </row>
    <row r="41" spans="1:16">
      <c r="A41" s="12"/>
      <c r="B41" s="25">
        <v>334.42</v>
      </c>
      <c r="C41" s="20" t="s">
        <v>43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1568344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1568344</v>
      </c>
      <c r="O41" s="48">
        <f t="shared" si="8"/>
        <v>4.0284187814651187</v>
      </c>
      <c r="P41" s="9"/>
    </row>
    <row r="42" spans="1:16">
      <c r="A42" s="12"/>
      <c r="B42" s="25">
        <v>334.49</v>
      </c>
      <c r="C42" s="20" t="s">
        <v>44</v>
      </c>
      <c r="D42" s="47">
        <v>0</v>
      </c>
      <c r="E42" s="47">
        <v>0</v>
      </c>
      <c r="F42" s="47">
        <v>0</v>
      </c>
      <c r="G42" s="47">
        <v>1147935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1147935</v>
      </c>
      <c r="O42" s="48">
        <f t="shared" si="8"/>
        <v>2.9485641631562727</v>
      </c>
      <c r="P42" s="9"/>
    </row>
    <row r="43" spans="1:16">
      <c r="A43" s="12"/>
      <c r="B43" s="25">
        <v>334.5</v>
      </c>
      <c r="C43" s="20" t="s">
        <v>45</v>
      </c>
      <c r="D43" s="47">
        <v>0</v>
      </c>
      <c r="E43" s="47">
        <v>3749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3749</v>
      </c>
      <c r="O43" s="48">
        <f t="shared" si="8"/>
        <v>9.6296106031028457E-3</v>
      </c>
      <c r="P43" s="9"/>
    </row>
    <row r="44" spans="1:16">
      <c r="A44" s="12"/>
      <c r="B44" s="25">
        <v>334.61</v>
      </c>
      <c r="C44" s="20" t="s">
        <v>46</v>
      </c>
      <c r="D44" s="47">
        <v>0</v>
      </c>
      <c r="E44" s="47">
        <v>41309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41309</v>
      </c>
      <c r="O44" s="48">
        <f t="shared" si="8"/>
        <v>0.10610551731223672</v>
      </c>
      <c r="P44" s="9"/>
    </row>
    <row r="45" spans="1:16">
      <c r="A45" s="12"/>
      <c r="B45" s="25">
        <v>334.7</v>
      </c>
      <c r="C45" s="20" t="s">
        <v>47</v>
      </c>
      <c r="D45" s="47">
        <v>0</v>
      </c>
      <c r="E45" s="47">
        <v>297995</v>
      </c>
      <c r="F45" s="47">
        <v>0</v>
      </c>
      <c r="G45" s="47">
        <v>191707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489702</v>
      </c>
      <c r="O45" s="48">
        <f t="shared" si="8"/>
        <v>1.2578393095653961</v>
      </c>
      <c r="P45" s="9"/>
    </row>
    <row r="46" spans="1:16">
      <c r="A46" s="12"/>
      <c r="B46" s="25">
        <v>335.12</v>
      </c>
      <c r="C46" s="20" t="s">
        <v>48</v>
      </c>
      <c r="D46" s="47">
        <v>5734402</v>
      </c>
      <c r="E46" s="47">
        <v>0</v>
      </c>
      <c r="F46" s="47">
        <v>1719285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7453687</v>
      </c>
      <c r="O46" s="48">
        <f t="shared" si="8"/>
        <v>19.145399671221618</v>
      </c>
      <c r="P46" s="9"/>
    </row>
    <row r="47" spans="1:16">
      <c r="A47" s="12"/>
      <c r="B47" s="25">
        <v>335.13</v>
      </c>
      <c r="C47" s="20" t="s">
        <v>49</v>
      </c>
      <c r="D47" s="47">
        <v>0</v>
      </c>
      <c r="E47" s="47">
        <v>124365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124365</v>
      </c>
      <c r="O47" s="48">
        <f t="shared" si="8"/>
        <v>0.31944159046542692</v>
      </c>
      <c r="P47" s="9"/>
    </row>
    <row r="48" spans="1:16">
      <c r="A48" s="12"/>
      <c r="B48" s="25">
        <v>335.14</v>
      </c>
      <c r="C48" s="20" t="s">
        <v>50</v>
      </c>
      <c r="D48" s="47">
        <v>198586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198586</v>
      </c>
      <c r="O48" s="48">
        <f t="shared" si="8"/>
        <v>0.51008424946059794</v>
      </c>
      <c r="P48" s="9"/>
    </row>
    <row r="49" spans="1:16">
      <c r="A49" s="12"/>
      <c r="B49" s="25">
        <v>335.15</v>
      </c>
      <c r="C49" s="20" t="s">
        <v>51</v>
      </c>
      <c r="D49" s="47">
        <v>241182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241182</v>
      </c>
      <c r="O49" s="48">
        <f t="shared" si="8"/>
        <v>0.61949553066885854</v>
      </c>
      <c r="P49" s="9"/>
    </row>
    <row r="50" spans="1:16">
      <c r="A50" s="12"/>
      <c r="B50" s="25">
        <v>335.17</v>
      </c>
      <c r="C50" s="20" t="s">
        <v>52</v>
      </c>
      <c r="D50" s="47">
        <v>63143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63143</v>
      </c>
      <c r="O50" s="48">
        <f t="shared" si="8"/>
        <v>0.16218791739443131</v>
      </c>
      <c r="P50" s="9"/>
    </row>
    <row r="51" spans="1:16">
      <c r="A51" s="12"/>
      <c r="B51" s="25">
        <v>335.18</v>
      </c>
      <c r="C51" s="20" t="s">
        <v>53</v>
      </c>
      <c r="D51" s="47">
        <v>18956885</v>
      </c>
      <c r="E51" s="47">
        <v>0</v>
      </c>
      <c r="F51" s="47">
        <v>2069580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21026465</v>
      </c>
      <c r="O51" s="48">
        <f t="shared" si="8"/>
        <v>54.008180930853797</v>
      </c>
      <c r="P51" s="9"/>
    </row>
    <row r="52" spans="1:16">
      <c r="A52" s="12"/>
      <c r="B52" s="25">
        <v>335.22</v>
      </c>
      <c r="C52" s="20" t="s">
        <v>54</v>
      </c>
      <c r="D52" s="47">
        <v>0</v>
      </c>
      <c r="E52" s="47">
        <v>2213394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64" si="10">SUM(D52:M52)</f>
        <v>2213394</v>
      </c>
      <c r="O52" s="48">
        <f t="shared" si="8"/>
        <v>5.6852820302065137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4884738</v>
      </c>
      <c r="F53" s="47">
        <v>0</v>
      </c>
      <c r="G53" s="47">
        <v>0</v>
      </c>
      <c r="H53" s="47">
        <v>0</v>
      </c>
      <c r="I53" s="47">
        <v>184501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5069239</v>
      </c>
      <c r="O53" s="48">
        <f t="shared" si="8"/>
        <v>13.02075156683448</v>
      </c>
      <c r="P53" s="9"/>
    </row>
    <row r="54" spans="1:16">
      <c r="A54" s="12"/>
      <c r="B54" s="25">
        <v>335.69</v>
      </c>
      <c r="C54" s="20" t="s">
        <v>56</v>
      </c>
      <c r="D54" s="47">
        <v>0</v>
      </c>
      <c r="E54" s="47">
        <v>16399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16399</v>
      </c>
      <c r="O54" s="48">
        <f t="shared" si="8"/>
        <v>4.2122161717867049E-2</v>
      </c>
      <c r="P54" s="9"/>
    </row>
    <row r="55" spans="1:16">
      <c r="A55" s="12"/>
      <c r="B55" s="25">
        <v>335.7</v>
      </c>
      <c r="C55" s="20" t="s">
        <v>57</v>
      </c>
      <c r="D55" s="47">
        <v>0</v>
      </c>
      <c r="E55" s="47">
        <v>188470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188470</v>
      </c>
      <c r="O55" s="48">
        <f t="shared" si="8"/>
        <v>0.48410048289324975</v>
      </c>
      <c r="P55" s="9"/>
    </row>
    <row r="56" spans="1:16">
      <c r="A56" s="12"/>
      <c r="B56" s="25">
        <v>335.8</v>
      </c>
      <c r="C56" s="20" t="s">
        <v>58</v>
      </c>
      <c r="D56" s="47">
        <v>0</v>
      </c>
      <c r="E56" s="47">
        <v>1984223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1984223</v>
      </c>
      <c r="O56" s="48">
        <f t="shared" si="8"/>
        <v>5.096637727319429</v>
      </c>
      <c r="P56" s="9"/>
    </row>
    <row r="57" spans="1:16">
      <c r="A57" s="12"/>
      <c r="B57" s="25">
        <v>337.1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101783</v>
      </c>
      <c r="M57" s="47">
        <v>0</v>
      </c>
      <c r="N57" s="47">
        <f t="shared" si="10"/>
        <v>101783</v>
      </c>
      <c r="O57" s="48">
        <f t="shared" si="8"/>
        <v>0.26143789170862014</v>
      </c>
      <c r="P57" s="9"/>
    </row>
    <row r="58" spans="1:16">
      <c r="A58" s="12"/>
      <c r="B58" s="25">
        <v>337.2</v>
      </c>
      <c r="C58" s="20" t="s">
        <v>60</v>
      </c>
      <c r="D58" s="47">
        <v>1069444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1069444</v>
      </c>
      <c r="O58" s="48">
        <f t="shared" si="8"/>
        <v>2.7469536627966713</v>
      </c>
      <c r="P58" s="9"/>
    </row>
    <row r="59" spans="1:16">
      <c r="A59" s="12"/>
      <c r="B59" s="25">
        <v>337.3</v>
      </c>
      <c r="C59" s="20" t="s">
        <v>61</v>
      </c>
      <c r="D59" s="47">
        <v>0</v>
      </c>
      <c r="E59" s="47">
        <v>253803</v>
      </c>
      <c r="F59" s="47">
        <v>0</v>
      </c>
      <c r="G59" s="47">
        <v>-86880</v>
      </c>
      <c r="H59" s="47">
        <v>0</v>
      </c>
      <c r="I59" s="47">
        <v>1540062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1706985</v>
      </c>
      <c r="O59" s="48">
        <f t="shared" si="8"/>
        <v>4.3845294359395872</v>
      </c>
      <c r="P59" s="9"/>
    </row>
    <row r="60" spans="1:16">
      <c r="A60" s="12"/>
      <c r="B60" s="25">
        <v>337.4</v>
      </c>
      <c r="C60" s="20" t="s">
        <v>62</v>
      </c>
      <c r="D60" s="47">
        <v>0</v>
      </c>
      <c r="E60" s="47">
        <v>5500</v>
      </c>
      <c r="F60" s="47">
        <v>0</v>
      </c>
      <c r="G60" s="47">
        <v>3922</v>
      </c>
      <c r="H60" s="47">
        <v>0</v>
      </c>
      <c r="I60" s="47">
        <v>404180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413602</v>
      </c>
      <c r="O60" s="48">
        <f t="shared" si="8"/>
        <v>1.0623702866536526</v>
      </c>
      <c r="P60" s="9"/>
    </row>
    <row r="61" spans="1:16">
      <c r="A61" s="12"/>
      <c r="B61" s="25">
        <v>337.6</v>
      </c>
      <c r="C61" s="20" t="s">
        <v>63</v>
      </c>
      <c r="D61" s="47">
        <v>19997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19997</v>
      </c>
      <c r="O61" s="48">
        <f t="shared" si="8"/>
        <v>5.136391657248536E-2</v>
      </c>
      <c r="P61" s="9"/>
    </row>
    <row r="62" spans="1:16">
      <c r="A62" s="12"/>
      <c r="B62" s="25">
        <v>337.7</v>
      </c>
      <c r="C62" s="20" t="s">
        <v>64</v>
      </c>
      <c r="D62" s="47">
        <v>0</v>
      </c>
      <c r="E62" s="47">
        <v>578341</v>
      </c>
      <c r="F62" s="47">
        <v>0</v>
      </c>
      <c r="G62" s="47">
        <v>146931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725272</v>
      </c>
      <c r="O62" s="48">
        <f t="shared" si="8"/>
        <v>1.862919963012432</v>
      </c>
      <c r="P62" s="9"/>
    </row>
    <row r="63" spans="1:16" ht="15.75">
      <c r="A63" s="29" t="s">
        <v>69</v>
      </c>
      <c r="B63" s="30"/>
      <c r="C63" s="31"/>
      <c r="D63" s="32">
        <f t="shared" ref="D63:M63" si="11">SUM(D64:D115)</f>
        <v>31454158</v>
      </c>
      <c r="E63" s="32">
        <f t="shared" si="11"/>
        <v>24869368</v>
      </c>
      <c r="F63" s="32">
        <f t="shared" si="11"/>
        <v>0</v>
      </c>
      <c r="G63" s="32">
        <f t="shared" si="11"/>
        <v>0</v>
      </c>
      <c r="H63" s="32">
        <f t="shared" si="11"/>
        <v>0</v>
      </c>
      <c r="I63" s="32">
        <f t="shared" si="11"/>
        <v>115419067</v>
      </c>
      <c r="J63" s="32">
        <f t="shared" si="11"/>
        <v>76827514</v>
      </c>
      <c r="K63" s="32">
        <f t="shared" si="11"/>
        <v>0</v>
      </c>
      <c r="L63" s="32">
        <f t="shared" si="11"/>
        <v>2915</v>
      </c>
      <c r="M63" s="32">
        <f t="shared" si="11"/>
        <v>0</v>
      </c>
      <c r="N63" s="32">
        <f t="shared" si="10"/>
        <v>248573022</v>
      </c>
      <c r="O63" s="46">
        <f t="shared" si="8"/>
        <v>638.47997020445905</v>
      </c>
      <c r="P63" s="10"/>
    </row>
    <row r="64" spans="1:16">
      <c r="A64" s="12"/>
      <c r="B64" s="25">
        <v>341.1</v>
      </c>
      <c r="C64" s="20" t="s">
        <v>72</v>
      </c>
      <c r="D64" s="47">
        <v>0</v>
      </c>
      <c r="E64" s="47">
        <v>2900355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2900355</v>
      </c>
      <c r="O64" s="48">
        <f t="shared" si="8"/>
        <v>7.4497970820918527</v>
      </c>
      <c r="P64" s="9"/>
    </row>
    <row r="65" spans="1:16">
      <c r="A65" s="12"/>
      <c r="B65" s="25">
        <v>341.16</v>
      </c>
      <c r="C65" s="20" t="s">
        <v>73</v>
      </c>
      <c r="D65" s="47">
        <v>0</v>
      </c>
      <c r="E65" s="47">
        <v>633859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92" si="12">SUM(D65:M65)</f>
        <v>633859</v>
      </c>
      <c r="O65" s="48">
        <f t="shared" si="8"/>
        <v>1.628118257474571</v>
      </c>
      <c r="P65" s="9"/>
    </row>
    <row r="66" spans="1:16">
      <c r="A66" s="12"/>
      <c r="B66" s="25">
        <v>341.2</v>
      </c>
      <c r="C66" s="20" t="s">
        <v>74</v>
      </c>
      <c r="D66" s="47">
        <v>16250079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75126771</v>
      </c>
      <c r="K66" s="47">
        <v>0</v>
      </c>
      <c r="L66" s="47">
        <v>0</v>
      </c>
      <c r="M66" s="47">
        <v>0</v>
      </c>
      <c r="N66" s="47">
        <f t="shared" si="12"/>
        <v>91376850</v>
      </c>
      <c r="O66" s="48">
        <f t="shared" si="8"/>
        <v>234.70885133052502</v>
      </c>
      <c r="P66" s="9"/>
    </row>
    <row r="67" spans="1:16">
      <c r="A67" s="12"/>
      <c r="B67" s="25">
        <v>341.3</v>
      </c>
      <c r="C67" s="20" t="s">
        <v>75</v>
      </c>
      <c r="D67" s="47">
        <v>13809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13809</v>
      </c>
      <c r="O67" s="48">
        <f t="shared" si="8"/>
        <v>3.5469536627966709E-2</v>
      </c>
      <c r="P67" s="9"/>
    </row>
    <row r="68" spans="1:16">
      <c r="A68" s="12"/>
      <c r="B68" s="25">
        <v>341.51</v>
      </c>
      <c r="C68" s="20" t="s">
        <v>76</v>
      </c>
      <c r="D68" s="47">
        <v>9746845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9746845</v>
      </c>
      <c r="O68" s="48">
        <f t="shared" si="8"/>
        <v>25.035562005548137</v>
      </c>
      <c r="P68" s="9"/>
    </row>
    <row r="69" spans="1:16">
      <c r="A69" s="12"/>
      <c r="B69" s="25">
        <v>341.52</v>
      </c>
      <c r="C69" s="20" t="s">
        <v>77</v>
      </c>
      <c r="D69" s="47">
        <v>463063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463063</v>
      </c>
      <c r="O69" s="48">
        <f t="shared" ref="O69:O100" si="13">(N69/O$142)</f>
        <v>1.1894148772218227</v>
      </c>
      <c r="P69" s="9"/>
    </row>
    <row r="70" spans="1:16">
      <c r="A70" s="12"/>
      <c r="B70" s="25">
        <v>341.56</v>
      </c>
      <c r="C70" s="20" t="s">
        <v>78</v>
      </c>
      <c r="D70" s="47">
        <v>765797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765797</v>
      </c>
      <c r="O70" s="48">
        <f t="shared" si="13"/>
        <v>1.9670117127298881</v>
      </c>
      <c r="P70" s="9"/>
    </row>
    <row r="71" spans="1:16">
      <c r="A71" s="12"/>
      <c r="B71" s="25">
        <v>341.9</v>
      </c>
      <c r="C71" s="20" t="s">
        <v>79</v>
      </c>
      <c r="D71" s="47">
        <v>52166</v>
      </c>
      <c r="E71" s="47">
        <v>3490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2915</v>
      </c>
      <c r="M71" s="47">
        <v>0</v>
      </c>
      <c r="N71" s="47">
        <f t="shared" si="12"/>
        <v>58571</v>
      </c>
      <c r="O71" s="48">
        <f t="shared" si="13"/>
        <v>0.15044436453303195</v>
      </c>
      <c r="P71" s="9"/>
    </row>
    <row r="72" spans="1:16">
      <c r="A72" s="12"/>
      <c r="B72" s="25">
        <v>342.1</v>
      </c>
      <c r="C72" s="20" t="s">
        <v>80</v>
      </c>
      <c r="D72" s="47">
        <v>828911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828911</v>
      </c>
      <c r="O72" s="48">
        <f t="shared" si="13"/>
        <v>2.1291251412719614</v>
      </c>
      <c r="P72" s="9"/>
    </row>
    <row r="73" spans="1:16">
      <c r="A73" s="12"/>
      <c r="B73" s="25">
        <v>342.2</v>
      </c>
      <c r="C73" s="20" t="s">
        <v>81</v>
      </c>
      <c r="D73" s="47">
        <v>0</v>
      </c>
      <c r="E73" s="47">
        <v>184240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184240</v>
      </c>
      <c r="O73" s="48">
        <f t="shared" si="13"/>
        <v>0.47323538477345117</v>
      </c>
      <c r="P73" s="9"/>
    </row>
    <row r="74" spans="1:16">
      <c r="A74" s="12"/>
      <c r="B74" s="25">
        <v>342.4</v>
      </c>
      <c r="C74" s="20" t="s">
        <v>82</v>
      </c>
      <c r="D74" s="47">
        <v>0</v>
      </c>
      <c r="E74" s="47">
        <v>29150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29150</v>
      </c>
      <c r="O74" s="48">
        <f t="shared" si="13"/>
        <v>7.4874139525326205E-2</v>
      </c>
      <c r="P74" s="9"/>
    </row>
    <row r="75" spans="1:16">
      <c r="A75" s="12"/>
      <c r="B75" s="25">
        <v>342.5</v>
      </c>
      <c r="C75" s="20" t="s">
        <v>83</v>
      </c>
      <c r="D75" s="47">
        <v>371253</v>
      </c>
      <c r="E75" s="47">
        <v>1100208</v>
      </c>
      <c r="F75" s="47">
        <v>0</v>
      </c>
      <c r="G75" s="47">
        <v>0</v>
      </c>
      <c r="H75" s="47">
        <v>0</v>
      </c>
      <c r="I75" s="47">
        <v>1362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1472823</v>
      </c>
      <c r="O75" s="48">
        <f t="shared" si="13"/>
        <v>3.7830653447035858</v>
      </c>
      <c r="P75" s="9"/>
    </row>
    <row r="76" spans="1:16">
      <c r="A76" s="12"/>
      <c r="B76" s="25">
        <v>342.6</v>
      </c>
      <c r="C76" s="20" t="s">
        <v>84</v>
      </c>
      <c r="D76" s="47">
        <v>0</v>
      </c>
      <c r="E76" s="47">
        <v>8279842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8279842</v>
      </c>
      <c r="O76" s="48">
        <f t="shared" si="13"/>
        <v>21.267445802938457</v>
      </c>
      <c r="P76" s="9"/>
    </row>
    <row r="77" spans="1:16">
      <c r="A77" s="12"/>
      <c r="B77" s="25">
        <v>342.9</v>
      </c>
      <c r="C77" s="20" t="s">
        <v>85</v>
      </c>
      <c r="D77" s="47">
        <v>0</v>
      </c>
      <c r="E77" s="47">
        <v>175136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175136</v>
      </c>
      <c r="O77" s="48">
        <f t="shared" si="13"/>
        <v>0.44985102229528406</v>
      </c>
      <c r="P77" s="9"/>
    </row>
    <row r="78" spans="1:16">
      <c r="A78" s="12"/>
      <c r="B78" s="25">
        <v>343.3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35086758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35086758</v>
      </c>
      <c r="O78" s="48">
        <f t="shared" si="13"/>
        <v>90.123184013151132</v>
      </c>
      <c r="P78" s="9"/>
    </row>
    <row r="79" spans="1:16">
      <c r="A79" s="12"/>
      <c r="B79" s="25">
        <v>343.4</v>
      </c>
      <c r="C79" s="20" t="s">
        <v>87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16496153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16496153</v>
      </c>
      <c r="O79" s="48">
        <f t="shared" si="13"/>
        <v>42.371707079009553</v>
      </c>
      <c r="P79" s="9"/>
    </row>
    <row r="80" spans="1:16">
      <c r="A80" s="12"/>
      <c r="B80" s="25">
        <v>343.5</v>
      </c>
      <c r="C80" s="20" t="s">
        <v>88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43852305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43852305</v>
      </c>
      <c r="O80" s="48">
        <f t="shared" si="13"/>
        <v>112.63820250693517</v>
      </c>
      <c r="P80" s="9"/>
    </row>
    <row r="81" spans="1:16">
      <c r="A81" s="12"/>
      <c r="B81" s="25">
        <v>343.6</v>
      </c>
      <c r="C81" s="20" t="s">
        <v>89</v>
      </c>
      <c r="D81" s="47">
        <v>0</v>
      </c>
      <c r="E81" s="47">
        <v>102988</v>
      </c>
      <c r="F81" s="47">
        <v>0</v>
      </c>
      <c r="G81" s="47">
        <v>0</v>
      </c>
      <c r="H81" s="47">
        <v>0</v>
      </c>
      <c r="I81" s="47">
        <v>1609169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1712157</v>
      </c>
      <c r="O81" s="48">
        <f t="shared" si="13"/>
        <v>4.3978141374704611</v>
      </c>
      <c r="P81" s="9"/>
    </row>
    <row r="82" spans="1:16">
      <c r="A82" s="12"/>
      <c r="B82" s="25">
        <v>343.7</v>
      </c>
      <c r="C82" s="20" t="s">
        <v>90</v>
      </c>
      <c r="D82" s="47">
        <v>72836</v>
      </c>
      <c r="E82" s="47">
        <v>1364163</v>
      </c>
      <c r="F82" s="47">
        <v>0</v>
      </c>
      <c r="G82" s="47">
        <v>0</v>
      </c>
      <c r="H82" s="47">
        <v>0</v>
      </c>
      <c r="I82" s="47">
        <v>32869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1469868</v>
      </c>
      <c r="O82" s="48">
        <f t="shared" si="13"/>
        <v>3.7754751875064216</v>
      </c>
      <c r="P82" s="9"/>
    </row>
    <row r="83" spans="1:16">
      <c r="A83" s="12"/>
      <c r="B83" s="25">
        <v>343.9</v>
      </c>
      <c r="C83" s="20" t="s">
        <v>91</v>
      </c>
      <c r="D83" s="47">
        <v>0</v>
      </c>
      <c r="E83" s="47">
        <v>27390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27390</v>
      </c>
      <c r="O83" s="48">
        <f t="shared" si="13"/>
        <v>7.0353436761532925E-2</v>
      </c>
      <c r="P83" s="9"/>
    </row>
    <row r="84" spans="1:16">
      <c r="A84" s="12"/>
      <c r="B84" s="25">
        <v>344.3</v>
      </c>
      <c r="C84" s="20" t="s">
        <v>92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1872952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1872952</v>
      </c>
      <c r="O84" s="48">
        <f t="shared" si="13"/>
        <v>4.8108291379841779</v>
      </c>
      <c r="P84" s="9"/>
    </row>
    <row r="85" spans="1:16">
      <c r="A85" s="12"/>
      <c r="B85" s="25">
        <v>344.9</v>
      </c>
      <c r="C85" s="20" t="s">
        <v>93</v>
      </c>
      <c r="D85" s="47">
        <v>0</v>
      </c>
      <c r="E85" s="47">
        <v>783482</v>
      </c>
      <c r="F85" s="47">
        <v>0</v>
      </c>
      <c r="G85" s="47">
        <v>0</v>
      </c>
      <c r="H85" s="47">
        <v>0</v>
      </c>
      <c r="I85" s="47">
        <v>16393755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17177237</v>
      </c>
      <c r="O85" s="48">
        <f t="shared" si="13"/>
        <v>44.121126579677387</v>
      </c>
      <c r="P85" s="9"/>
    </row>
    <row r="86" spans="1:16">
      <c r="A86" s="12"/>
      <c r="B86" s="25">
        <v>345.1</v>
      </c>
      <c r="C86" s="20" t="s">
        <v>94</v>
      </c>
      <c r="D86" s="47">
        <v>28682</v>
      </c>
      <c r="E86" s="47">
        <v>85134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113816</v>
      </c>
      <c r="O86" s="48">
        <f t="shared" si="13"/>
        <v>0.29234562827494093</v>
      </c>
      <c r="P86" s="9"/>
    </row>
    <row r="87" spans="1:16">
      <c r="A87" s="12"/>
      <c r="B87" s="25">
        <v>346.4</v>
      </c>
      <c r="C87" s="20" t="s">
        <v>95</v>
      </c>
      <c r="D87" s="47">
        <v>597686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597686</v>
      </c>
      <c r="O87" s="48">
        <f t="shared" si="13"/>
        <v>1.5352049727730401</v>
      </c>
      <c r="P87" s="9"/>
    </row>
    <row r="88" spans="1:16">
      <c r="A88" s="12"/>
      <c r="B88" s="25">
        <v>346.9</v>
      </c>
      <c r="C88" s="20" t="s">
        <v>96</v>
      </c>
      <c r="D88" s="47">
        <v>149746</v>
      </c>
      <c r="E88" s="47">
        <v>2036142</v>
      </c>
      <c r="F88" s="47">
        <v>0</v>
      </c>
      <c r="G88" s="47">
        <v>0</v>
      </c>
      <c r="H88" s="47">
        <v>0</v>
      </c>
      <c r="I88" s="47">
        <v>73744</v>
      </c>
      <c r="J88" s="47">
        <v>1700743</v>
      </c>
      <c r="K88" s="47">
        <v>0</v>
      </c>
      <c r="L88" s="47">
        <v>0</v>
      </c>
      <c r="M88" s="47">
        <v>0</v>
      </c>
      <c r="N88" s="47">
        <f t="shared" si="12"/>
        <v>3960375</v>
      </c>
      <c r="O88" s="48">
        <f t="shared" si="13"/>
        <v>10.172544436453304</v>
      </c>
      <c r="P88" s="9"/>
    </row>
    <row r="89" spans="1:16">
      <c r="A89" s="12"/>
      <c r="B89" s="25">
        <v>347.1</v>
      </c>
      <c r="C89" s="20" t="s">
        <v>97</v>
      </c>
      <c r="D89" s="47">
        <v>32506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32506</v>
      </c>
      <c r="O89" s="48">
        <f t="shared" si="13"/>
        <v>8.3494297749922938E-2</v>
      </c>
      <c r="P89" s="9"/>
    </row>
    <row r="90" spans="1:16">
      <c r="A90" s="12"/>
      <c r="B90" s="25">
        <v>347.2</v>
      </c>
      <c r="C90" s="20" t="s">
        <v>98</v>
      </c>
      <c r="D90" s="47">
        <v>659227</v>
      </c>
      <c r="E90" s="47">
        <v>360943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1020170</v>
      </c>
      <c r="O90" s="48">
        <f t="shared" si="13"/>
        <v>2.6203893968971541</v>
      </c>
      <c r="P90" s="9"/>
    </row>
    <row r="91" spans="1:16">
      <c r="A91" s="12"/>
      <c r="B91" s="25">
        <v>347.4</v>
      </c>
      <c r="C91" s="20" t="s">
        <v>99</v>
      </c>
      <c r="D91" s="47">
        <v>185458</v>
      </c>
      <c r="E91" s="47">
        <v>78023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263481</v>
      </c>
      <c r="O91" s="48">
        <f t="shared" si="13"/>
        <v>0.67677232096989626</v>
      </c>
      <c r="P91" s="9"/>
    </row>
    <row r="92" spans="1:16">
      <c r="A92" s="12"/>
      <c r="B92" s="25">
        <v>347.5</v>
      </c>
      <c r="C92" s="20" t="s">
        <v>100</v>
      </c>
      <c r="D92" s="47">
        <v>1201306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1201306</v>
      </c>
      <c r="O92" s="48">
        <f t="shared" si="13"/>
        <v>3.0856519058871879</v>
      </c>
      <c r="P92" s="9"/>
    </row>
    <row r="93" spans="1:16">
      <c r="A93" s="12"/>
      <c r="B93" s="25">
        <v>348.11</v>
      </c>
      <c r="C93" s="39" t="s">
        <v>109</v>
      </c>
      <c r="D93" s="47">
        <v>0</v>
      </c>
      <c r="E93" s="47">
        <v>7440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06" si="14">SUM(D93:M93)</f>
        <v>7440</v>
      </c>
      <c r="O93" s="48">
        <f t="shared" si="13"/>
        <v>1.9110243501489776E-2</v>
      </c>
      <c r="P93" s="9"/>
    </row>
    <row r="94" spans="1:16">
      <c r="A94" s="12"/>
      <c r="B94" s="25">
        <v>348.12</v>
      </c>
      <c r="C94" s="39" t="s">
        <v>110</v>
      </c>
      <c r="D94" s="47">
        <v>5707</v>
      </c>
      <c r="E94" s="47">
        <v>25201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30908</v>
      </c>
      <c r="O94" s="48">
        <f t="shared" si="13"/>
        <v>7.9389705126887908E-2</v>
      </c>
      <c r="P94" s="9"/>
    </row>
    <row r="95" spans="1:16">
      <c r="A95" s="12"/>
      <c r="B95" s="25">
        <v>348.13</v>
      </c>
      <c r="C95" s="39" t="s">
        <v>111</v>
      </c>
      <c r="D95" s="47">
        <v>15</v>
      </c>
      <c r="E95" s="47">
        <v>69135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69150</v>
      </c>
      <c r="O95" s="48">
        <f t="shared" si="13"/>
        <v>0.17761738415699169</v>
      </c>
      <c r="P95" s="9"/>
    </row>
    <row r="96" spans="1:16">
      <c r="A96" s="12"/>
      <c r="B96" s="25">
        <v>348.22</v>
      </c>
      <c r="C96" s="39" t="s">
        <v>112</v>
      </c>
      <c r="D96" s="47">
        <v>28514</v>
      </c>
      <c r="E96" s="47">
        <v>30640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59154</v>
      </c>
      <c r="O96" s="48">
        <f t="shared" si="13"/>
        <v>0.15194184732353846</v>
      </c>
      <c r="P96" s="9"/>
    </row>
    <row r="97" spans="1:16">
      <c r="A97" s="12"/>
      <c r="B97" s="25">
        <v>348.23</v>
      </c>
      <c r="C97" s="39" t="s">
        <v>113</v>
      </c>
      <c r="D97" s="47">
        <v>0</v>
      </c>
      <c r="E97" s="47">
        <v>154979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154979</v>
      </c>
      <c r="O97" s="48">
        <f t="shared" si="13"/>
        <v>0.39807613274427206</v>
      </c>
      <c r="P97" s="9"/>
    </row>
    <row r="98" spans="1:16">
      <c r="A98" s="12"/>
      <c r="B98" s="25">
        <v>348.31</v>
      </c>
      <c r="C98" s="39" t="s">
        <v>114</v>
      </c>
      <c r="D98" s="47">
        <v>0</v>
      </c>
      <c r="E98" s="47">
        <v>1103153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1103153</v>
      </c>
      <c r="O98" s="48">
        <f t="shared" si="13"/>
        <v>2.8335379636288915</v>
      </c>
      <c r="P98" s="9"/>
    </row>
    <row r="99" spans="1:16">
      <c r="A99" s="12"/>
      <c r="B99" s="25">
        <v>348.32</v>
      </c>
      <c r="C99" s="39" t="s">
        <v>115</v>
      </c>
      <c r="D99" s="47">
        <v>0</v>
      </c>
      <c r="E99" s="47">
        <v>12272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12272</v>
      </c>
      <c r="O99" s="48">
        <f t="shared" si="13"/>
        <v>3.1521627452994964E-2</v>
      </c>
      <c r="P99" s="9"/>
    </row>
    <row r="100" spans="1:16">
      <c r="A100" s="12"/>
      <c r="B100" s="25">
        <v>348.41</v>
      </c>
      <c r="C100" s="39" t="s">
        <v>116</v>
      </c>
      <c r="D100" s="47">
        <v>0</v>
      </c>
      <c r="E100" s="47">
        <v>1941772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1941772</v>
      </c>
      <c r="O100" s="48">
        <f t="shared" si="13"/>
        <v>4.9875988903729578</v>
      </c>
      <c r="P100" s="9"/>
    </row>
    <row r="101" spans="1:16">
      <c r="A101" s="12"/>
      <c r="B101" s="25">
        <v>348.42</v>
      </c>
      <c r="C101" s="39" t="s">
        <v>117</v>
      </c>
      <c r="D101" s="47">
        <v>0</v>
      </c>
      <c r="E101" s="47">
        <v>313921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313921</v>
      </c>
      <c r="O101" s="48">
        <f t="shared" ref="O101:O132" si="15">(N101/O$142)</f>
        <v>0.80633155245042643</v>
      </c>
      <c r="P101" s="9"/>
    </row>
    <row r="102" spans="1:16">
      <c r="A102" s="12"/>
      <c r="B102" s="25">
        <v>348.48</v>
      </c>
      <c r="C102" s="39" t="s">
        <v>118</v>
      </c>
      <c r="D102" s="47">
        <v>0</v>
      </c>
      <c r="E102" s="47">
        <v>55852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55852</v>
      </c>
      <c r="O102" s="48">
        <f t="shared" si="15"/>
        <v>0.14346039247919448</v>
      </c>
      <c r="P102" s="9"/>
    </row>
    <row r="103" spans="1:16">
      <c r="A103" s="12"/>
      <c r="B103" s="25">
        <v>348.51</v>
      </c>
      <c r="C103" s="39" t="s">
        <v>119</v>
      </c>
      <c r="D103" s="47">
        <v>0</v>
      </c>
      <c r="E103" s="47">
        <v>19530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19530</v>
      </c>
      <c r="O103" s="48">
        <f t="shared" si="15"/>
        <v>5.0164389191410662E-2</v>
      </c>
      <c r="P103" s="9"/>
    </row>
    <row r="104" spans="1:16">
      <c r="A104" s="12"/>
      <c r="B104" s="25">
        <v>348.52</v>
      </c>
      <c r="C104" s="39" t="s">
        <v>120</v>
      </c>
      <c r="D104" s="47">
        <v>0</v>
      </c>
      <c r="E104" s="47">
        <v>303267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303267</v>
      </c>
      <c r="O104" s="48">
        <f t="shared" si="15"/>
        <v>0.77896588924278232</v>
      </c>
      <c r="P104" s="9"/>
    </row>
    <row r="105" spans="1:16">
      <c r="A105" s="12"/>
      <c r="B105" s="25">
        <v>348.53</v>
      </c>
      <c r="C105" s="39" t="s">
        <v>121</v>
      </c>
      <c r="D105" s="47">
        <v>0</v>
      </c>
      <c r="E105" s="47">
        <v>1020432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1020432</v>
      </c>
      <c r="O105" s="48">
        <f t="shared" si="15"/>
        <v>2.6210623651494913</v>
      </c>
      <c r="P105" s="9"/>
    </row>
    <row r="106" spans="1:16">
      <c r="A106" s="12"/>
      <c r="B106" s="25">
        <v>348.62</v>
      </c>
      <c r="C106" s="39" t="s">
        <v>122</v>
      </c>
      <c r="D106" s="47">
        <v>0</v>
      </c>
      <c r="E106" s="47">
        <v>482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482</v>
      </c>
      <c r="O106" s="48">
        <f t="shared" si="15"/>
        <v>1.2380560978115689E-3</v>
      </c>
      <c r="P106" s="9"/>
    </row>
    <row r="107" spans="1:16">
      <c r="A107" s="12"/>
      <c r="B107" s="25">
        <v>348.71</v>
      </c>
      <c r="C107" s="39" t="s">
        <v>123</v>
      </c>
      <c r="D107" s="47">
        <v>0</v>
      </c>
      <c r="E107" s="47">
        <v>374604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374604</v>
      </c>
      <c r="O107" s="48">
        <f t="shared" si="15"/>
        <v>0.96220076030001023</v>
      </c>
      <c r="P107" s="9"/>
    </row>
    <row r="108" spans="1:16">
      <c r="A108" s="12"/>
      <c r="B108" s="25">
        <v>348.72</v>
      </c>
      <c r="C108" s="39" t="s">
        <v>124</v>
      </c>
      <c r="D108" s="47">
        <v>0</v>
      </c>
      <c r="E108" s="47">
        <v>45724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45724</v>
      </c>
      <c r="O108" s="48">
        <f t="shared" si="15"/>
        <v>0.1174458029384568</v>
      </c>
      <c r="P108" s="9"/>
    </row>
    <row r="109" spans="1:16">
      <c r="A109" s="12"/>
      <c r="B109" s="25">
        <v>348.92099999999999</v>
      </c>
      <c r="C109" s="20" t="s">
        <v>101</v>
      </c>
      <c r="D109" s="47">
        <v>0</v>
      </c>
      <c r="E109" s="47">
        <v>101783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5" si="16">SUM(D109:M109)</f>
        <v>101783</v>
      </c>
      <c r="O109" s="48">
        <f t="shared" si="15"/>
        <v>0.26143789170862014</v>
      </c>
      <c r="P109" s="9"/>
    </row>
    <row r="110" spans="1:16">
      <c r="A110" s="12"/>
      <c r="B110" s="25">
        <v>348.92200000000003</v>
      </c>
      <c r="C110" s="20" t="s">
        <v>102</v>
      </c>
      <c r="D110" s="47">
        <v>0</v>
      </c>
      <c r="E110" s="47">
        <v>101783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101783</v>
      </c>
      <c r="O110" s="48">
        <f t="shared" si="15"/>
        <v>0.26143789170862014</v>
      </c>
      <c r="P110" s="9"/>
    </row>
    <row r="111" spans="1:16">
      <c r="A111" s="12"/>
      <c r="B111" s="25">
        <v>348.923</v>
      </c>
      <c r="C111" s="20" t="s">
        <v>103</v>
      </c>
      <c r="D111" s="47">
        <v>0</v>
      </c>
      <c r="E111" s="47">
        <v>101783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101783</v>
      </c>
      <c r="O111" s="48">
        <f t="shared" si="15"/>
        <v>0.26143789170862014</v>
      </c>
      <c r="P111" s="9"/>
    </row>
    <row r="112" spans="1:16">
      <c r="A112" s="12"/>
      <c r="B112" s="25">
        <v>348.92399999999998</v>
      </c>
      <c r="C112" s="20" t="s">
        <v>104</v>
      </c>
      <c r="D112" s="47">
        <v>0</v>
      </c>
      <c r="E112" s="47">
        <v>101783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101783</v>
      </c>
      <c r="O112" s="48">
        <f t="shared" si="15"/>
        <v>0.26143789170862014</v>
      </c>
      <c r="P112" s="9"/>
    </row>
    <row r="113" spans="1:16">
      <c r="A113" s="12"/>
      <c r="B113" s="25">
        <v>348.93</v>
      </c>
      <c r="C113" s="20" t="s">
        <v>105</v>
      </c>
      <c r="D113" s="47">
        <v>0</v>
      </c>
      <c r="E113" s="47">
        <v>705084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705084</v>
      </c>
      <c r="O113" s="48">
        <f t="shared" si="15"/>
        <v>1.8110654474468304</v>
      </c>
      <c r="P113" s="9"/>
    </row>
    <row r="114" spans="1:16">
      <c r="A114" s="12"/>
      <c r="B114" s="25">
        <v>348.93099999999998</v>
      </c>
      <c r="C114" s="20" t="s">
        <v>106</v>
      </c>
      <c r="D114" s="47">
        <v>0</v>
      </c>
      <c r="E114" s="47">
        <v>134203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134203</v>
      </c>
      <c r="O114" s="48">
        <f t="shared" si="15"/>
        <v>0.344711291482585</v>
      </c>
      <c r="P114" s="9"/>
    </row>
    <row r="115" spans="1:16">
      <c r="A115" s="12"/>
      <c r="B115" s="25">
        <v>348.93200000000002</v>
      </c>
      <c r="C115" s="20" t="s">
        <v>107</v>
      </c>
      <c r="D115" s="47">
        <v>552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552</v>
      </c>
      <c r="O115" s="48">
        <f t="shared" si="15"/>
        <v>1.4178567759169835E-3</v>
      </c>
      <c r="P115" s="9"/>
    </row>
    <row r="116" spans="1:16" ht="15.75">
      <c r="A116" s="29" t="s">
        <v>70</v>
      </c>
      <c r="B116" s="30"/>
      <c r="C116" s="31"/>
      <c r="D116" s="32">
        <f t="shared" ref="D116:M116" si="17">SUM(D117:D126)</f>
        <v>414080</v>
      </c>
      <c r="E116" s="32">
        <f t="shared" si="17"/>
        <v>2862012</v>
      </c>
      <c r="F116" s="32">
        <f t="shared" si="17"/>
        <v>0</v>
      </c>
      <c r="G116" s="32">
        <f t="shared" si="17"/>
        <v>0</v>
      </c>
      <c r="H116" s="32">
        <f t="shared" si="17"/>
        <v>0</v>
      </c>
      <c r="I116" s="32">
        <f t="shared" si="17"/>
        <v>17990</v>
      </c>
      <c r="J116" s="32">
        <f t="shared" si="17"/>
        <v>449</v>
      </c>
      <c r="K116" s="32">
        <f t="shared" si="17"/>
        <v>0</v>
      </c>
      <c r="L116" s="32">
        <f t="shared" si="17"/>
        <v>454</v>
      </c>
      <c r="M116" s="32">
        <f t="shared" si="17"/>
        <v>0</v>
      </c>
      <c r="N116" s="32">
        <f>SUM(D116:M116)</f>
        <v>3294985</v>
      </c>
      <c r="O116" s="46">
        <f t="shared" si="15"/>
        <v>8.4634362478167056</v>
      </c>
      <c r="P116" s="10"/>
    </row>
    <row r="117" spans="1:16">
      <c r="A117" s="13"/>
      <c r="B117" s="40">
        <v>351.1</v>
      </c>
      <c r="C117" s="21" t="s">
        <v>126</v>
      </c>
      <c r="D117" s="47">
        <v>62130</v>
      </c>
      <c r="E117" s="47">
        <v>309045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371175</v>
      </c>
      <c r="O117" s="48">
        <f t="shared" si="15"/>
        <v>0.9533930956539608</v>
      </c>
      <c r="P117" s="9"/>
    </row>
    <row r="118" spans="1:16">
      <c r="A118" s="13"/>
      <c r="B118" s="40">
        <v>351.2</v>
      </c>
      <c r="C118" s="21" t="s">
        <v>128</v>
      </c>
      <c r="D118" s="47">
        <v>0</v>
      </c>
      <c r="E118" s="47">
        <v>232375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6" si="18">SUM(D118:M118)</f>
        <v>232375</v>
      </c>
      <c r="O118" s="48">
        <f t="shared" si="15"/>
        <v>0.59687403678208162</v>
      </c>
      <c r="P118" s="9"/>
    </row>
    <row r="119" spans="1:16">
      <c r="A119" s="13"/>
      <c r="B119" s="40">
        <v>351.5</v>
      </c>
      <c r="C119" s="21" t="s">
        <v>129</v>
      </c>
      <c r="D119" s="47">
        <v>0</v>
      </c>
      <c r="E119" s="47">
        <v>1447456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1447456</v>
      </c>
      <c r="O119" s="48">
        <f t="shared" si="15"/>
        <v>3.7179081475392994</v>
      </c>
      <c r="P119" s="9"/>
    </row>
    <row r="120" spans="1:16">
      <c r="A120" s="13"/>
      <c r="B120" s="40">
        <v>351.6</v>
      </c>
      <c r="C120" s="21" t="s">
        <v>130</v>
      </c>
      <c r="D120" s="47">
        <v>0</v>
      </c>
      <c r="E120" s="47">
        <v>8153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8153</v>
      </c>
      <c r="O120" s="48">
        <f t="shared" si="15"/>
        <v>2.0941641837049215E-2</v>
      </c>
      <c r="P120" s="9"/>
    </row>
    <row r="121" spans="1:16">
      <c r="A121" s="13"/>
      <c r="B121" s="40">
        <v>351.7</v>
      </c>
      <c r="C121" s="21" t="s">
        <v>127</v>
      </c>
      <c r="D121" s="47">
        <v>0</v>
      </c>
      <c r="E121" s="47">
        <v>378871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378871</v>
      </c>
      <c r="O121" s="48">
        <f t="shared" si="15"/>
        <v>0.97316089592109323</v>
      </c>
      <c r="P121" s="9"/>
    </row>
    <row r="122" spans="1:16">
      <c r="A122" s="13"/>
      <c r="B122" s="40">
        <v>351.9</v>
      </c>
      <c r="C122" s="21" t="s">
        <v>135</v>
      </c>
      <c r="D122" s="47">
        <v>60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60</v>
      </c>
      <c r="O122" s="48">
        <f t="shared" si="15"/>
        <v>1.541148669474982E-4</v>
      </c>
      <c r="P122" s="9"/>
    </row>
    <row r="123" spans="1:16">
      <c r="A123" s="13"/>
      <c r="B123" s="40">
        <v>352</v>
      </c>
      <c r="C123" s="21" t="s">
        <v>131</v>
      </c>
      <c r="D123" s="47">
        <v>306679</v>
      </c>
      <c r="E123" s="47">
        <v>475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454</v>
      </c>
      <c r="M123" s="47">
        <v>0</v>
      </c>
      <c r="N123" s="47">
        <f t="shared" si="18"/>
        <v>307608</v>
      </c>
      <c r="O123" s="48">
        <f t="shared" si="15"/>
        <v>0.79011609986643383</v>
      </c>
      <c r="P123" s="9"/>
    </row>
    <row r="124" spans="1:16">
      <c r="A124" s="13"/>
      <c r="B124" s="40">
        <v>353</v>
      </c>
      <c r="C124" s="21" t="s">
        <v>132</v>
      </c>
      <c r="D124" s="47">
        <v>0</v>
      </c>
      <c r="E124" s="47">
        <v>5845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5845</v>
      </c>
      <c r="O124" s="48">
        <f t="shared" si="15"/>
        <v>1.5013356621802117E-2</v>
      </c>
      <c r="P124" s="9"/>
    </row>
    <row r="125" spans="1:16">
      <c r="A125" s="13"/>
      <c r="B125" s="40">
        <v>354</v>
      </c>
      <c r="C125" s="21" t="s">
        <v>133</v>
      </c>
      <c r="D125" s="47">
        <v>41233</v>
      </c>
      <c r="E125" s="47">
        <v>441890</v>
      </c>
      <c r="F125" s="47">
        <v>0</v>
      </c>
      <c r="G125" s="47">
        <v>0</v>
      </c>
      <c r="H125" s="47">
        <v>0</v>
      </c>
      <c r="I125" s="47">
        <v>17990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501113</v>
      </c>
      <c r="O125" s="48">
        <f t="shared" si="15"/>
        <v>1.2871493886776944</v>
      </c>
      <c r="P125" s="9"/>
    </row>
    <row r="126" spans="1:16">
      <c r="A126" s="13"/>
      <c r="B126" s="40">
        <v>359</v>
      </c>
      <c r="C126" s="21" t="s">
        <v>134</v>
      </c>
      <c r="D126" s="47">
        <v>3978</v>
      </c>
      <c r="E126" s="47">
        <v>37902</v>
      </c>
      <c r="F126" s="47">
        <v>0</v>
      </c>
      <c r="G126" s="47">
        <v>0</v>
      </c>
      <c r="H126" s="47">
        <v>0</v>
      </c>
      <c r="I126" s="47">
        <v>0</v>
      </c>
      <c r="J126" s="47">
        <v>449</v>
      </c>
      <c r="K126" s="47">
        <v>0</v>
      </c>
      <c r="L126" s="47">
        <v>0</v>
      </c>
      <c r="M126" s="47">
        <v>0</v>
      </c>
      <c r="N126" s="47">
        <f t="shared" si="18"/>
        <v>42329</v>
      </c>
      <c r="O126" s="48">
        <f t="shared" si="15"/>
        <v>0.10872547005034419</v>
      </c>
      <c r="P126" s="9"/>
    </row>
    <row r="127" spans="1:16" ht="15.75">
      <c r="A127" s="29" t="s">
        <v>3</v>
      </c>
      <c r="B127" s="30"/>
      <c r="C127" s="31"/>
      <c r="D127" s="32">
        <f t="shared" ref="D127:M127" si="19">SUM(D128:D135)</f>
        <v>23066679</v>
      </c>
      <c r="E127" s="32">
        <f t="shared" si="19"/>
        <v>15251540</v>
      </c>
      <c r="F127" s="32">
        <f t="shared" si="19"/>
        <v>1438504</v>
      </c>
      <c r="G127" s="32">
        <f t="shared" si="19"/>
        <v>17756314</v>
      </c>
      <c r="H127" s="32">
        <f t="shared" si="19"/>
        <v>700936</v>
      </c>
      <c r="I127" s="32">
        <f t="shared" si="19"/>
        <v>26922226</v>
      </c>
      <c r="J127" s="32">
        <f t="shared" si="19"/>
        <v>5458420</v>
      </c>
      <c r="K127" s="32">
        <f t="shared" si="19"/>
        <v>0</v>
      </c>
      <c r="L127" s="32">
        <f t="shared" si="19"/>
        <v>2766</v>
      </c>
      <c r="M127" s="32">
        <f t="shared" si="19"/>
        <v>0</v>
      </c>
      <c r="N127" s="32">
        <f>SUM(D127:M127)</f>
        <v>90597385</v>
      </c>
      <c r="O127" s="46">
        <f t="shared" si="15"/>
        <v>232.70673225110448</v>
      </c>
      <c r="P127" s="10"/>
    </row>
    <row r="128" spans="1:16">
      <c r="A128" s="12"/>
      <c r="B128" s="25">
        <v>361.1</v>
      </c>
      <c r="C128" s="20" t="s">
        <v>136</v>
      </c>
      <c r="D128" s="47">
        <v>9061009</v>
      </c>
      <c r="E128" s="47">
        <v>6342571</v>
      </c>
      <c r="F128" s="47">
        <v>1108642</v>
      </c>
      <c r="G128" s="47">
        <v>11295490</v>
      </c>
      <c r="H128" s="47">
        <v>42645</v>
      </c>
      <c r="I128" s="47">
        <v>8212642</v>
      </c>
      <c r="J128" s="47">
        <v>2050830</v>
      </c>
      <c r="K128" s="47">
        <v>0</v>
      </c>
      <c r="L128" s="47">
        <v>2426</v>
      </c>
      <c r="M128" s="47">
        <v>0</v>
      </c>
      <c r="N128" s="47">
        <f>SUM(D128:M128)</f>
        <v>38116255</v>
      </c>
      <c r="O128" s="48">
        <f t="shared" si="15"/>
        <v>97.904692797698544</v>
      </c>
      <c r="P128" s="9"/>
    </row>
    <row r="129" spans="1:119">
      <c r="A129" s="12"/>
      <c r="B129" s="25">
        <v>361.3</v>
      </c>
      <c r="C129" s="20" t="s">
        <v>137</v>
      </c>
      <c r="D129" s="47">
        <v>7434379</v>
      </c>
      <c r="E129" s="47">
        <v>2080310</v>
      </c>
      <c r="F129" s="47">
        <v>329862</v>
      </c>
      <c r="G129" s="47">
        <v>3695113</v>
      </c>
      <c r="H129" s="47">
        <v>13340</v>
      </c>
      <c r="I129" s="47">
        <v>2800302</v>
      </c>
      <c r="J129" s="47">
        <v>735661</v>
      </c>
      <c r="K129" s="47">
        <v>0</v>
      </c>
      <c r="L129" s="47">
        <v>0</v>
      </c>
      <c r="M129" s="47">
        <v>0</v>
      </c>
      <c r="N129" s="47">
        <f t="shared" ref="N129:N135" si="20">SUM(D129:M129)</f>
        <v>17088967</v>
      </c>
      <c r="O129" s="48">
        <f t="shared" si="15"/>
        <v>43.894397924586457</v>
      </c>
      <c r="P129" s="9"/>
    </row>
    <row r="130" spans="1:119">
      <c r="A130" s="12"/>
      <c r="B130" s="25">
        <v>362</v>
      </c>
      <c r="C130" s="20" t="s">
        <v>138</v>
      </c>
      <c r="D130" s="47">
        <v>618935</v>
      </c>
      <c r="E130" s="47">
        <v>392212</v>
      </c>
      <c r="F130" s="47">
        <v>0</v>
      </c>
      <c r="G130" s="47">
        <v>58438</v>
      </c>
      <c r="H130" s="47">
        <v>0</v>
      </c>
      <c r="I130" s="47">
        <v>33151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1102736</v>
      </c>
      <c r="O130" s="48">
        <f t="shared" si="15"/>
        <v>2.8324668653036063</v>
      </c>
      <c r="P130" s="9"/>
    </row>
    <row r="131" spans="1:119">
      <c r="A131" s="12"/>
      <c r="B131" s="25">
        <v>364</v>
      </c>
      <c r="C131" s="20" t="s">
        <v>139</v>
      </c>
      <c r="D131" s="47">
        <v>4779235</v>
      </c>
      <c r="E131" s="47">
        <v>51000</v>
      </c>
      <c r="F131" s="47">
        <v>0</v>
      </c>
      <c r="G131" s="47">
        <v>0</v>
      </c>
      <c r="H131" s="47">
        <v>0</v>
      </c>
      <c r="I131" s="47">
        <v>1672</v>
      </c>
      <c r="J131" s="47">
        <v>202353</v>
      </c>
      <c r="K131" s="47">
        <v>0</v>
      </c>
      <c r="L131" s="47">
        <v>0</v>
      </c>
      <c r="M131" s="47">
        <v>0</v>
      </c>
      <c r="N131" s="47">
        <f t="shared" si="20"/>
        <v>5034260</v>
      </c>
      <c r="O131" s="48">
        <f t="shared" si="15"/>
        <v>12.930905167985205</v>
      </c>
      <c r="P131" s="9"/>
    </row>
    <row r="132" spans="1:119">
      <c r="A132" s="12"/>
      <c r="B132" s="25">
        <v>365</v>
      </c>
      <c r="C132" s="20" t="s">
        <v>140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731870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731870</v>
      </c>
      <c r="O132" s="48">
        <f t="shared" si="15"/>
        <v>1.8798674612144251</v>
      </c>
      <c r="P132" s="9"/>
    </row>
    <row r="133" spans="1:119">
      <c r="A133" s="12"/>
      <c r="B133" s="25">
        <v>366</v>
      </c>
      <c r="C133" s="20" t="s">
        <v>141</v>
      </c>
      <c r="D133" s="47">
        <v>31963</v>
      </c>
      <c r="E133" s="47">
        <v>476724</v>
      </c>
      <c r="F133" s="47">
        <v>0</v>
      </c>
      <c r="G133" s="47">
        <v>2703555</v>
      </c>
      <c r="H133" s="47">
        <v>644951</v>
      </c>
      <c r="I133" s="47">
        <v>14578394</v>
      </c>
      <c r="J133" s="47">
        <v>79450</v>
      </c>
      <c r="K133" s="47">
        <v>0</v>
      </c>
      <c r="L133" s="47">
        <v>0</v>
      </c>
      <c r="M133" s="47">
        <v>0</v>
      </c>
      <c r="N133" s="47">
        <f t="shared" si="20"/>
        <v>18515037</v>
      </c>
      <c r="O133" s="48">
        <f t="shared" ref="O133:O140" si="21">(N133/O$142)</f>
        <v>47.557374396383437</v>
      </c>
      <c r="P133" s="9"/>
    </row>
    <row r="134" spans="1:119">
      <c r="A134" s="12"/>
      <c r="B134" s="25">
        <v>367</v>
      </c>
      <c r="C134" s="20" t="s">
        <v>142</v>
      </c>
      <c r="D134" s="47">
        <v>0</v>
      </c>
      <c r="E134" s="47">
        <v>138714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138714</v>
      </c>
      <c r="O134" s="48">
        <f t="shared" si="21"/>
        <v>0.35629816089592109</v>
      </c>
      <c r="P134" s="9"/>
    </row>
    <row r="135" spans="1:119">
      <c r="A135" s="12"/>
      <c r="B135" s="25">
        <v>369.9</v>
      </c>
      <c r="C135" s="20" t="s">
        <v>143</v>
      </c>
      <c r="D135" s="47">
        <v>1141158</v>
      </c>
      <c r="E135" s="47">
        <v>5770009</v>
      </c>
      <c r="F135" s="47">
        <v>0</v>
      </c>
      <c r="G135" s="47">
        <v>3718</v>
      </c>
      <c r="H135" s="47">
        <v>0</v>
      </c>
      <c r="I135" s="47">
        <v>564195</v>
      </c>
      <c r="J135" s="47">
        <v>2390126</v>
      </c>
      <c r="K135" s="47">
        <v>0</v>
      </c>
      <c r="L135" s="47">
        <v>340</v>
      </c>
      <c r="M135" s="47">
        <v>0</v>
      </c>
      <c r="N135" s="47">
        <f t="shared" si="20"/>
        <v>9869546</v>
      </c>
      <c r="O135" s="48">
        <f t="shared" si="21"/>
        <v>25.350729477036886</v>
      </c>
      <c r="P135" s="9"/>
    </row>
    <row r="136" spans="1:119" ht="15.75">
      <c r="A136" s="29" t="s">
        <v>71</v>
      </c>
      <c r="B136" s="30"/>
      <c r="C136" s="31"/>
      <c r="D136" s="32">
        <f t="shared" ref="D136:M136" si="22">SUM(D137:D139)</f>
        <v>43631335</v>
      </c>
      <c r="E136" s="32">
        <f t="shared" si="22"/>
        <v>19773303</v>
      </c>
      <c r="F136" s="32">
        <f t="shared" si="22"/>
        <v>59582809</v>
      </c>
      <c r="G136" s="32">
        <f t="shared" si="22"/>
        <v>105493121</v>
      </c>
      <c r="H136" s="32">
        <f t="shared" si="22"/>
        <v>0</v>
      </c>
      <c r="I136" s="32">
        <f t="shared" si="22"/>
        <v>13813677</v>
      </c>
      <c r="J136" s="32">
        <f t="shared" si="22"/>
        <v>1936951</v>
      </c>
      <c r="K136" s="32">
        <f t="shared" si="22"/>
        <v>0</v>
      </c>
      <c r="L136" s="32">
        <f t="shared" si="22"/>
        <v>0</v>
      </c>
      <c r="M136" s="32">
        <f t="shared" si="22"/>
        <v>0</v>
      </c>
      <c r="N136" s="32">
        <f>SUM(D136:M136)</f>
        <v>244231196</v>
      </c>
      <c r="O136" s="46">
        <f t="shared" si="21"/>
        <v>627.32763793280594</v>
      </c>
      <c r="P136" s="9"/>
    </row>
    <row r="137" spans="1:119">
      <c r="A137" s="12"/>
      <c r="B137" s="25">
        <v>381</v>
      </c>
      <c r="C137" s="20" t="s">
        <v>144</v>
      </c>
      <c r="D137" s="47">
        <v>43236792</v>
      </c>
      <c r="E137" s="47">
        <v>19773303</v>
      </c>
      <c r="F137" s="47">
        <v>57571809</v>
      </c>
      <c r="G137" s="47">
        <v>35515013</v>
      </c>
      <c r="H137" s="47">
        <v>0</v>
      </c>
      <c r="I137" s="47">
        <v>13813677</v>
      </c>
      <c r="J137" s="47">
        <v>1936951</v>
      </c>
      <c r="K137" s="47">
        <v>0</v>
      </c>
      <c r="L137" s="47">
        <v>0</v>
      </c>
      <c r="M137" s="47">
        <v>0</v>
      </c>
      <c r="N137" s="47">
        <f>SUM(D137:M137)</f>
        <v>171847545</v>
      </c>
      <c r="O137" s="48">
        <f t="shared" si="21"/>
        <v>441.40435888215347</v>
      </c>
      <c r="P137" s="9"/>
    </row>
    <row r="138" spans="1:119">
      <c r="A138" s="12"/>
      <c r="B138" s="25">
        <v>384</v>
      </c>
      <c r="C138" s="20" t="s">
        <v>145</v>
      </c>
      <c r="D138" s="47">
        <v>0</v>
      </c>
      <c r="E138" s="47">
        <v>0</v>
      </c>
      <c r="F138" s="47">
        <v>2011000</v>
      </c>
      <c r="G138" s="47">
        <v>69978108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>SUM(D138:M138)</f>
        <v>71989108</v>
      </c>
      <c r="O138" s="48">
        <f t="shared" si="21"/>
        <v>184.90986335148463</v>
      </c>
      <c r="P138" s="9"/>
    </row>
    <row r="139" spans="1:119" ht="15.75" thickBot="1">
      <c r="A139" s="12"/>
      <c r="B139" s="25">
        <v>386.2</v>
      </c>
      <c r="C139" s="20" t="s">
        <v>146</v>
      </c>
      <c r="D139" s="47">
        <v>394543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f>SUM(D139:M139)</f>
        <v>394543</v>
      </c>
      <c r="O139" s="48">
        <f t="shared" si="21"/>
        <v>1.0134156991677796</v>
      </c>
      <c r="P139" s="9"/>
    </row>
    <row r="140" spans="1:119" ht="16.5" thickBot="1">
      <c r="A140" s="14" t="s">
        <v>108</v>
      </c>
      <c r="B140" s="23"/>
      <c r="C140" s="22"/>
      <c r="D140" s="15">
        <f t="shared" ref="D140:M140" si="23">SUM(D5,D14,D29,D63,D116,D127,D136)</f>
        <v>309494103</v>
      </c>
      <c r="E140" s="15">
        <f t="shared" si="23"/>
        <v>207710599</v>
      </c>
      <c r="F140" s="15">
        <f t="shared" si="23"/>
        <v>77300737</v>
      </c>
      <c r="G140" s="15">
        <f t="shared" si="23"/>
        <v>129096380</v>
      </c>
      <c r="H140" s="15">
        <f t="shared" si="23"/>
        <v>700936</v>
      </c>
      <c r="I140" s="15">
        <f t="shared" si="23"/>
        <v>197649720</v>
      </c>
      <c r="J140" s="15">
        <f t="shared" si="23"/>
        <v>84223334</v>
      </c>
      <c r="K140" s="15">
        <f t="shared" si="23"/>
        <v>0</v>
      </c>
      <c r="L140" s="15">
        <f t="shared" si="23"/>
        <v>127727</v>
      </c>
      <c r="M140" s="15">
        <f t="shared" si="23"/>
        <v>0</v>
      </c>
      <c r="N140" s="15">
        <f>SUM(D140:M140)</f>
        <v>1006303536</v>
      </c>
      <c r="O140" s="38">
        <f t="shared" si="21"/>
        <v>2584.7722593239496</v>
      </c>
      <c r="P140" s="6"/>
      <c r="Q140" s="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</row>
    <row r="141" spans="1:119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9"/>
    </row>
    <row r="142" spans="1:119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119" t="s">
        <v>153</v>
      </c>
      <c r="M142" s="119"/>
      <c r="N142" s="119"/>
      <c r="O142" s="44">
        <v>389320</v>
      </c>
    </row>
    <row r="143" spans="1:119">
      <c r="A143" s="120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8"/>
    </row>
    <row r="144" spans="1:119" ht="15.75" thickBot="1">
      <c r="A144" s="121" t="s">
        <v>164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1"/>
    </row>
  </sheetData>
  <mergeCells count="10">
    <mergeCell ref="A144:O144"/>
    <mergeCell ref="A143:O143"/>
    <mergeCell ref="L142:N14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192991398</v>
      </c>
      <c r="E5" s="27">
        <f t="shared" si="0"/>
        <v>88962085</v>
      </c>
      <c r="F5" s="27">
        <f t="shared" si="0"/>
        <v>7146267</v>
      </c>
      <c r="G5" s="27">
        <f t="shared" si="0"/>
        <v>9882563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20641</v>
      </c>
      <c r="M5" s="27">
        <f t="shared" si="0"/>
        <v>0</v>
      </c>
      <c r="N5" s="28">
        <f>SUM(D5:M5)</f>
        <v>299002954</v>
      </c>
      <c r="O5" s="33">
        <f t="shared" ref="O5:O36" si="1">(N5/O$133)</f>
        <v>759.64653665575906</v>
      </c>
      <c r="P5" s="6"/>
    </row>
    <row r="6" spans="1:133">
      <c r="A6" s="12"/>
      <c r="B6" s="25">
        <v>311</v>
      </c>
      <c r="C6" s="20" t="s">
        <v>2</v>
      </c>
      <c r="D6" s="47">
        <v>185267115</v>
      </c>
      <c r="E6" s="47">
        <v>37630274</v>
      </c>
      <c r="F6" s="47">
        <v>3725617</v>
      </c>
      <c r="G6" s="47">
        <v>9882563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236505569</v>
      </c>
      <c r="O6" s="48">
        <f t="shared" si="1"/>
        <v>600.8657573016809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10500788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10500788</v>
      </c>
      <c r="O7" s="48">
        <f t="shared" si="1"/>
        <v>26.678289059165465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1648665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1648665</v>
      </c>
      <c r="O8" s="48">
        <f t="shared" si="1"/>
        <v>4.1885962683685287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5965963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5965963</v>
      </c>
      <c r="O9" s="48">
        <f t="shared" si="1"/>
        <v>15.157118249629072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4520241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4520241</v>
      </c>
      <c r="O10" s="48">
        <f t="shared" si="1"/>
        <v>11.484118717099246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28068112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28068112</v>
      </c>
      <c r="O11" s="48">
        <f t="shared" si="1"/>
        <v>71.309810776203733</v>
      </c>
      <c r="P11" s="9"/>
    </row>
    <row r="12" spans="1:133">
      <c r="A12" s="12"/>
      <c r="B12" s="25">
        <v>315</v>
      </c>
      <c r="C12" s="20" t="s">
        <v>15</v>
      </c>
      <c r="D12" s="47">
        <v>7724283</v>
      </c>
      <c r="E12" s="47">
        <v>0</v>
      </c>
      <c r="F12" s="47">
        <v>3420650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11144933</v>
      </c>
      <c r="O12" s="48">
        <f t="shared" si="1"/>
        <v>28.314803052783478</v>
      </c>
      <c r="P12" s="9"/>
    </row>
    <row r="13" spans="1:133">
      <c r="A13" s="12"/>
      <c r="B13" s="25">
        <v>316</v>
      </c>
      <c r="C13" s="20" t="s">
        <v>16</v>
      </c>
      <c r="D13" s="47">
        <v>0</v>
      </c>
      <c r="E13" s="47">
        <v>628042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20641</v>
      </c>
      <c r="M13" s="47">
        <v>0</v>
      </c>
      <c r="N13" s="47">
        <f t="shared" si="2"/>
        <v>648683</v>
      </c>
      <c r="O13" s="48">
        <f t="shared" si="1"/>
        <v>1.6480432308286417</v>
      </c>
      <c r="P13" s="9"/>
    </row>
    <row r="14" spans="1:133" ht="15.75">
      <c r="A14" s="29" t="s">
        <v>170</v>
      </c>
      <c r="B14" s="30"/>
      <c r="C14" s="31"/>
      <c r="D14" s="32">
        <f t="shared" ref="D14:M14" si="3">SUM(D15:D17)</f>
        <v>18812175</v>
      </c>
      <c r="E14" s="32">
        <f t="shared" si="3"/>
        <v>5855118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24667293</v>
      </c>
      <c r="O14" s="46">
        <f t="shared" si="1"/>
        <v>62.669694213532246</v>
      </c>
      <c r="P14" s="10"/>
    </row>
    <row r="15" spans="1:133">
      <c r="A15" s="12"/>
      <c r="B15" s="25">
        <v>322</v>
      </c>
      <c r="C15" s="20" t="s">
        <v>0</v>
      </c>
      <c r="D15" s="47">
        <v>104615</v>
      </c>
      <c r="E15" s="47">
        <v>5609725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5714340</v>
      </c>
      <c r="O15" s="48">
        <f t="shared" si="1"/>
        <v>14.517845165748664</v>
      </c>
      <c r="P15" s="9"/>
    </row>
    <row r="16" spans="1:133">
      <c r="A16" s="12"/>
      <c r="B16" s="25">
        <v>323.10000000000002</v>
      </c>
      <c r="C16" s="20" t="s">
        <v>18</v>
      </c>
      <c r="D16" s="47">
        <v>18273961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18273961</v>
      </c>
      <c r="O16" s="48">
        <f t="shared" si="1"/>
        <v>46.426802808885995</v>
      </c>
      <c r="P16" s="9"/>
    </row>
    <row r="17" spans="1:16">
      <c r="A17" s="12"/>
      <c r="B17" s="25">
        <v>329</v>
      </c>
      <c r="C17" s="20" t="s">
        <v>171</v>
      </c>
      <c r="D17" s="47">
        <v>433599</v>
      </c>
      <c r="E17" s="47">
        <v>245393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678992</v>
      </c>
      <c r="O17" s="48">
        <f t="shared" si="1"/>
        <v>1.7250462388975834</v>
      </c>
      <c r="P17" s="9"/>
    </row>
    <row r="18" spans="1:16" ht="15.75">
      <c r="A18" s="29" t="s">
        <v>33</v>
      </c>
      <c r="B18" s="30"/>
      <c r="C18" s="31"/>
      <c r="D18" s="32">
        <f t="shared" ref="D18:M18" si="5">SUM(D19:D52)</f>
        <v>30838316</v>
      </c>
      <c r="E18" s="32">
        <f t="shared" si="5"/>
        <v>20478508</v>
      </c>
      <c r="F18" s="32">
        <f t="shared" si="5"/>
        <v>3758729</v>
      </c>
      <c r="G18" s="32">
        <f t="shared" si="5"/>
        <v>8224274</v>
      </c>
      <c r="H18" s="32">
        <f t="shared" si="5"/>
        <v>0</v>
      </c>
      <c r="I18" s="32">
        <f t="shared" si="5"/>
        <v>9998047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73297874</v>
      </c>
      <c r="O18" s="46">
        <f t="shared" si="1"/>
        <v>186.22048840470723</v>
      </c>
      <c r="P18" s="10"/>
    </row>
    <row r="19" spans="1:16">
      <c r="A19" s="12"/>
      <c r="B19" s="25">
        <v>331.1</v>
      </c>
      <c r="C19" s="20" t="s">
        <v>31</v>
      </c>
      <c r="D19" s="47">
        <v>0</v>
      </c>
      <c r="E19" s="47">
        <v>50684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50684</v>
      </c>
      <c r="O19" s="48">
        <f t="shared" si="1"/>
        <v>0.12876770797341516</v>
      </c>
      <c r="P19" s="9"/>
    </row>
    <row r="20" spans="1:16">
      <c r="A20" s="12"/>
      <c r="B20" s="25">
        <v>331.2</v>
      </c>
      <c r="C20" s="20" t="s">
        <v>32</v>
      </c>
      <c r="D20" s="47">
        <v>-6754</v>
      </c>
      <c r="E20" s="47">
        <v>1435581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1428827</v>
      </c>
      <c r="O20" s="48">
        <f t="shared" si="1"/>
        <v>3.6300761163390987</v>
      </c>
      <c r="P20" s="9"/>
    </row>
    <row r="21" spans="1:16">
      <c r="A21" s="12"/>
      <c r="B21" s="25">
        <v>331.39</v>
      </c>
      <c r="C21" s="20" t="s">
        <v>37</v>
      </c>
      <c r="D21" s="47">
        <v>0</v>
      </c>
      <c r="E21" s="47">
        <v>-22580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6">SUM(D21:M21)</f>
        <v>-22580</v>
      </c>
      <c r="O21" s="48">
        <f t="shared" si="1"/>
        <v>-5.7366720188614051E-2</v>
      </c>
      <c r="P21" s="9"/>
    </row>
    <row r="22" spans="1:16">
      <c r="A22" s="12"/>
      <c r="B22" s="25">
        <v>331.42</v>
      </c>
      <c r="C22" s="20" t="s">
        <v>38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1033472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1033472</v>
      </c>
      <c r="O22" s="48">
        <f t="shared" si="1"/>
        <v>2.6256376902908478</v>
      </c>
      <c r="P22" s="9"/>
    </row>
    <row r="23" spans="1:16">
      <c r="A23" s="12"/>
      <c r="B23" s="25">
        <v>331.49</v>
      </c>
      <c r="C23" s="20" t="s">
        <v>39</v>
      </c>
      <c r="D23" s="47">
        <v>0</v>
      </c>
      <c r="E23" s="47">
        <v>0</v>
      </c>
      <c r="F23" s="47">
        <v>0</v>
      </c>
      <c r="G23" s="47">
        <v>436272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436272</v>
      </c>
      <c r="O23" s="48">
        <f t="shared" si="1"/>
        <v>1.1083921058515072</v>
      </c>
      <c r="P23" s="9"/>
    </row>
    <row r="24" spans="1:16">
      <c r="A24" s="12"/>
      <c r="B24" s="25">
        <v>331.5</v>
      </c>
      <c r="C24" s="20" t="s">
        <v>34</v>
      </c>
      <c r="D24" s="47">
        <v>-5510</v>
      </c>
      <c r="E24" s="47">
        <v>5693177</v>
      </c>
      <c r="F24" s="47">
        <v>0</v>
      </c>
      <c r="G24" s="47">
        <v>108792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5796459</v>
      </c>
      <c r="O24" s="48">
        <f t="shared" si="1"/>
        <v>14.726476596004145</v>
      </c>
      <c r="P24" s="9"/>
    </row>
    <row r="25" spans="1:16">
      <c r="A25" s="12"/>
      <c r="B25" s="25">
        <v>331.69</v>
      </c>
      <c r="C25" s="20" t="s">
        <v>40</v>
      </c>
      <c r="D25" s="47">
        <v>0</v>
      </c>
      <c r="E25" s="47">
        <v>2115636</v>
      </c>
      <c r="F25" s="47">
        <v>0</v>
      </c>
      <c r="G25" s="47">
        <v>836002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2951638</v>
      </c>
      <c r="O25" s="48">
        <f t="shared" si="1"/>
        <v>7.4989278673197699</v>
      </c>
      <c r="P25" s="9"/>
    </row>
    <row r="26" spans="1:16">
      <c r="A26" s="12"/>
      <c r="B26" s="25">
        <v>331.7</v>
      </c>
      <c r="C26" s="20" t="s">
        <v>156</v>
      </c>
      <c r="D26" s="47">
        <v>989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989</v>
      </c>
      <c r="O26" s="48">
        <f t="shared" si="1"/>
        <v>2.5126521818662224E-3</v>
      </c>
      <c r="P26" s="9"/>
    </row>
    <row r="27" spans="1:16">
      <c r="A27" s="12"/>
      <c r="B27" s="25">
        <v>331.9</v>
      </c>
      <c r="C27" s="20" t="s">
        <v>35</v>
      </c>
      <c r="D27" s="47">
        <v>0</v>
      </c>
      <c r="E27" s="47">
        <v>298845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298845</v>
      </c>
      <c r="O27" s="48">
        <f t="shared" si="1"/>
        <v>0.75924523891790818</v>
      </c>
      <c r="P27" s="9"/>
    </row>
    <row r="28" spans="1:16">
      <c r="A28" s="12"/>
      <c r="B28" s="25">
        <v>334.1</v>
      </c>
      <c r="C28" s="20" t="s">
        <v>157</v>
      </c>
      <c r="D28" s="47">
        <v>0</v>
      </c>
      <c r="E28" s="47">
        <v>19773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19773</v>
      </c>
      <c r="O28" s="48">
        <f t="shared" si="1"/>
        <v>5.0235259445946222E-2</v>
      </c>
      <c r="P28" s="9"/>
    </row>
    <row r="29" spans="1:16">
      <c r="A29" s="12"/>
      <c r="B29" s="25">
        <v>334.2</v>
      </c>
      <c r="C29" s="20" t="s">
        <v>36</v>
      </c>
      <c r="D29" s="47">
        <v>16499</v>
      </c>
      <c r="E29" s="47">
        <v>464164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480663</v>
      </c>
      <c r="O29" s="48">
        <f t="shared" si="1"/>
        <v>1.2211718257758988</v>
      </c>
      <c r="P29" s="9"/>
    </row>
    <row r="30" spans="1:16">
      <c r="A30" s="12"/>
      <c r="B30" s="25">
        <v>334.35</v>
      </c>
      <c r="C30" s="20" t="s">
        <v>41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5689631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5689631</v>
      </c>
      <c r="O30" s="48">
        <f t="shared" si="1"/>
        <v>14.455069510782302</v>
      </c>
      <c r="P30" s="9"/>
    </row>
    <row r="31" spans="1:16">
      <c r="A31" s="12"/>
      <c r="B31" s="25">
        <v>334.39</v>
      </c>
      <c r="C31" s="20" t="s">
        <v>42</v>
      </c>
      <c r="D31" s="47">
        <v>0</v>
      </c>
      <c r="E31" s="47">
        <v>718352</v>
      </c>
      <c r="F31" s="47">
        <v>0</v>
      </c>
      <c r="G31" s="47">
        <v>576597</v>
      </c>
      <c r="H31" s="47">
        <v>0</v>
      </c>
      <c r="I31" s="47">
        <v>232012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7">SUM(D31:M31)</f>
        <v>1526961</v>
      </c>
      <c r="O31" s="48">
        <f t="shared" si="1"/>
        <v>3.8793952358691897</v>
      </c>
      <c r="P31" s="9"/>
    </row>
    <row r="32" spans="1:16">
      <c r="A32" s="12"/>
      <c r="B32" s="25">
        <v>334.42</v>
      </c>
      <c r="C32" s="20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1699320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1699320</v>
      </c>
      <c r="O32" s="48">
        <f t="shared" si="1"/>
        <v>4.3172902989776629</v>
      </c>
      <c r="P32" s="9"/>
    </row>
    <row r="33" spans="1:16">
      <c r="A33" s="12"/>
      <c r="B33" s="25">
        <v>334.49</v>
      </c>
      <c r="C33" s="20" t="s">
        <v>44</v>
      </c>
      <c r="D33" s="47">
        <v>0</v>
      </c>
      <c r="E33" s="47">
        <v>0</v>
      </c>
      <c r="F33" s="47">
        <v>0</v>
      </c>
      <c r="G33" s="47">
        <v>4890554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4890554</v>
      </c>
      <c r="O33" s="48">
        <f t="shared" si="1"/>
        <v>12.424935468791285</v>
      </c>
      <c r="P33" s="9"/>
    </row>
    <row r="34" spans="1:16">
      <c r="A34" s="12"/>
      <c r="B34" s="25">
        <v>334.5</v>
      </c>
      <c r="C34" s="20" t="s">
        <v>45</v>
      </c>
      <c r="D34" s="47">
        <v>0</v>
      </c>
      <c r="E34" s="47">
        <v>6917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6917</v>
      </c>
      <c r="O34" s="48">
        <f t="shared" si="1"/>
        <v>1.7573321680453648E-2</v>
      </c>
      <c r="P34" s="9"/>
    </row>
    <row r="35" spans="1:16">
      <c r="A35" s="12"/>
      <c r="B35" s="25">
        <v>334.61</v>
      </c>
      <c r="C35" s="20" t="s">
        <v>46</v>
      </c>
      <c r="D35" s="47">
        <v>0</v>
      </c>
      <c r="E35" s="47">
        <v>37488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37488</v>
      </c>
      <c r="O35" s="48">
        <f t="shared" si="1"/>
        <v>9.5241966626694582E-2</v>
      </c>
      <c r="P35" s="9"/>
    </row>
    <row r="36" spans="1:16">
      <c r="A36" s="12"/>
      <c r="B36" s="25">
        <v>334.7</v>
      </c>
      <c r="C36" s="20" t="s">
        <v>47</v>
      </c>
      <c r="D36" s="47">
        <v>0</v>
      </c>
      <c r="E36" s="47">
        <v>404701</v>
      </c>
      <c r="F36" s="47">
        <v>0</v>
      </c>
      <c r="G36" s="47">
        <v>498292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902993</v>
      </c>
      <c r="O36" s="48">
        <f t="shared" si="1"/>
        <v>2.2941429035995204</v>
      </c>
      <c r="P36" s="9"/>
    </row>
    <row r="37" spans="1:16">
      <c r="A37" s="12"/>
      <c r="B37" s="25">
        <v>335.12</v>
      </c>
      <c r="C37" s="20" t="s">
        <v>48</v>
      </c>
      <c r="D37" s="47">
        <v>6769000</v>
      </c>
      <c r="E37" s="47">
        <v>0</v>
      </c>
      <c r="F37" s="47">
        <v>1688560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8457560</v>
      </c>
      <c r="O37" s="48">
        <f t="shared" ref="O37:O68" si="8">(N37/O$133)</f>
        <v>21.487266518973193</v>
      </c>
      <c r="P37" s="9"/>
    </row>
    <row r="38" spans="1:16">
      <c r="A38" s="12"/>
      <c r="B38" s="25">
        <v>335.13</v>
      </c>
      <c r="C38" s="20" t="s">
        <v>49</v>
      </c>
      <c r="D38" s="47">
        <v>0</v>
      </c>
      <c r="E38" s="47">
        <v>138278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138278</v>
      </c>
      <c r="O38" s="48">
        <f t="shared" si="8"/>
        <v>0.35130891648543727</v>
      </c>
      <c r="P38" s="9"/>
    </row>
    <row r="39" spans="1:16">
      <c r="A39" s="12"/>
      <c r="B39" s="25">
        <v>335.14</v>
      </c>
      <c r="C39" s="20" t="s">
        <v>50</v>
      </c>
      <c r="D39" s="47">
        <v>182003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182003</v>
      </c>
      <c r="O39" s="48">
        <f t="shared" si="8"/>
        <v>0.46239659763012947</v>
      </c>
      <c r="P39" s="9"/>
    </row>
    <row r="40" spans="1:16">
      <c r="A40" s="12"/>
      <c r="B40" s="25">
        <v>335.15</v>
      </c>
      <c r="C40" s="20" t="s">
        <v>51</v>
      </c>
      <c r="D40" s="47">
        <v>227327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227327</v>
      </c>
      <c r="O40" s="48">
        <f t="shared" si="8"/>
        <v>0.5775466962053617</v>
      </c>
      <c r="P40" s="9"/>
    </row>
    <row r="41" spans="1:16">
      <c r="A41" s="12"/>
      <c r="B41" s="25">
        <v>335.17</v>
      </c>
      <c r="C41" s="20" t="s">
        <v>52</v>
      </c>
      <c r="D41" s="47">
        <v>69535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69535</v>
      </c>
      <c r="O41" s="48">
        <f t="shared" si="8"/>
        <v>0.17666053535497245</v>
      </c>
      <c r="P41" s="9"/>
    </row>
    <row r="42" spans="1:16">
      <c r="A42" s="12"/>
      <c r="B42" s="25">
        <v>335.18</v>
      </c>
      <c r="C42" s="20" t="s">
        <v>53</v>
      </c>
      <c r="D42" s="47">
        <v>22374919</v>
      </c>
      <c r="E42" s="47">
        <v>0</v>
      </c>
      <c r="F42" s="47">
        <v>2070169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24445088</v>
      </c>
      <c r="O42" s="48">
        <f t="shared" si="8"/>
        <v>62.105160464218208</v>
      </c>
      <c r="P42" s="9"/>
    </row>
    <row r="43" spans="1:16">
      <c r="A43" s="12"/>
      <c r="B43" s="25">
        <v>335.22</v>
      </c>
      <c r="C43" s="20" t="s">
        <v>54</v>
      </c>
      <c r="D43" s="47">
        <v>0</v>
      </c>
      <c r="E43" s="47">
        <v>2954237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2954237</v>
      </c>
      <c r="O43" s="48">
        <f t="shared" si="8"/>
        <v>7.5055308835186274</v>
      </c>
      <c r="P43" s="9"/>
    </row>
    <row r="44" spans="1:16">
      <c r="A44" s="12"/>
      <c r="B44" s="25">
        <v>335.39</v>
      </c>
      <c r="C44" s="20" t="s">
        <v>172</v>
      </c>
      <c r="D44" s="47">
        <v>0</v>
      </c>
      <c r="E44" s="47">
        <v>4720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4720</v>
      </c>
      <c r="O44" s="48">
        <f t="shared" si="8"/>
        <v>1.1991626186459626E-2</v>
      </c>
      <c r="P44" s="9"/>
    </row>
    <row r="45" spans="1:16">
      <c r="A45" s="12"/>
      <c r="B45" s="25">
        <v>335.49</v>
      </c>
      <c r="C45" s="20" t="s">
        <v>55</v>
      </c>
      <c r="D45" s="47">
        <v>0</v>
      </c>
      <c r="E45" s="47">
        <v>5039763</v>
      </c>
      <c r="F45" s="47">
        <v>0</v>
      </c>
      <c r="G45" s="47">
        <v>0</v>
      </c>
      <c r="H45" s="47">
        <v>0</v>
      </c>
      <c r="I45" s="47">
        <v>167743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5207506</v>
      </c>
      <c r="O45" s="48">
        <f t="shared" si="8"/>
        <v>13.230183329607122</v>
      </c>
      <c r="P45" s="9"/>
    </row>
    <row r="46" spans="1:16">
      <c r="A46" s="12"/>
      <c r="B46" s="25">
        <v>335.69</v>
      </c>
      <c r="C46" s="20" t="s">
        <v>56</v>
      </c>
      <c r="D46" s="47">
        <v>0</v>
      </c>
      <c r="E46" s="47">
        <v>16700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16700</v>
      </c>
      <c r="O46" s="48">
        <f t="shared" si="8"/>
        <v>4.2427999430905874E-2</v>
      </c>
      <c r="P46" s="9"/>
    </row>
    <row r="47" spans="1:16">
      <c r="A47" s="12"/>
      <c r="B47" s="25">
        <v>335.7</v>
      </c>
      <c r="C47" s="20" t="s">
        <v>57</v>
      </c>
      <c r="D47" s="47">
        <v>0</v>
      </c>
      <c r="E47" s="47">
        <v>195532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195532</v>
      </c>
      <c r="O47" s="48">
        <f t="shared" si="8"/>
        <v>0.49676835836669986</v>
      </c>
      <c r="P47" s="9"/>
    </row>
    <row r="48" spans="1:16">
      <c r="A48" s="12"/>
      <c r="B48" s="25">
        <v>337.2</v>
      </c>
      <c r="C48" s="20" t="s">
        <v>60</v>
      </c>
      <c r="D48" s="47">
        <v>1131926</v>
      </c>
      <c r="E48" s="47">
        <v>0</v>
      </c>
      <c r="F48" s="47">
        <v>0</v>
      </c>
      <c r="G48" s="47">
        <v>146927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9">SUM(D48:M48)</f>
        <v>1278853</v>
      </c>
      <c r="O48" s="48">
        <f t="shared" si="8"/>
        <v>3.2490523566594174</v>
      </c>
      <c r="P48" s="9"/>
    </row>
    <row r="49" spans="1:16">
      <c r="A49" s="12"/>
      <c r="B49" s="25">
        <v>337.3</v>
      </c>
      <c r="C49" s="20" t="s">
        <v>61</v>
      </c>
      <c r="D49" s="47">
        <v>0</v>
      </c>
      <c r="E49" s="47">
        <v>251130</v>
      </c>
      <c r="F49" s="47">
        <v>0</v>
      </c>
      <c r="G49" s="47">
        <v>635895</v>
      </c>
      <c r="H49" s="47">
        <v>0</v>
      </c>
      <c r="I49" s="47">
        <v>1050797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1937822</v>
      </c>
      <c r="O49" s="48">
        <f t="shared" si="8"/>
        <v>4.9232281864189753</v>
      </c>
      <c r="P49" s="9"/>
    </row>
    <row r="50" spans="1:16">
      <c r="A50" s="12"/>
      <c r="B50" s="25">
        <v>337.4</v>
      </c>
      <c r="C50" s="20" t="s">
        <v>62</v>
      </c>
      <c r="D50" s="47">
        <v>0</v>
      </c>
      <c r="E50" s="47">
        <v>11000</v>
      </c>
      <c r="F50" s="47">
        <v>0</v>
      </c>
      <c r="G50" s="47">
        <v>0</v>
      </c>
      <c r="H50" s="47">
        <v>0</v>
      </c>
      <c r="I50" s="47">
        <v>125072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136072</v>
      </c>
      <c r="O50" s="48">
        <f t="shared" si="8"/>
        <v>0.34570435560252838</v>
      </c>
      <c r="P50" s="9"/>
    </row>
    <row r="51" spans="1:16">
      <c r="A51" s="12"/>
      <c r="B51" s="25">
        <v>337.6</v>
      </c>
      <c r="C51" s="20" t="s">
        <v>63</v>
      </c>
      <c r="D51" s="47">
        <v>78382</v>
      </c>
      <c r="E51" s="47">
        <v>3502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81884</v>
      </c>
      <c r="O51" s="48">
        <f t="shared" si="8"/>
        <v>0.20803438954492795</v>
      </c>
      <c r="P51" s="9"/>
    </row>
    <row r="52" spans="1:16">
      <c r="A52" s="12"/>
      <c r="B52" s="25">
        <v>337.7</v>
      </c>
      <c r="C52" s="20" t="s">
        <v>64</v>
      </c>
      <c r="D52" s="47">
        <v>0</v>
      </c>
      <c r="E52" s="47">
        <v>640908</v>
      </c>
      <c r="F52" s="47">
        <v>0</v>
      </c>
      <c r="G52" s="47">
        <v>94943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735851</v>
      </c>
      <c r="O52" s="48">
        <f t="shared" si="8"/>
        <v>1.8695021442653605</v>
      </c>
      <c r="P52" s="9"/>
    </row>
    <row r="53" spans="1:16" ht="15.75">
      <c r="A53" s="29" t="s">
        <v>69</v>
      </c>
      <c r="B53" s="30"/>
      <c r="C53" s="31"/>
      <c r="D53" s="32">
        <f t="shared" ref="D53:M53" si="10">SUM(D54:D102)</f>
        <v>25091715</v>
      </c>
      <c r="E53" s="32">
        <f t="shared" si="10"/>
        <v>28952031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99973184</v>
      </c>
      <c r="J53" s="32">
        <f t="shared" si="10"/>
        <v>89764658</v>
      </c>
      <c r="K53" s="32">
        <f t="shared" si="10"/>
        <v>0</v>
      </c>
      <c r="L53" s="32">
        <f t="shared" si="10"/>
        <v>3294</v>
      </c>
      <c r="M53" s="32">
        <f t="shared" si="10"/>
        <v>0</v>
      </c>
      <c r="N53" s="32">
        <f t="shared" si="9"/>
        <v>243784882</v>
      </c>
      <c r="O53" s="46">
        <f t="shared" si="8"/>
        <v>619.35957094367996</v>
      </c>
      <c r="P53" s="10"/>
    </row>
    <row r="54" spans="1:16">
      <c r="A54" s="12"/>
      <c r="B54" s="25">
        <v>341.1</v>
      </c>
      <c r="C54" s="20" t="s">
        <v>72</v>
      </c>
      <c r="D54" s="47">
        <v>0</v>
      </c>
      <c r="E54" s="47">
        <v>3668669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3668669</v>
      </c>
      <c r="O54" s="48">
        <f t="shared" si="8"/>
        <v>9.3206159427653912</v>
      </c>
      <c r="P54" s="9"/>
    </row>
    <row r="55" spans="1:16">
      <c r="A55" s="12"/>
      <c r="B55" s="25">
        <v>341.2</v>
      </c>
      <c r="C55" s="20" t="s">
        <v>74</v>
      </c>
      <c r="D55" s="47">
        <v>10080857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88099764</v>
      </c>
      <c r="K55" s="47">
        <v>0</v>
      </c>
      <c r="L55" s="47">
        <v>0</v>
      </c>
      <c r="M55" s="47">
        <v>0</v>
      </c>
      <c r="N55" s="47">
        <f t="shared" ref="N55:N95" si="11">SUM(D55:M55)</f>
        <v>98180621</v>
      </c>
      <c r="O55" s="48">
        <f t="shared" si="8"/>
        <v>249.43756478526859</v>
      </c>
      <c r="P55" s="9"/>
    </row>
    <row r="56" spans="1:16">
      <c r="A56" s="12"/>
      <c r="B56" s="25">
        <v>341.3</v>
      </c>
      <c r="C56" s="20" t="s">
        <v>75</v>
      </c>
      <c r="D56" s="47">
        <v>1281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1281</v>
      </c>
      <c r="O56" s="48">
        <f t="shared" si="8"/>
        <v>3.2545070222149957E-3</v>
      </c>
      <c r="P56" s="9"/>
    </row>
    <row r="57" spans="1:16">
      <c r="A57" s="12"/>
      <c r="B57" s="25">
        <v>341.51</v>
      </c>
      <c r="C57" s="20" t="s">
        <v>76</v>
      </c>
      <c r="D57" s="47">
        <v>9574249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9574249</v>
      </c>
      <c r="O57" s="48">
        <f t="shared" si="8"/>
        <v>24.324325216967136</v>
      </c>
      <c r="P57" s="9"/>
    </row>
    <row r="58" spans="1:16">
      <c r="A58" s="12"/>
      <c r="B58" s="25">
        <v>341.52</v>
      </c>
      <c r="C58" s="20" t="s">
        <v>77</v>
      </c>
      <c r="D58" s="47">
        <v>430599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430599</v>
      </c>
      <c r="O58" s="48">
        <f t="shared" si="8"/>
        <v>1.0939792890388407</v>
      </c>
      <c r="P58" s="9"/>
    </row>
    <row r="59" spans="1:16">
      <c r="A59" s="12"/>
      <c r="B59" s="25">
        <v>341.56</v>
      </c>
      <c r="C59" s="20" t="s">
        <v>78</v>
      </c>
      <c r="D59" s="47">
        <v>843150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843150</v>
      </c>
      <c r="O59" s="48">
        <f t="shared" si="8"/>
        <v>2.142105851507083</v>
      </c>
      <c r="P59" s="9"/>
    </row>
    <row r="60" spans="1:16">
      <c r="A60" s="12"/>
      <c r="B60" s="25">
        <v>341.9</v>
      </c>
      <c r="C60" s="20" t="s">
        <v>79</v>
      </c>
      <c r="D60" s="47">
        <v>37262</v>
      </c>
      <c r="E60" s="47">
        <v>7150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3294</v>
      </c>
      <c r="M60" s="47">
        <v>0</v>
      </c>
      <c r="N60" s="47">
        <f t="shared" si="11"/>
        <v>47706</v>
      </c>
      <c r="O60" s="48">
        <f t="shared" si="8"/>
        <v>0.12120180484136502</v>
      </c>
      <c r="P60" s="9"/>
    </row>
    <row r="61" spans="1:16">
      <c r="A61" s="12"/>
      <c r="B61" s="25">
        <v>342.1</v>
      </c>
      <c r="C61" s="20" t="s">
        <v>80</v>
      </c>
      <c r="D61" s="47">
        <v>1101611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1101611</v>
      </c>
      <c r="O61" s="48">
        <f t="shared" si="8"/>
        <v>2.7987515497652486</v>
      </c>
      <c r="P61" s="9"/>
    </row>
    <row r="62" spans="1:16">
      <c r="A62" s="12"/>
      <c r="B62" s="25">
        <v>342.2</v>
      </c>
      <c r="C62" s="20" t="s">
        <v>81</v>
      </c>
      <c r="D62" s="47">
        <v>0</v>
      </c>
      <c r="E62" s="47">
        <v>235845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235845</v>
      </c>
      <c r="O62" s="48">
        <f t="shared" si="8"/>
        <v>0.59918751651389202</v>
      </c>
      <c r="P62" s="9"/>
    </row>
    <row r="63" spans="1:16">
      <c r="A63" s="12"/>
      <c r="B63" s="25">
        <v>342.4</v>
      </c>
      <c r="C63" s="20" t="s">
        <v>82</v>
      </c>
      <c r="D63" s="47">
        <v>0</v>
      </c>
      <c r="E63" s="47">
        <v>39288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39288</v>
      </c>
      <c r="O63" s="48">
        <f t="shared" si="8"/>
        <v>9.9815044409666473E-2</v>
      </c>
      <c r="P63" s="9"/>
    </row>
    <row r="64" spans="1:16">
      <c r="A64" s="12"/>
      <c r="B64" s="25">
        <v>342.5</v>
      </c>
      <c r="C64" s="20" t="s">
        <v>83</v>
      </c>
      <c r="D64" s="47">
        <v>323964</v>
      </c>
      <c r="E64" s="47">
        <v>1661282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1985246</v>
      </c>
      <c r="O64" s="48">
        <f t="shared" si="8"/>
        <v>5.0437135424076747</v>
      </c>
      <c r="P64" s="9"/>
    </row>
    <row r="65" spans="1:16">
      <c r="A65" s="12"/>
      <c r="B65" s="25">
        <v>342.6</v>
      </c>
      <c r="C65" s="20" t="s">
        <v>84</v>
      </c>
      <c r="D65" s="47">
        <v>0</v>
      </c>
      <c r="E65" s="47">
        <v>8954892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8954892</v>
      </c>
      <c r="O65" s="48">
        <f t="shared" si="8"/>
        <v>22.750787585618177</v>
      </c>
      <c r="P65" s="9"/>
    </row>
    <row r="66" spans="1:16">
      <c r="A66" s="12"/>
      <c r="B66" s="25">
        <v>342.9</v>
      </c>
      <c r="C66" s="20" t="s">
        <v>85</v>
      </c>
      <c r="D66" s="47">
        <v>0</v>
      </c>
      <c r="E66" s="47">
        <v>115944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115944</v>
      </c>
      <c r="O66" s="48">
        <f t="shared" si="8"/>
        <v>0.29456718359382938</v>
      </c>
      <c r="P66" s="9"/>
    </row>
    <row r="67" spans="1:16">
      <c r="A67" s="12"/>
      <c r="B67" s="25">
        <v>343.3</v>
      </c>
      <c r="C67" s="20" t="s">
        <v>86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34521394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34521394</v>
      </c>
      <c r="O67" s="48">
        <f t="shared" si="8"/>
        <v>87.705011077010624</v>
      </c>
      <c r="P67" s="9"/>
    </row>
    <row r="68" spans="1:16">
      <c r="A68" s="12"/>
      <c r="B68" s="25">
        <v>343.4</v>
      </c>
      <c r="C68" s="20" t="s">
        <v>87</v>
      </c>
      <c r="D68" s="47">
        <v>0</v>
      </c>
      <c r="E68" s="47">
        <v>18139</v>
      </c>
      <c r="F68" s="47">
        <v>0</v>
      </c>
      <c r="G68" s="47">
        <v>0</v>
      </c>
      <c r="H68" s="47">
        <v>0</v>
      </c>
      <c r="I68" s="47">
        <v>19273924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19292063</v>
      </c>
      <c r="O68" s="48">
        <f t="shared" si="8"/>
        <v>49.013391496107801</v>
      </c>
      <c r="P68" s="9"/>
    </row>
    <row r="69" spans="1:16">
      <c r="A69" s="12"/>
      <c r="B69" s="25">
        <v>343.5</v>
      </c>
      <c r="C69" s="20" t="s">
        <v>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42204440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42204440</v>
      </c>
      <c r="O69" s="48">
        <f t="shared" ref="O69:O100" si="12">(N69/O$133)</f>
        <v>107.22454828153899</v>
      </c>
      <c r="P69" s="9"/>
    </row>
    <row r="70" spans="1:16">
      <c r="A70" s="12"/>
      <c r="B70" s="25">
        <v>343.6</v>
      </c>
      <c r="C70" s="20" t="s">
        <v>89</v>
      </c>
      <c r="D70" s="47">
        <v>0</v>
      </c>
      <c r="E70" s="47">
        <v>84490</v>
      </c>
      <c r="F70" s="47">
        <v>0</v>
      </c>
      <c r="G70" s="47">
        <v>0</v>
      </c>
      <c r="H70" s="47">
        <v>0</v>
      </c>
      <c r="I70" s="47">
        <v>1267522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1352012</v>
      </c>
      <c r="O70" s="48">
        <f t="shared" si="12"/>
        <v>3.4349200219507732</v>
      </c>
      <c r="P70" s="9"/>
    </row>
    <row r="71" spans="1:16">
      <c r="A71" s="12"/>
      <c r="B71" s="25">
        <v>343.7</v>
      </c>
      <c r="C71" s="20" t="s">
        <v>90</v>
      </c>
      <c r="D71" s="47">
        <v>75459</v>
      </c>
      <c r="E71" s="47">
        <v>223670</v>
      </c>
      <c r="F71" s="47">
        <v>0</v>
      </c>
      <c r="G71" s="47">
        <v>0</v>
      </c>
      <c r="H71" s="47">
        <v>0</v>
      </c>
      <c r="I71" s="47">
        <v>98158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397287</v>
      </c>
      <c r="O71" s="48">
        <f t="shared" si="12"/>
        <v>1.0093468628686408</v>
      </c>
      <c r="P71" s="9"/>
    </row>
    <row r="72" spans="1:16">
      <c r="A72" s="12"/>
      <c r="B72" s="25">
        <v>344.3</v>
      </c>
      <c r="C72" s="20" t="s">
        <v>92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2545100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2545100</v>
      </c>
      <c r="O72" s="48">
        <f t="shared" si="12"/>
        <v>6.4660779252454219</v>
      </c>
      <c r="P72" s="9"/>
    </row>
    <row r="73" spans="1:16">
      <c r="A73" s="12"/>
      <c r="B73" s="25">
        <v>344.9</v>
      </c>
      <c r="C73" s="20" t="s">
        <v>93</v>
      </c>
      <c r="D73" s="47">
        <v>0</v>
      </c>
      <c r="E73" s="47">
        <v>1719612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1719612</v>
      </c>
      <c r="O73" s="48">
        <f t="shared" si="12"/>
        <v>4.3688441291843665</v>
      </c>
      <c r="P73" s="9"/>
    </row>
    <row r="74" spans="1:16">
      <c r="A74" s="12"/>
      <c r="B74" s="25">
        <v>345.1</v>
      </c>
      <c r="C74" s="20" t="s">
        <v>94</v>
      </c>
      <c r="D74" s="47">
        <v>27877</v>
      </c>
      <c r="E74" s="47">
        <v>78755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106632</v>
      </c>
      <c r="O74" s="48">
        <f t="shared" si="12"/>
        <v>0.27090912786325483</v>
      </c>
      <c r="P74" s="9"/>
    </row>
    <row r="75" spans="1:16">
      <c r="A75" s="12"/>
      <c r="B75" s="25">
        <v>346.4</v>
      </c>
      <c r="C75" s="20" t="s">
        <v>95</v>
      </c>
      <c r="D75" s="47">
        <v>628994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628994</v>
      </c>
      <c r="O75" s="48">
        <f t="shared" si="12"/>
        <v>1.5980213816792341</v>
      </c>
      <c r="P75" s="9"/>
    </row>
    <row r="76" spans="1:16">
      <c r="A76" s="12"/>
      <c r="B76" s="25">
        <v>346.9</v>
      </c>
      <c r="C76" s="20" t="s">
        <v>96</v>
      </c>
      <c r="D76" s="47">
        <v>218758</v>
      </c>
      <c r="E76" s="47">
        <v>1655009</v>
      </c>
      <c r="F76" s="47">
        <v>0</v>
      </c>
      <c r="G76" s="47">
        <v>0</v>
      </c>
      <c r="H76" s="47">
        <v>0</v>
      </c>
      <c r="I76" s="47">
        <v>62646</v>
      </c>
      <c r="J76" s="47">
        <v>1664894</v>
      </c>
      <c r="K76" s="47">
        <v>0</v>
      </c>
      <c r="L76" s="47">
        <v>0</v>
      </c>
      <c r="M76" s="47">
        <v>0</v>
      </c>
      <c r="N76" s="47">
        <f t="shared" si="11"/>
        <v>3601307</v>
      </c>
      <c r="O76" s="48">
        <f t="shared" si="12"/>
        <v>9.1494761285339727</v>
      </c>
      <c r="P76" s="9"/>
    </row>
    <row r="77" spans="1:16">
      <c r="A77" s="12"/>
      <c r="B77" s="25">
        <v>347.1</v>
      </c>
      <c r="C77" s="20" t="s">
        <v>97</v>
      </c>
      <c r="D77" s="47">
        <v>36387</v>
      </c>
      <c r="E77" s="47">
        <v>101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36488</v>
      </c>
      <c r="O77" s="48">
        <f t="shared" si="12"/>
        <v>9.2701367858376862E-2</v>
      </c>
      <c r="P77" s="9"/>
    </row>
    <row r="78" spans="1:16">
      <c r="A78" s="12"/>
      <c r="B78" s="25">
        <v>347.2</v>
      </c>
      <c r="C78" s="20" t="s">
        <v>98</v>
      </c>
      <c r="D78" s="47">
        <v>508862</v>
      </c>
      <c r="E78" s="47">
        <v>371979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880841</v>
      </c>
      <c r="O78" s="48">
        <f t="shared" si="12"/>
        <v>2.2378635596837464</v>
      </c>
      <c r="P78" s="9"/>
    </row>
    <row r="79" spans="1:16">
      <c r="A79" s="12"/>
      <c r="B79" s="25">
        <v>347.4</v>
      </c>
      <c r="C79" s="20" t="s">
        <v>99</v>
      </c>
      <c r="D79" s="47">
        <v>152400</v>
      </c>
      <c r="E79" s="47">
        <v>42393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194793</v>
      </c>
      <c r="O79" s="48">
        <f t="shared" si="12"/>
        <v>0.49489085587691306</v>
      </c>
      <c r="P79" s="9"/>
    </row>
    <row r="80" spans="1:16">
      <c r="A80" s="12"/>
      <c r="B80" s="25">
        <v>347.5</v>
      </c>
      <c r="C80" s="20" t="s">
        <v>100</v>
      </c>
      <c r="D80" s="47">
        <v>1005346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1005346</v>
      </c>
      <c r="O80" s="48">
        <f t="shared" si="12"/>
        <v>2.5541808093331437</v>
      </c>
      <c r="P80" s="9"/>
    </row>
    <row r="81" spans="1:16">
      <c r="A81" s="12"/>
      <c r="B81" s="25">
        <v>348.11</v>
      </c>
      <c r="C81" s="39" t="s">
        <v>109</v>
      </c>
      <c r="D81" s="47">
        <v>0</v>
      </c>
      <c r="E81" s="47">
        <v>13920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13920</v>
      </c>
      <c r="O81" s="48">
        <f t="shared" si="12"/>
        <v>3.5365134854982619E-2</v>
      </c>
      <c r="P81" s="9"/>
    </row>
    <row r="82" spans="1:16">
      <c r="A82" s="12"/>
      <c r="B82" s="25">
        <v>348.12</v>
      </c>
      <c r="C82" s="39" t="s">
        <v>110</v>
      </c>
      <c r="D82" s="47">
        <v>10772</v>
      </c>
      <c r="E82" s="47">
        <v>32690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43462</v>
      </c>
      <c r="O82" s="48">
        <f t="shared" si="12"/>
        <v>0.11041950366862462</v>
      </c>
      <c r="P82" s="9"/>
    </row>
    <row r="83" spans="1:16">
      <c r="A83" s="12"/>
      <c r="B83" s="25">
        <v>348.13</v>
      </c>
      <c r="C83" s="39" t="s">
        <v>111</v>
      </c>
      <c r="D83" s="47">
        <v>0</v>
      </c>
      <c r="E83" s="47">
        <v>173652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173652</v>
      </c>
      <c r="O83" s="48">
        <f t="shared" si="12"/>
        <v>0.4411800573159082</v>
      </c>
      <c r="P83" s="9"/>
    </row>
    <row r="84" spans="1:16">
      <c r="A84" s="12"/>
      <c r="B84" s="25">
        <v>348.22</v>
      </c>
      <c r="C84" s="39" t="s">
        <v>112</v>
      </c>
      <c r="D84" s="47">
        <v>33836</v>
      </c>
      <c r="E84" s="47">
        <v>40778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74614</v>
      </c>
      <c r="O84" s="48">
        <f t="shared" si="12"/>
        <v>0.18956423649925813</v>
      </c>
      <c r="P84" s="9"/>
    </row>
    <row r="85" spans="1:16">
      <c r="A85" s="12"/>
      <c r="B85" s="25">
        <v>348.23</v>
      </c>
      <c r="C85" s="39" t="s">
        <v>113</v>
      </c>
      <c r="D85" s="47">
        <v>0</v>
      </c>
      <c r="E85" s="47">
        <v>280802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280802</v>
      </c>
      <c r="O85" s="48">
        <f t="shared" si="12"/>
        <v>0.71340521534115164</v>
      </c>
      <c r="P85" s="9"/>
    </row>
    <row r="86" spans="1:16">
      <c r="A86" s="12"/>
      <c r="B86" s="25">
        <v>348.31</v>
      </c>
      <c r="C86" s="39" t="s">
        <v>114</v>
      </c>
      <c r="D86" s="47">
        <v>0</v>
      </c>
      <c r="E86" s="47">
        <v>1485304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1485304</v>
      </c>
      <c r="O86" s="48">
        <f t="shared" si="12"/>
        <v>3.7735615129773783</v>
      </c>
      <c r="P86" s="9"/>
    </row>
    <row r="87" spans="1:16">
      <c r="A87" s="12"/>
      <c r="B87" s="25">
        <v>348.32</v>
      </c>
      <c r="C87" s="39" t="s">
        <v>115</v>
      </c>
      <c r="D87" s="47">
        <v>0</v>
      </c>
      <c r="E87" s="47">
        <v>18184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18184</v>
      </c>
      <c r="O87" s="48">
        <f t="shared" si="12"/>
        <v>4.6198248003089366E-2</v>
      </c>
      <c r="P87" s="9"/>
    </row>
    <row r="88" spans="1:16">
      <c r="A88" s="12"/>
      <c r="B88" s="25">
        <v>348.41</v>
      </c>
      <c r="C88" s="39" t="s">
        <v>116</v>
      </c>
      <c r="D88" s="47">
        <v>0</v>
      </c>
      <c r="E88" s="47">
        <v>3358683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3358683</v>
      </c>
      <c r="O88" s="48">
        <f t="shared" si="12"/>
        <v>8.5330658929696543</v>
      </c>
      <c r="P88" s="9"/>
    </row>
    <row r="89" spans="1:16">
      <c r="A89" s="12"/>
      <c r="B89" s="25">
        <v>348.42</v>
      </c>
      <c r="C89" s="39" t="s">
        <v>117</v>
      </c>
      <c r="D89" s="47">
        <v>0</v>
      </c>
      <c r="E89" s="47">
        <v>480792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480792</v>
      </c>
      <c r="O89" s="48">
        <f t="shared" si="12"/>
        <v>1.2214995630170118</v>
      </c>
      <c r="P89" s="9"/>
    </row>
    <row r="90" spans="1:16">
      <c r="A90" s="12"/>
      <c r="B90" s="25">
        <v>348.48</v>
      </c>
      <c r="C90" s="39" t="s">
        <v>118</v>
      </c>
      <c r="D90" s="47">
        <v>0</v>
      </c>
      <c r="E90" s="47">
        <v>91480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91480</v>
      </c>
      <c r="O90" s="48">
        <f t="shared" si="12"/>
        <v>0.23241397532570476</v>
      </c>
      <c r="P90" s="9"/>
    </row>
    <row r="91" spans="1:16">
      <c r="A91" s="12"/>
      <c r="B91" s="25">
        <v>348.51</v>
      </c>
      <c r="C91" s="39" t="s">
        <v>119</v>
      </c>
      <c r="D91" s="47">
        <v>51</v>
      </c>
      <c r="E91" s="47">
        <v>23780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23831</v>
      </c>
      <c r="O91" s="48">
        <f t="shared" si="12"/>
        <v>6.0545009247779516E-2</v>
      </c>
      <c r="P91" s="9"/>
    </row>
    <row r="92" spans="1:16">
      <c r="A92" s="12"/>
      <c r="B92" s="25">
        <v>348.52</v>
      </c>
      <c r="C92" s="39" t="s">
        <v>120</v>
      </c>
      <c r="D92" s="47">
        <v>0</v>
      </c>
      <c r="E92" s="47">
        <v>451304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451304</v>
      </c>
      <c r="O92" s="48">
        <f t="shared" si="12"/>
        <v>1.146582386536859</v>
      </c>
      <c r="P92" s="9"/>
    </row>
    <row r="93" spans="1:16">
      <c r="A93" s="12"/>
      <c r="B93" s="25">
        <v>348.53</v>
      </c>
      <c r="C93" s="39" t="s">
        <v>121</v>
      </c>
      <c r="D93" s="47">
        <v>0</v>
      </c>
      <c r="E93" s="47">
        <v>1760077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1760077</v>
      </c>
      <c r="O93" s="48">
        <f t="shared" si="12"/>
        <v>4.4716494583443422</v>
      </c>
      <c r="P93" s="9"/>
    </row>
    <row r="94" spans="1:16">
      <c r="A94" s="12"/>
      <c r="B94" s="25">
        <v>348.62</v>
      </c>
      <c r="C94" s="39" t="s">
        <v>122</v>
      </c>
      <c r="D94" s="47">
        <v>0</v>
      </c>
      <c r="E94" s="47">
        <v>851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851</v>
      </c>
      <c r="O94" s="48">
        <f t="shared" si="12"/>
        <v>2.1620495518383772E-3</v>
      </c>
      <c r="P94" s="9"/>
    </row>
    <row r="95" spans="1:16">
      <c r="A95" s="12"/>
      <c r="B95" s="25">
        <v>348.63</v>
      </c>
      <c r="C95" s="39" t="s">
        <v>173</v>
      </c>
      <c r="D95" s="47">
        <v>0</v>
      </c>
      <c r="E95" s="47">
        <v>12611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12611</v>
      </c>
      <c r="O95" s="48">
        <f t="shared" si="12"/>
        <v>3.2039491067254733E-2</v>
      </c>
      <c r="P95" s="9"/>
    </row>
    <row r="96" spans="1:16">
      <c r="A96" s="12"/>
      <c r="B96" s="25">
        <v>348.71</v>
      </c>
      <c r="C96" s="39" t="s">
        <v>123</v>
      </c>
      <c r="D96" s="47">
        <v>0</v>
      </c>
      <c r="E96" s="47">
        <v>520472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11" si="13">SUM(D96:M96)</f>
        <v>520472</v>
      </c>
      <c r="O96" s="48">
        <f t="shared" si="12"/>
        <v>1.3223105221438589</v>
      </c>
      <c r="P96" s="9"/>
    </row>
    <row r="97" spans="1:16">
      <c r="A97" s="12"/>
      <c r="B97" s="25">
        <v>348.72</v>
      </c>
      <c r="C97" s="39" t="s">
        <v>124</v>
      </c>
      <c r="D97" s="47">
        <v>0</v>
      </c>
      <c r="E97" s="47">
        <v>68074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68074</v>
      </c>
      <c r="O97" s="48">
        <f t="shared" si="12"/>
        <v>0.17294872055446028</v>
      </c>
      <c r="P97" s="9"/>
    </row>
    <row r="98" spans="1:16">
      <c r="A98" s="12"/>
      <c r="B98" s="25">
        <v>348.92099999999999</v>
      </c>
      <c r="C98" s="20" t="s">
        <v>101</v>
      </c>
      <c r="D98" s="47">
        <v>0</v>
      </c>
      <c r="E98" s="47">
        <v>134971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134971</v>
      </c>
      <c r="O98" s="48">
        <f t="shared" si="12"/>
        <v>0.34290715635861058</v>
      </c>
      <c r="P98" s="9"/>
    </row>
    <row r="99" spans="1:16">
      <c r="A99" s="12"/>
      <c r="B99" s="25">
        <v>348.92200000000003</v>
      </c>
      <c r="C99" s="20" t="s">
        <v>102</v>
      </c>
      <c r="D99" s="47">
        <v>0</v>
      </c>
      <c r="E99" s="47">
        <v>134971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134971</v>
      </c>
      <c r="O99" s="48">
        <f t="shared" si="12"/>
        <v>0.34290715635861058</v>
      </c>
      <c r="P99" s="9"/>
    </row>
    <row r="100" spans="1:16">
      <c r="A100" s="12"/>
      <c r="B100" s="25">
        <v>348.923</v>
      </c>
      <c r="C100" s="20" t="s">
        <v>103</v>
      </c>
      <c r="D100" s="47">
        <v>0</v>
      </c>
      <c r="E100" s="47">
        <v>134971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134971</v>
      </c>
      <c r="O100" s="48">
        <f t="shared" si="12"/>
        <v>0.34290715635861058</v>
      </c>
      <c r="P100" s="9"/>
    </row>
    <row r="101" spans="1:16">
      <c r="A101" s="12"/>
      <c r="B101" s="25">
        <v>348.92399999999998</v>
      </c>
      <c r="C101" s="20" t="s">
        <v>104</v>
      </c>
      <c r="D101" s="47">
        <v>0</v>
      </c>
      <c r="E101" s="47">
        <v>134971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134971</v>
      </c>
      <c r="O101" s="48">
        <f t="shared" ref="O101:O131" si="14">(N101/O$133)</f>
        <v>0.34290715635861058</v>
      </c>
      <c r="P101" s="9"/>
    </row>
    <row r="102" spans="1:16">
      <c r="A102" s="12"/>
      <c r="B102" s="25">
        <v>348.93</v>
      </c>
      <c r="C102" s="20" t="s">
        <v>105</v>
      </c>
      <c r="D102" s="47">
        <v>0</v>
      </c>
      <c r="E102" s="47">
        <v>721475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721475</v>
      </c>
      <c r="O102" s="48">
        <f t="shared" si="14"/>
        <v>1.832978496372025</v>
      </c>
      <c r="P102" s="9"/>
    </row>
    <row r="103" spans="1:16" ht="15.75">
      <c r="A103" s="29" t="s">
        <v>70</v>
      </c>
      <c r="B103" s="30"/>
      <c r="C103" s="31"/>
      <c r="D103" s="32">
        <f t="shared" ref="D103:M103" si="15">SUM(D104:D109)</f>
        <v>413662</v>
      </c>
      <c r="E103" s="32">
        <f t="shared" si="15"/>
        <v>3857388</v>
      </c>
      <c r="F103" s="32">
        <f t="shared" si="15"/>
        <v>0</v>
      </c>
      <c r="G103" s="32">
        <f t="shared" si="15"/>
        <v>0</v>
      </c>
      <c r="H103" s="32">
        <f t="shared" si="15"/>
        <v>0</v>
      </c>
      <c r="I103" s="32">
        <f t="shared" si="15"/>
        <v>1400</v>
      </c>
      <c r="J103" s="32">
        <f t="shared" si="15"/>
        <v>671</v>
      </c>
      <c r="K103" s="32">
        <f t="shared" si="15"/>
        <v>0</v>
      </c>
      <c r="L103" s="32">
        <f t="shared" si="15"/>
        <v>910</v>
      </c>
      <c r="M103" s="32">
        <f t="shared" si="15"/>
        <v>0</v>
      </c>
      <c r="N103" s="32">
        <f t="shared" si="13"/>
        <v>4274031</v>
      </c>
      <c r="O103" s="46">
        <f t="shared" si="14"/>
        <v>10.858597894351741</v>
      </c>
      <c r="P103" s="10"/>
    </row>
    <row r="104" spans="1:16">
      <c r="A104" s="13"/>
      <c r="B104" s="40">
        <v>351.1</v>
      </c>
      <c r="C104" s="21" t="s">
        <v>126</v>
      </c>
      <c r="D104" s="47">
        <v>60741</v>
      </c>
      <c r="E104" s="47">
        <v>1228340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1289081</v>
      </c>
      <c r="O104" s="48">
        <f t="shared" si="14"/>
        <v>3.2750376008617712</v>
      </c>
      <c r="P104" s="9"/>
    </row>
    <row r="105" spans="1:16">
      <c r="A105" s="13"/>
      <c r="B105" s="40">
        <v>351.5</v>
      </c>
      <c r="C105" s="21" t="s">
        <v>129</v>
      </c>
      <c r="D105" s="47">
        <v>0</v>
      </c>
      <c r="E105" s="47">
        <v>1816452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1816452</v>
      </c>
      <c r="O105" s="48">
        <f t="shared" si="14"/>
        <v>4.6148757139082539</v>
      </c>
      <c r="P105" s="9"/>
    </row>
    <row r="106" spans="1:16">
      <c r="A106" s="13"/>
      <c r="B106" s="40">
        <v>352</v>
      </c>
      <c r="C106" s="21" t="s">
        <v>131</v>
      </c>
      <c r="D106" s="47">
        <v>311212</v>
      </c>
      <c r="E106" s="47">
        <v>355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910</v>
      </c>
      <c r="M106" s="47">
        <v>0</v>
      </c>
      <c r="N106" s="47">
        <f t="shared" si="13"/>
        <v>312477</v>
      </c>
      <c r="O106" s="48">
        <f t="shared" si="14"/>
        <v>0.7938786813276153</v>
      </c>
      <c r="P106" s="9"/>
    </row>
    <row r="107" spans="1:16">
      <c r="A107" s="13"/>
      <c r="B107" s="40">
        <v>353</v>
      </c>
      <c r="C107" s="21" t="s">
        <v>132</v>
      </c>
      <c r="D107" s="47">
        <v>0</v>
      </c>
      <c r="E107" s="47">
        <v>35422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35422</v>
      </c>
      <c r="O107" s="48">
        <f t="shared" si="14"/>
        <v>8.9993089571350174E-2</v>
      </c>
      <c r="P107" s="9"/>
    </row>
    <row r="108" spans="1:16">
      <c r="A108" s="13"/>
      <c r="B108" s="40">
        <v>354</v>
      </c>
      <c r="C108" s="21" t="s">
        <v>133</v>
      </c>
      <c r="D108" s="47">
        <v>39460</v>
      </c>
      <c r="E108" s="47">
        <v>515775</v>
      </c>
      <c r="F108" s="47">
        <v>0</v>
      </c>
      <c r="G108" s="47">
        <v>0</v>
      </c>
      <c r="H108" s="47">
        <v>0</v>
      </c>
      <c r="I108" s="47">
        <v>1400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556635</v>
      </c>
      <c r="O108" s="48">
        <f t="shared" si="14"/>
        <v>1.4141861954025325</v>
      </c>
      <c r="P108" s="9"/>
    </row>
    <row r="109" spans="1:16">
      <c r="A109" s="13"/>
      <c r="B109" s="40">
        <v>359</v>
      </c>
      <c r="C109" s="21" t="s">
        <v>134</v>
      </c>
      <c r="D109" s="47">
        <v>2249</v>
      </c>
      <c r="E109" s="47">
        <v>261044</v>
      </c>
      <c r="F109" s="47">
        <v>0</v>
      </c>
      <c r="G109" s="47">
        <v>0</v>
      </c>
      <c r="H109" s="47">
        <v>0</v>
      </c>
      <c r="I109" s="47">
        <v>0</v>
      </c>
      <c r="J109" s="47">
        <v>671</v>
      </c>
      <c r="K109" s="47">
        <v>0</v>
      </c>
      <c r="L109" s="47">
        <v>0</v>
      </c>
      <c r="M109" s="47">
        <v>0</v>
      </c>
      <c r="N109" s="47">
        <f t="shared" si="13"/>
        <v>263964</v>
      </c>
      <c r="O109" s="48">
        <f t="shared" si="14"/>
        <v>0.67062661328021789</v>
      </c>
      <c r="P109" s="9"/>
    </row>
    <row r="110" spans="1:16" ht="15.75">
      <c r="A110" s="29" t="s">
        <v>3</v>
      </c>
      <c r="B110" s="30"/>
      <c r="C110" s="31"/>
      <c r="D110" s="32">
        <f t="shared" ref="D110:M110" si="16">SUM(D111:D125)</f>
        <v>-21732869</v>
      </c>
      <c r="E110" s="32">
        <f t="shared" si="16"/>
        <v>57634712</v>
      </c>
      <c r="F110" s="32">
        <f t="shared" si="16"/>
        <v>412923</v>
      </c>
      <c r="G110" s="32">
        <f t="shared" si="16"/>
        <v>10797307</v>
      </c>
      <c r="H110" s="32">
        <f t="shared" si="16"/>
        <v>37561</v>
      </c>
      <c r="I110" s="32">
        <f t="shared" si="16"/>
        <v>62291555</v>
      </c>
      <c r="J110" s="32">
        <f t="shared" si="16"/>
        <v>5375618</v>
      </c>
      <c r="K110" s="32">
        <f t="shared" si="16"/>
        <v>0</v>
      </c>
      <c r="L110" s="32">
        <f t="shared" si="16"/>
        <v>152108</v>
      </c>
      <c r="M110" s="32">
        <f t="shared" si="16"/>
        <v>0</v>
      </c>
      <c r="N110" s="32">
        <f t="shared" si="13"/>
        <v>114968915</v>
      </c>
      <c r="O110" s="46">
        <f t="shared" si="14"/>
        <v>292.08988384382434</v>
      </c>
      <c r="P110" s="10"/>
    </row>
    <row r="111" spans="1:16">
      <c r="A111" s="12"/>
      <c r="B111" s="25">
        <v>361.1</v>
      </c>
      <c r="C111" s="20" t="s">
        <v>136</v>
      </c>
      <c r="D111" s="47">
        <v>24134049</v>
      </c>
      <c r="E111" s="47">
        <v>8700746</v>
      </c>
      <c r="F111" s="47">
        <v>338365</v>
      </c>
      <c r="G111" s="47">
        <v>9517140</v>
      </c>
      <c r="H111" s="47">
        <v>37161</v>
      </c>
      <c r="I111" s="47">
        <v>10734550</v>
      </c>
      <c r="J111" s="47">
        <v>3171639</v>
      </c>
      <c r="K111" s="47">
        <v>0</v>
      </c>
      <c r="L111" s="47">
        <v>16902</v>
      </c>
      <c r="M111" s="47">
        <v>0</v>
      </c>
      <c r="N111" s="47">
        <f t="shared" si="13"/>
        <v>56650552</v>
      </c>
      <c r="O111" s="48">
        <f t="shared" si="14"/>
        <v>143.92632263571878</v>
      </c>
      <c r="P111" s="9"/>
    </row>
    <row r="112" spans="1:16">
      <c r="A112" s="12"/>
      <c r="B112" s="25">
        <v>361.3</v>
      </c>
      <c r="C112" s="20" t="s">
        <v>137</v>
      </c>
      <c r="D112" s="47">
        <v>-47323230</v>
      </c>
      <c r="E112" s="47">
        <v>80859</v>
      </c>
      <c r="F112" s="47">
        <v>1576</v>
      </c>
      <c r="G112" s="47">
        <v>78428</v>
      </c>
      <c r="H112" s="47">
        <v>400</v>
      </c>
      <c r="I112" s="47">
        <v>146923</v>
      </c>
      <c r="J112" s="47">
        <v>32982</v>
      </c>
      <c r="K112" s="47">
        <v>0</v>
      </c>
      <c r="L112" s="47">
        <v>0</v>
      </c>
      <c r="M112" s="47">
        <v>0</v>
      </c>
      <c r="N112" s="47">
        <f t="shared" ref="N112:N125" si="17">SUM(D112:M112)</f>
        <v>-46982062</v>
      </c>
      <c r="O112" s="48">
        <f t="shared" si="14"/>
        <v>-119.36256885022662</v>
      </c>
      <c r="P112" s="9"/>
    </row>
    <row r="113" spans="1:16">
      <c r="A113" s="12"/>
      <c r="B113" s="25">
        <v>362</v>
      </c>
      <c r="C113" s="20" t="s">
        <v>138</v>
      </c>
      <c r="D113" s="47">
        <v>825746</v>
      </c>
      <c r="E113" s="47">
        <v>378692</v>
      </c>
      <c r="F113" s="47">
        <v>0</v>
      </c>
      <c r="G113" s="47">
        <v>40660</v>
      </c>
      <c r="H113" s="47">
        <v>0</v>
      </c>
      <c r="I113" s="47">
        <v>27904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1273002</v>
      </c>
      <c r="O113" s="48">
        <f t="shared" si="14"/>
        <v>3.2341873132659904</v>
      </c>
      <c r="P113" s="9"/>
    </row>
    <row r="114" spans="1:16">
      <c r="A114" s="12"/>
      <c r="B114" s="25">
        <v>363.11</v>
      </c>
      <c r="C114" s="20" t="s">
        <v>28</v>
      </c>
      <c r="D114" s="47">
        <v>0</v>
      </c>
      <c r="E114" s="47">
        <v>81980</v>
      </c>
      <c r="F114" s="47">
        <v>0</v>
      </c>
      <c r="G114" s="47">
        <v>0</v>
      </c>
      <c r="H114" s="47">
        <v>0</v>
      </c>
      <c r="I114" s="47">
        <v>1971090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2053070</v>
      </c>
      <c r="O114" s="48">
        <f t="shared" si="14"/>
        <v>5.2160271132700551</v>
      </c>
      <c r="P114" s="9"/>
    </row>
    <row r="115" spans="1:16">
      <c r="A115" s="12"/>
      <c r="B115" s="25">
        <v>363.12</v>
      </c>
      <c r="C115" s="20" t="s">
        <v>174</v>
      </c>
      <c r="D115" s="47">
        <v>0</v>
      </c>
      <c r="E115" s="47">
        <v>32289657</v>
      </c>
      <c r="F115" s="47">
        <v>0</v>
      </c>
      <c r="G115" s="47">
        <v>0</v>
      </c>
      <c r="H115" s="47">
        <v>0</v>
      </c>
      <c r="I115" s="47">
        <v>40840721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73130378</v>
      </c>
      <c r="O115" s="48">
        <f t="shared" si="14"/>
        <v>185.79494827340909</v>
      </c>
      <c r="P115" s="9"/>
    </row>
    <row r="116" spans="1:16">
      <c r="A116" s="12"/>
      <c r="B116" s="25">
        <v>363.22</v>
      </c>
      <c r="C116" s="20" t="s">
        <v>175</v>
      </c>
      <c r="D116" s="47">
        <v>0</v>
      </c>
      <c r="E116" s="47">
        <v>851865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851865</v>
      </c>
      <c r="O116" s="48">
        <f t="shared" si="14"/>
        <v>2.1642471697729722</v>
      </c>
      <c r="P116" s="9"/>
    </row>
    <row r="117" spans="1:16">
      <c r="A117" s="12"/>
      <c r="B117" s="25">
        <v>363.23</v>
      </c>
      <c r="C117" s="20" t="s">
        <v>176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6228119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6228119</v>
      </c>
      <c r="O117" s="48">
        <f t="shared" si="14"/>
        <v>15.823151460336172</v>
      </c>
      <c r="P117" s="9"/>
    </row>
    <row r="118" spans="1:16">
      <c r="A118" s="12"/>
      <c r="B118" s="25">
        <v>363.24</v>
      </c>
      <c r="C118" s="20" t="s">
        <v>177</v>
      </c>
      <c r="D118" s="47">
        <v>0</v>
      </c>
      <c r="E118" s="47">
        <v>10304080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10304080</v>
      </c>
      <c r="O118" s="48">
        <f t="shared" si="14"/>
        <v>26.178532956647224</v>
      </c>
      <c r="P118" s="9"/>
    </row>
    <row r="119" spans="1:16">
      <c r="A119" s="12"/>
      <c r="B119" s="25">
        <v>363.27</v>
      </c>
      <c r="C119" s="20" t="s">
        <v>178</v>
      </c>
      <c r="D119" s="47">
        <v>0</v>
      </c>
      <c r="E119" s="47">
        <v>860937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860937</v>
      </c>
      <c r="O119" s="48">
        <f t="shared" si="14"/>
        <v>2.1872954817991506</v>
      </c>
      <c r="P119" s="9"/>
    </row>
    <row r="120" spans="1:16">
      <c r="A120" s="12"/>
      <c r="B120" s="25">
        <v>363.29</v>
      </c>
      <c r="C120" s="20" t="s">
        <v>179</v>
      </c>
      <c r="D120" s="47">
        <v>0</v>
      </c>
      <c r="E120" s="47">
        <v>93552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93552</v>
      </c>
      <c r="O120" s="48">
        <f t="shared" si="14"/>
        <v>0.23767809597365908</v>
      </c>
      <c r="P120" s="9"/>
    </row>
    <row r="121" spans="1:16">
      <c r="A121" s="12"/>
      <c r="B121" s="25">
        <v>364</v>
      </c>
      <c r="C121" s="20" t="s">
        <v>139</v>
      </c>
      <c r="D121" s="47">
        <v>40227</v>
      </c>
      <c r="E121" s="47">
        <v>250100</v>
      </c>
      <c r="F121" s="47">
        <v>0</v>
      </c>
      <c r="G121" s="47">
        <v>389600</v>
      </c>
      <c r="H121" s="47">
        <v>0</v>
      </c>
      <c r="I121" s="47">
        <v>1275</v>
      </c>
      <c r="J121" s="47">
        <v>708388</v>
      </c>
      <c r="K121" s="47">
        <v>0</v>
      </c>
      <c r="L121" s="47">
        <v>0</v>
      </c>
      <c r="M121" s="47">
        <v>0</v>
      </c>
      <c r="N121" s="47">
        <f t="shared" si="17"/>
        <v>1389590</v>
      </c>
      <c r="O121" s="48">
        <f t="shared" si="14"/>
        <v>3.5303906424666165</v>
      </c>
      <c r="P121" s="9"/>
    </row>
    <row r="122" spans="1:16">
      <c r="A122" s="12"/>
      <c r="B122" s="25">
        <v>365</v>
      </c>
      <c r="C122" s="20" t="s">
        <v>140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1959799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1959799</v>
      </c>
      <c r="O122" s="48">
        <f t="shared" si="14"/>
        <v>4.9790629255502941</v>
      </c>
      <c r="P122" s="9"/>
    </row>
    <row r="123" spans="1:16">
      <c r="A123" s="12"/>
      <c r="B123" s="25">
        <v>366</v>
      </c>
      <c r="C123" s="20" t="s">
        <v>141</v>
      </c>
      <c r="D123" s="47">
        <v>5394</v>
      </c>
      <c r="E123" s="47">
        <v>413816</v>
      </c>
      <c r="F123" s="47">
        <v>0</v>
      </c>
      <c r="G123" s="47">
        <v>603416</v>
      </c>
      <c r="H123" s="47">
        <v>0</v>
      </c>
      <c r="I123" s="47">
        <v>0</v>
      </c>
      <c r="J123" s="47">
        <v>47237</v>
      </c>
      <c r="K123" s="47">
        <v>0</v>
      </c>
      <c r="L123" s="47">
        <v>0</v>
      </c>
      <c r="M123" s="47">
        <v>0</v>
      </c>
      <c r="N123" s="47">
        <f t="shared" si="17"/>
        <v>1069863</v>
      </c>
      <c r="O123" s="48">
        <f t="shared" si="14"/>
        <v>2.7180926200686977</v>
      </c>
      <c r="P123" s="9"/>
    </row>
    <row r="124" spans="1:16">
      <c r="A124" s="12"/>
      <c r="B124" s="25">
        <v>369.3</v>
      </c>
      <c r="C124" s="20" t="s">
        <v>167</v>
      </c>
      <c r="D124" s="47">
        <v>47442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47442</v>
      </c>
      <c r="O124" s="48">
        <f t="shared" si="14"/>
        <v>0.12053108676652914</v>
      </c>
      <c r="P124" s="9"/>
    </row>
    <row r="125" spans="1:16">
      <c r="A125" s="12"/>
      <c r="B125" s="25">
        <v>369.9</v>
      </c>
      <c r="C125" s="20" t="s">
        <v>143</v>
      </c>
      <c r="D125" s="47">
        <v>537503</v>
      </c>
      <c r="E125" s="47">
        <v>3328428</v>
      </c>
      <c r="F125" s="47">
        <v>72982</v>
      </c>
      <c r="G125" s="47">
        <v>168063</v>
      </c>
      <c r="H125" s="47">
        <v>0</v>
      </c>
      <c r="I125" s="47">
        <v>381174</v>
      </c>
      <c r="J125" s="47">
        <v>1415372</v>
      </c>
      <c r="K125" s="47">
        <v>0</v>
      </c>
      <c r="L125" s="47">
        <v>135206</v>
      </c>
      <c r="M125" s="47">
        <v>0</v>
      </c>
      <c r="N125" s="47">
        <f t="shared" si="17"/>
        <v>6038728</v>
      </c>
      <c r="O125" s="48">
        <f t="shared" si="14"/>
        <v>15.341984919005711</v>
      </c>
      <c r="P125" s="9"/>
    </row>
    <row r="126" spans="1:16" ht="15.75">
      <c r="A126" s="29" t="s">
        <v>71</v>
      </c>
      <c r="B126" s="30"/>
      <c r="C126" s="31"/>
      <c r="D126" s="32">
        <f t="shared" ref="D126:M126" si="18">SUM(D127:D130)</f>
        <v>26069464</v>
      </c>
      <c r="E126" s="32">
        <f t="shared" si="18"/>
        <v>42684946</v>
      </c>
      <c r="F126" s="32">
        <f t="shared" si="18"/>
        <v>63899898</v>
      </c>
      <c r="G126" s="32">
        <f t="shared" si="18"/>
        <v>236897317</v>
      </c>
      <c r="H126" s="32">
        <f t="shared" si="18"/>
        <v>0</v>
      </c>
      <c r="I126" s="32">
        <f t="shared" si="18"/>
        <v>20227969</v>
      </c>
      <c r="J126" s="32">
        <f t="shared" si="18"/>
        <v>4328553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 t="shared" ref="N126:N131" si="19">SUM(D126:M126)</f>
        <v>394108147</v>
      </c>
      <c r="O126" s="46">
        <f t="shared" si="14"/>
        <v>1001.2706728521778</v>
      </c>
      <c r="P126" s="9"/>
    </row>
    <row r="127" spans="1:16">
      <c r="A127" s="12"/>
      <c r="B127" s="25">
        <v>381</v>
      </c>
      <c r="C127" s="20" t="s">
        <v>144</v>
      </c>
      <c r="D127" s="47">
        <v>25802186</v>
      </c>
      <c r="E127" s="47">
        <v>42684946</v>
      </c>
      <c r="F127" s="47">
        <v>63899898</v>
      </c>
      <c r="G127" s="47">
        <v>44944828</v>
      </c>
      <c r="H127" s="47">
        <v>0</v>
      </c>
      <c r="I127" s="47">
        <v>15626579</v>
      </c>
      <c r="J127" s="47">
        <v>4328553</v>
      </c>
      <c r="K127" s="47">
        <v>0</v>
      </c>
      <c r="L127" s="47">
        <v>0</v>
      </c>
      <c r="M127" s="47">
        <v>0</v>
      </c>
      <c r="N127" s="47">
        <f t="shared" si="19"/>
        <v>197286990</v>
      </c>
      <c r="O127" s="48">
        <f t="shared" si="14"/>
        <v>501.22708379910978</v>
      </c>
      <c r="P127" s="9"/>
    </row>
    <row r="128" spans="1:16">
      <c r="A128" s="12"/>
      <c r="B128" s="25">
        <v>384</v>
      </c>
      <c r="C128" s="20" t="s">
        <v>145</v>
      </c>
      <c r="D128" s="47">
        <v>0</v>
      </c>
      <c r="E128" s="47">
        <v>0</v>
      </c>
      <c r="F128" s="47">
        <v>0</v>
      </c>
      <c r="G128" s="47">
        <v>191952489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191952489</v>
      </c>
      <c r="O128" s="48">
        <f t="shared" si="14"/>
        <v>487.67425712892015</v>
      </c>
      <c r="P128" s="9"/>
    </row>
    <row r="129" spans="1:119">
      <c r="A129" s="12"/>
      <c r="B129" s="25">
        <v>386.2</v>
      </c>
      <c r="C129" s="20" t="s">
        <v>146</v>
      </c>
      <c r="D129" s="47">
        <v>267278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267278</v>
      </c>
      <c r="O129" s="48">
        <f t="shared" si="14"/>
        <v>0.67904615759842279</v>
      </c>
      <c r="P129" s="9"/>
    </row>
    <row r="130" spans="1:119" ht="15.75" thickBot="1">
      <c r="A130" s="12"/>
      <c r="B130" s="25">
        <v>389.7</v>
      </c>
      <c r="C130" s="20" t="s">
        <v>180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4601390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4601390</v>
      </c>
      <c r="O130" s="48">
        <f t="shared" si="14"/>
        <v>11.69028576654946</v>
      </c>
      <c r="P130" s="9"/>
    </row>
    <row r="131" spans="1:119" ht="16.5" thickBot="1">
      <c r="A131" s="14" t="s">
        <v>108</v>
      </c>
      <c r="B131" s="23"/>
      <c r="C131" s="22"/>
      <c r="D131" s="15">
        <f t="shared" ref="D131:M131" si="20">SUM(D5,D14,D18,D53,D103,D110,D126)</f>
        <v>272483861</v>
      </c>
      <c r="E131" s="15">
        <f t="shared" si="20"/>
        <v>248424788</v>
      </c>
      <c r="F131" s="15">
        <f t="shared" si="20"/>
        <v>75217817</v>
      </c>
      <c r="G131" s="15">
        <f t="shared" si="20"/>
        <v>265801461</v>
      </c>
      <c r="H131" s="15">
        <f t="shared" si="20"/>
        <v>37561</v>
      </c>
      <c r="I131" s="15">
        <f t="shared" si="20"/>
        <v>192492155</v>
      </c>
      <c r="J131" s="15">
        <f t="shared" si="20"/>
        <v>99469500</v>
      </c>
      <c r="K131" s="15">
        <f t="shared" si="20"/>
        <v>0</v>
      </c>
      <c r="L131" s="15">
        <f t="shared" si="20"/>
        <v>176953</v>
      </c>
      <c r="M131" s="15">
        <f t="shared" si="20"/>
        <v>0</v>
      </c>
      <c r="N131" s="15">
        <f t="shared" si="19"/>
        <v>1154104096</v>
      </c>
      <c r="O131" s="38">
        <f t="shared" si="14"/>
        <v>2932.1154448080324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181</v>
      </c>
      <c r="M133" s="119"/>
      <c r="N133" s="119"/>
      <c r="O133" s="44">
        <v>393608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21" t="s">
        <v>164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203568026</v>
      </c>
      <c r="E5" s="27">
        <f t="shared" si="0"/>
        <v>109121453</v>
      </c>
      <c r="F5" s="27">
        <f t="shared" si="0"/>
        <v>4265916</v>
      </c>
      <c r="G5" s="27">
        <f t="shared" si="0"/>
        <v>9087989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326043384</v>
      </c>
      <c r="O5" s="33">
        <f t="shared" ref="O5:O36" si="1">(N5/O$133)</f>
        <v>841.48697288243204</v>
      </c>
      <c r="P5" s="6"/>
    </row>
    <row r="6" spans="1:133">
      <c r="A6" s="12"/>
      <c r="B6" s="25">
        <v>311</v>
      </c>
      <c r="C6" s="20" t="s">
        <v>2</v>
      </c>
      <c r="D6" s="47">
        <v>185815918</v>
      </c>
      <c r="E6" s="47">
        <v>43736477</v>
      </c>
      <c r="F6" s="47">
        <v>4265916</v>
      </c>
      <c r="G6" s="47">
        <v>9087989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242906300</v>
      </c>
      <c r="O6" s="48">
        <f t="shared" si="1"/>
        <v>626.91806401160375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8513024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8513024</v>
      </c>
      <c r="O7" s="48">
        <f t="shared" si="1"/>
        <v>21.971305499134107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1862960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1862960</v>
      </c>
      <c r="O8" s="48">
        <f t="shared" si="1"/>
        <v>4.8081226239544108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6860143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6860143</v>
      </c>
      <c r="O9" s="48">
        <f t="shared" si="1"/>
        <v>17.70537679921334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5076111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5076111</v>
      </c>
      <c r="O10" s="48">
        <f t="shared" si="1"/>
        <v>13.100959838538589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31719886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31719886</v>
      </c>
      <c r="O11" s="48">
        <f t="shared" si="1"/>
        <v>81.866009740335159</v>
      </c>
      <c r="P11" s="9"/>
    </row>
    <row r="12" spans="1:133">
      <c r="A12" s="12"/>
      <c r="B12" s="25">
        <v>314.10000000000002</v>
      </c>
      <c r="C12" s="20" t="s">
        <v>248</v>
      </c>
      <c r="D12" s="47">
        <v>17752108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17752108</v>
      </c>
      <c r="O12" s="48">
        <f t="shared" si="1"/>
        <v>45.816502822219526</v>
      </c>
      <c r="P12" s="9"/>
    </row>
    <row r="13" spans="1:133">
      <c r="A13" s="12"/>
      <c r="B13" s="25">
        <v>315</v>
      </c>
      <c r="C13" s="20" t="s">
        <v>185</v>
      </c>
      <c r="D13" s="47">
        <v>0</v>
      </c>
      <c r="E13" s="47">
        <v>11352852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11352852</v>
      </c>
      <c r="O13" s="48">
        <f t="shared" si="1"/>
        <v>29.300631547433159</v>
      </c>
      <c r="P13" s="9"/>
    </row>
    <row r="14" spans="1:133" ht="15.75">
      <c r="A14" s="29" t="s">
        <v>249</v>
      </c>
      <c r="B14" s="30"/>
      <c r="C14" s="31"/>
      <c r="D14" s="32">
        <f t="shared" ref="D14:M14" si="3">SUM(D15:D16)</f>
        <v>643078</v>
      </c>
      <c r="E14" s="32">
        <f t="shared" si="3"/>
        <v>5921712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21021</v>
      </c>
      <c r="M14" s="32">
        <f t="shared" si="3"/>
        <v>0</v>
      </c>
      <c r="N14" s="45">
        <f>SUM(D14:M14)</f>
        <v>6585811</v>
      </c>
      <c r="O14" s="46">
        <f t="shared" si="1"/>
        <v>16.997351991555281</v>
      </c>
      <c r="P14" s="10"/>
    </row>
    <row r="15" spans="1:133">
      <c r="A15" s="12"/>
      <c r="B15" s="25">
        <v>322</v>
      </c>
      <c r="C15" s="20" t="s">
        <v>0</v>
      </c>
      <c r="D15" s="47">
        <v>149882</v>
      </c>
      <c r="E15" s="47">
        <v>5175678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5325560</v>
      </c>
      <c r="O15" s="48">
        <f t="shared" si="1"/>
        <v>13.744763989149876</v>
      </c>
      <c r="P15" s="9"/>
    </row>
    <row r="16" spans="1:133">
      <c r="A16" s="12"/>
      <c r="B16" s="25">
        <v>329</v>
      </c>
      <c r="C16" s="20" t="s">
        <v>250</v>
      </c>
      <c r="D16" s="47">
        <v>493196</v>
      </c>
      <c r="E16" s="47">
        <v>746034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21021</v>
      </c>
      <c r="M16" s="47">
        <v>0</v>
      </c>
      <c r="N16" s="47">
        <f>SUM(D16:M16)</f>
        <v>1260251</v>
      </c>
      <c r="O16" s="48">
        <f t="shared" si="1"/>
        <v>3.2525880024054032</v>
      </c>
      <c r="P16" s="9"/>
    </row>
    <row r="17" spans="1:16" ht="15.75">
      <c r="A17" s="29" t="s">
        <v>33</v>
      </c>
      <c r="B17" s="30"/>
      <c r="C17" s="31"/>
      <c r="D17" s="32">
        <f t="shared" ref="D17:M17" si="4">SUM(D18:D55)</f>
        <v>36985605</v>
      </c>
      <c r="E17" s="32">
        <f t="shared" si="4"/>
        <v>13771254</v>
      </c>
      <c r="F17" s="32">
        <f t="shared" si="4"/>
        <v>4729015</v>
      </c>
      <c r="G17" s="32">
        <f t="shared" si="4"/>
        <v>16790010</v>
      </c>
      <c r="H17" s="32">
        <f t="shared" si="4"/>
        <v>0</v>
      </c>
      <c r="I17" s="32">
        <f t="shared" si="4"/>
        <v>14117534</v>
      </c>
      <c r="J17" s="32">
        <f t="shared" si="4"/>
        <v>160</v>
      </c>
      <c r="K17" s="32">
        <f t="shared" si="4"/>
        <v>0</v>
      </c>
      <c r="L17" s="32">
        <f t="shared" si="4"/>
        <v>250000</v>
      </c>
      <c r="M17" s="32">
        <f t="shared" si="4"/>
        <v>0</v>
      </c>
      <c r="N17" s="45">
        <f>SUM(D17:M17)</f>
        <v>86643578</v>
      </c>
      <c r="O17" s="46">
        <f t="shared" si="1"/>
        <v>223.61883647644538</v>
      </c>
      <c r="P17" s="10"/>
    </row>
    <row r="18" spans="1:16">
      <c r="A18" s="12"/>
      <c r="B18" s="25">
        <v>331.2</v>
      </c>
      <c r="C18" s="20" t="s">
        <v>32</v>
      </c>
      <c r="D18" s="47">
        <v>850639</v>
      </c>
      <c r="E18" s="47">
        <v>105</v>
      </c>
      <c r="F18" s="47">
        <v>0</v>
      </c>
      <c r="G18" s="47">
        <v>1664297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2515041</v>
      </c>
      <c r="O18" s="48">
        <f t="shared" si="1"/>
        <v>6.491081683059714</v>
      </c>
      <c r="P18" s="9"/>
    </row>
    <row r="19" spans="1:16">
      <c r="A19" s="12"/>
      <c r="B19" s="25">
        <v>331.35</v>
      </c>
      <c r="C19" s="20" t="s">
        <v>188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1613375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9" si="5">SUM(D19:M19)</f>
        <v>1613375</v>
      </c>
      <c r="O19" s="48">
        <f t="shared" si="1"/>
        <v>4.1639674702744278</v>
      </c>
      <c r="P19" s="9"/>
    </row>
    <row r="20" spans="1:16">
      <c r="A20" s="12"/>
      <c r="B20" s="25">
        <v>331.39</v>
      </c>
      <c r="C20" s="20" t="s">
        <v>37</v>
      </c>
      <c r="D20" s="47">
        <v>13086</v>
      </c>
      <c r="E20" s="47">
        <v>73223</v>
      </c>
      <c r="F20" s="47">
        <v>0</v>
      </c>
      <c r="G20" s="47">
        <v>25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86334</v>
      </c>
      <c r="O20" s="48">
        <f t="shared" si="1"/>
        <v>0.22281984509408689</v>
      </c>
      <c r="P20" s="9"/>
    </row>
    <row r="21" spans="1:16">
      <c r="A21" s="12"/>
      <c r="B21" s="25">
        <v>331.42</v>
      </c>
      <c r="C21" s="20" t="s">
        <v>38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7004157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7004157</v>
      </c>
      <c r="O21" s="48">
        <f t="shared" si="1"/>
        <v>18.07706323991318</v>
      </c>
      <c r="P21" s="9"/>
    </row>
    <row r="22" spans="1:16">
      <c r="A22" s="12"/>
      <c r="B22" s="25">
        <v>331.49</v>
      </c>
      <c r="C22" s="20" t="s">
        <v>39</v>
      </c>
      <c r="D22" s="47">
        <v>0</v>
      </c>
      <c r="E22" s="47">
        <v>0</v>
      </c>
      <c r="F22" s="47">
        <v>0</v>
      </c>
      <c r="G22" s="47">
        <v>829999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829999</v>
      </c>
      <c r="O22" s="48">
        <f t="shared" si="1"/>
        <v>2.1421485001071074</v>
      </c>
      <c r="P22" s="9"/>
    </row>
    <row r="23" spans="1:16">
      <c r="A23" s="12"/>
      <c r="B23" s="25">
        <v>331.5</v>
      </c>
      <c r="C23" s="20" t="s">
        <v>34</v>
      </c>
      <c r="D23" s="47">
        <v>161532</v>
      </c>
      <c r="E23" s="47">
        <v>4930549</v>
      </c>
      <c r="F23" s="47">
        <v>0</v>
      </c>
      <c r="G23" s="47">
        <v>811172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5903253</v>
      </c>
      <c r="O23" s="48">
        <f t="shared" si="1"/>
        <v>15.235734693298165</v>
      </c>
      <c r="P23" s="9"/>
    </row>
    <row r="24" spans="1:16">
      <c r="A24" s="12"/>
      <c r="B24" s="25">
        <v>331.69</v>
      </c>
      <c r="C24" s="20" t="s">
        <v>40</v>
      </c>
      <c r="D24" s="47">
        <v>1680860</v>
      </c>
      <c r="E24" s="47">
        <v>0</v>
      </c>
      <c r="F24" s="47">
        <v>0</v>
      </c>
      <c r="G24" s="47">
        <v>238537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1919397</v>
      </c>
      <c r="O24" s="48">
        <f t="shared" si="1"/>
        <v>4.9537811547484782</v>
      </c>
      <c r="P24" s="9"/>
    </row>
    <row r="25" spans="1:16">
      <c r="A25" s="12"/>
      <c r="B25" s="25">
        <v>331.7</v>
      </c>
      <c r="C25" s="20" t="s">
        <v>156</v>
      </c>
      <c r="D25" s="47">
        <v>71020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71020</v>
      </c>
      <c r="O25" s="48">
        <f t="shared" si="1"/>
        <v>0.18329586719695659</v>
      </c>
      <c r="P25" s="9"/>
    </row>
    <row r="26" spans="1:16">
      <c r="A26" s="12"/>
      <c r="B26" s="25">
        <v>331.9</v>
      </c>
      <c r="C26" s="20" t="s">
        <v>35</v>
      </c>
      <c r="D26" s="47">
        <v>14018</v>
      </c>
      <c r="E26" s="47">
        <v>405316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419334</v>
      </c>
      <c r="O26" s="48">
        <f t="shared" si="1"/>
        <v>1.0822611824157786</v>
      </c>
      <c r="P26" s="9"/>
    </row>
    <row r="27" spans="1:16">
      <c r="A27" s="12"/>
      <c r="B27" s="25">
        <v>334.1</v>
      </c>
      <c r="C27" s="20" t="s">
        <v>157</v>
      </c>
      <c r="D27" s="47">
        <v>103967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103967</v>
      </c>
      <c r="O27" s="48">
        <f t="shared" si="1"/>
        <v>0.26832894149346642</v>
      </c>
      <c r="P27" s="9"/>
    </row>
    <row r="28" spans="1:16">
      <c r="A28" s="12"/>
      <c r="B28" s="25">
        <v>334.2</v>
      </c>
      <c r="C28" s="20" t="s">
        <v>36</v>
      </c>
      <c r="D28" s="47">
        <v>297573</v>
      </c>
      <c r="E28" s="47">
        <v>991463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1289036</v>
      </c>
      <c r="O28" s="48">
        <f t="shared" si="1"/>
        <v>3.3268793504378507</v>
      </c>
      <c r="P28" s="9"/>
    </row>
    <row r="29" spans="1:16">
      <c r="A29" s="12"/>
      <c r="B29" s="25">
        <v>334.31</v>
      </c>
      <c r="C29" s="20" t="s">
        <v>251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246366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246366</v>
      </c>
      <c r="O29" s="48">
        <f t="shared" si="1"/>
        <v>0.6358472207525403</v>
      </c>
      <c r="P29" s="9"/>
    </row>
    <row r="30" spans="1:16">
      <c r="A30" s="12"/>
      <c r="B30" s="25">
        <v>334.35</v>
      </c>
      <c r="C30" s="20" t="s">
        <v>41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2260369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2260369</v>
      </c>
      <c r="O30" s="48">
        <f t="shared" si="1"/>
        <v>5.8337974660675522</v>
      </c>
      <c r="P30" s="9"/>
    </row>
    <row r="31" spans="1:16">
      <c r="A31" s="12"/>
      <c r="B31" s="25">
        <v>334.39</v>
      </c>
      <c r="C31" s="20" t="s">
        <v>42</v>
      </c>
      <c r="D31" s="47">
        <v>38409</v>
      </c>
      <c r="E31" s="47">
        <v>672566</v>
      </c>
      <c r="F31" s="47">
        <v>0</v>
      </c>
      <c r="G31" s="47">
        <v>8944258</v>
      </c>
      <c r="H31" s="47">
        <v>0</v>
      </c>
      <c r="I31" s="47">
        <v>463900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9" si="6">SUM(D31:M31)</f>
        <v>10119133</v>
      </c>
      <c r="O31" s="48">
        <f t="shared" si="1"/>
        <v>26.116520114282469</v>
      </c>
      <c r="P31" s="9"/>
    </row>
    <row r="32" spans="1:16">
      <c r="A32" s="12"/>
      <c r="B32" s="25">
        <v>334.42</v>
      </c>
      <c r="C32" s="20" t="s">
        <v>43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1847521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1847521</v>
      </c>
      <c r="O32" s="48">
        <f t="shared" si="1"/>
        <v>4.7682760329426701</v>
      </c>
      <c r="P32" s="9"/>
    </row>
    <row r="33" spans="1:16">
      <c r="A33" s="12"/>
      <c r="B33" s="25">
        <v>334.49</v>
      </c>
      <c r="C33" s="20" t="s">
        <v>44</v>
      </c>
      <c r="D33" s="47">
        <v>0</v>
      </c>
      <c r="E33" s="47">
        <v>0</v>
      </c>
      <c r="F33" s="47">
        <v>0</v>
      </c>
      <c r="G33" s="47">
        <v>3716507</v>
      </c>
      <c r="H33" s="47">
        <v>0</v>
      </c>
      <c r="I33" s="47">
        <v>149793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3866300</v>
      </c>
      <c r="O33" s="48">
        <f t="shared" si="1"/>
        <v>9.9785526801407105</v>
      </c>
      <c r="P33" s="9"/>
    </row>
    <row r="34" spans="1:16">
      <c r="A34" s="12"/>
      <c r="B34" s="25">
        <v>334.5</v>
      </c>
      <c r="C34" s="20" t="s">
        <v>45</v>
      </c>
      <c r="D34" s="47">
        <v>0</v>
      </c>
      <c r="E34" s="47">
        <v>52139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52139</v>
      </c>
      <c r="O34" s="48">
        <f t="shared" si="1"/>
        <v>0.13456580146130837</v>
      </c>
      <c r="P34" s="9"/>
    </row>
    <row r="35" spans="1:16">
      <c r="A35" s="12"/>
      <c r="B35" s="25">
        <v>334.61</v>
      </c>
      <c r="C35" s="20" t="s">
        <v>46</v>
      </c>
      <c r="D35" s="47">
        <v>0</v>
      </c>
      <c r="E35" s="47">
        <v>37000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37000</v>
      </c>
      <c r="O35" s="48">
        <f t="shared" si="1"/>
        <v>9.5493481924632417E-2</v>
      </c>
      <c r="P35" s="9"/>
    </row>
    <row r="36" spans="1:16">
      <c r="A36" s="12"/>
      <c r="B36" s="25">
        <v>334.7</v>
      </c>
      <c r="C36" s="20" t="s">
        <v>47</v>
      </c>
      <c r="D36" s="47">
        <v>432660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432660</v>
      </c>
      <c r="O36" s="48">
        <f t="shared" si="1"/>
        <v>1.1166543213381477</v>
      </c>
      <c r="P36" s="9"/>
    </row>
    <row r="37" spans="1:16">
      <c r="A37" s="12"/>
      <c r="B37" s="25">
        <v>335.12</v>
      </c>
      <c r="C37" s="20" t="s">
        <v>48</v>
      </c>
      <c r="D37" s="47">
        <v>7488047</v>
      </c>
      <c r="E37" s="47">
        <v>0</v>
      </c>
      <c r="F37" s="47">
        <v>1692210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9180257</v>
      </c>
      <c r="O37" s="48">
        <f t="shared" ref="O37:O68" si="7">(N37/O$133)</f>
        <v>23.693370429540007</v>
      </c>
      <c r="P37" s="9"/>
    </row>
    <row r="38" spans="1:16">
      <c r="A38" s="12"/>
      <c r="B38" s="25">
        <v>335.13</v>
      </c>
      <c r="C38" s="20" t="s">
        <v>49</v>
      </c>
      <c r="D38" s="47">
        <v>0</v>
      </c>
      <c r="E38" s="47">
        <v>117014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117014</v>
      </c>
      <c r="O38" s="48">
        <f t="shared" si="7"/>
        <v>0.30200200794402532</v>
      </c>
      <c r="P38" s="9"/>
    </row>
    <row r="39" spans="1:16">
      <c r="A39" s="12"/>
      <c r="B39" s="25">
        <v>335.14</v>
      </c>
      <c r="C39" s="20" t="s">
        <v>50</v>
      </c>
      <c r="D39" s="47">
        <v>184241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184241</v>
      </c>
      <c r="O39" s="48">
        <f t="shared" si="7"/>
        <v>0.47550850279124868</v>
      </c>
      <c r="P39" s="9"/>
    </row>
    <row r="40" spans="1:16">
      <c r="A40" s="12"/>
      <c r="B40" s="25">
        <v>335.15</v>
      </c>
      <c r="C40" s="20" t="s">
        <v>51</v>
      </c>
      <c r="D40" s="47">
        <v>245241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245241</v>
      </c>
      <c r="O40" s="48">
        <f t="shared" si="7"/>
        <v>0.63294370272104805</v>
      </c>
      <c r="P40" s="9"/>
    </row>
    <row r="41" spans="1:16">
      <c r="A41" s="12"/>
      <c r="B41" s="25">
        <v>335.17</v>
      </c>
      <c r="C41" s="20" t="s">
        <v>52</v>
      </c>
      <c r="D41" s="47">
        <v>38015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38015</v>
      </c>
      <c r="O41" s="48">
        <f t="shared" si="7"/>
        <v>9.8113100415267607E-2</v>
      </c>
      <c r="P41" s="9"/>
    </row>
    <row r="42" spans="1:16">
      <c r="A42" s="12"/>
      <c r="B42" s="25">
        <v>335.18</v>
      </c>
      <c r="C42" s="20" t="s">
        <v>53</v>
      </c>
      <c r="D42" s="47">
        <v>24341430</v>
      </c>
      <c r="E42" s="47">
        <v>131099</v>
      </c>
      <c r="F42" s="47">
        <v>3036805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27509334</v>
      </c>
      <c r="O42" s="48">
        <f t="shared" si="7"/>
        <v>70.998975380747993</v>
      </c>
      <c r="P42" s="9"/>
    </row>
    <row r="43" spans="1:16">
      <c r="A43" s="12"/>
      <c r="B43" s="25">
        <v>335.19</v>
      </c>
      <c r="C43" s="20" t="s">
        <v>158</v>
      </c>
      <c r="D43" s="47">
        <v>6616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6616</v>
      </c>
      <c r="O43" s="48">
        <f t="shared" si="7"/>
        <v>1.7075266930091027E-2</v>
      </c>
      <c r="P43" s="9"/>
    </row>
    <row r="44" spans="1:16">
      <c r="A44" s="12"/>
      <c r="B44" s="25">
        <v>335.22</v>
      </c>
      <c r="C44" s="20" t="s">
        <v>54</v>
      </c>
      <c r="D44" s="47">
        <v>0</v>
      </c>
      <c r="E44" s="47">
        <v>128698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128698</v>
      </c>
      <c r="O44" s="48">
        <f t="shared" si="7"/>
        <v>0.3321573009928741</v>
      </c>
      <c r="P44" s="9"/>
    </row>
    <row r="45" spans="1:16">
      <c r="A45" s="12"/>
      <c r="B45" s="25">
        <v>335.39</v>
      </c>
      <c r="C45" s="20" t="s">
        <v>172</v>
      </c>
      <c r="D45" s="47">
        <v>0</v>
      </c>
      <c r="E45" s="47">
        <v>6480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6480</v>
      </c>
      <c r="O45" s="48">
        <f t="shared" si="7"/>
        <v>1.6724263861395083E-2</v>
      </c>
      <c r="P45" s="9"/>
    </row>
    <row r="46" spans="1:16">
      <c r="A46" s="12"/>
      <c r="B46" s="25">
        <v>335.49</v>
      </c>
      <c r="C46" s="20" t="s">
        <v>55</v>
      </c>
      <c r="D46" s="47">
        <v>0</v>
      </c>
      <c r="E46" s="47">
        <v>5354832</v>
      </c>
      <c r="F46" s="47">
        <v>0</v>
      </c>
      <c r="G46" s="47">
        <v>0</v>
      </c>
      <c r="H46" s="47">
        <v>0</v>
      </c>
      <c r="I46" s="47">
        <v>0</v>
      </c>
      <c r="J46" s="47">
        <v>160</v>
      </c>
      <c r="K46" s="47">
        <v>0</v>
      </c>
      <c r="L46" s="47">
        <v>0</v>
      </c>
      <c r="M46" s="47">
        <v>0</v>
      </c>
      <c r="N46" s="47">
        <f t="shared" si="6"/>
        <v>5354992</v>
      </c>
      <c r="O46" s="48">
        <f t="shared" si="7"/>
        <v>13.820725182663546</v>
      </c>
      <c r="P46" s="9"/>
    </row>
    <row r="47" spans="1:16">
      <c r="A47" s="12"/>
      <c r="B47" s="25">
        <v>335.5</v>
      </c>
      <c r="C47" s="20" t="s">
        <v>252</v>
      </c>
      <c r="D47" s="47">
        <v>0</v>
      </c>
      <c r="E47" s="47">
        <v>1629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1629</v>
      </c>
      <c r="O47" s="48">
        <f t="shared" si="7"/>
        <v>4.2042941096007086E-3</v>
      </c>
      <c r="P47" s="9"/>
    </row>
    <row r="48" spans="1:16">
      <c r="A48" s="12"/>
      <c r="B48" s="25">
        <v>335.69</v>
      </c>
      <c r="C48" s="20" t="s">
        <v>56</v>
      </c>
      <c r="D48" s="47">
        <v>0</v>
      </c>
      <c r="E48" s="47">
        <v>16947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16947</v>
      </c>
      <c r="O48" s="48">
        <f t="shared" si="7"/>
        <v>4.3738595626398528E-2</v>
      </c>
      <c r="P48" s="9"/>
    </row>
    <row r="49" spans="1:16">
      <c r="A49" s="12"/>
      <c r="B49" s="25">
        <v>335.7</v>
      </c>
      <c r="C49" s="20" t="s">
        <v>57</v>
      </c>
      <c r="D49" s="47">
        <v>0</v>
      </c>
      <c r="E49" s="47">
        <v>202345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202345</v>
      </c>
      <c r="O49" s="48">
        <f t="shared" si="7"/>
        <v>0.52223320540647966</v>
      </c>
      <c r="P49" s="9"/>
    </row>
    <row r="50" spans="1:16">
      <c r="A50" s="12"/>
      <c r="B50" s="25">
        <v>337.1</v>
      </c>
      <c r="C50" s="20" t="s">
        <v>59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250000</v>
      </c>
      <c r="M50" s="47">
        <v>0</v>
      </c>
      <c r="N50" s="47">
        <f t="shared" ref="N50:N57" si="8">SUM(D50:M50)</f>
        <v>250000</v>
      </c>
      <c r="O50" s="48">
        <f t="shared" si="7"/>
        <v>0.64522622922048933</v>
      </c>
      <c r="P50" s="9"/>
    </row>
    <row r="51" spans="1:16">
      <c r="A51" s="12"/>
      <c r="B51" s="25">
        <v>337.2</v>
      </c>
      <c r="C51" s="20" t="s">
        <v>60</v>
      </c>
      <c r="D51" s="47">
        <v>1004205</v>
      </c>
      <c r="E51" s="47">
        <v>0</v>
      </c>
      <c r="F51" s="47">
        <v>0</v>
      </c>
      <c r="G51" s="47">
        <v>16306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1020511</v>
      </c>
      <c r="O51" s="48">
        <f t="shared" si="7"/>
        <v>2.633841857632123</v>
      </c>
      <c r="P51" s="9"/>
    </row>
    <row r="52" spans="1:16">
      <c r="A52" s="12"/>
      <c r="B52" s="25">
        <v>337.3</v>
      </c>
      <c r="C52" s="20" t="s">
        <v>61</v>
      </c>
      <c r="D52" s="47">
        <v>6546</v>
      </c>
      <c r="E52" s="47">
        <v>-3610</v>
      </c>
      <c r="F52" s="47">
        <v>0</v>
      </c>
      <c r="G52" s="47">
        <v>568909</v>
      </c>
      <c r="H52" s="47">
        <v>0</v>
      </c>
      <c r="I52" s="47">
        <v>483411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1055256</v>
      </c>
      <c r="O52" s="48">
        <f t="shared" si="7"/>
        <v>2.7235153989691865</v>
      </c>
      <c r="P52" s="9"/>
    </row>
    <row r="53" spans="1:16">
      <c r="A53" s="12"/>
      <c r="B53" s="25">
        <v>337.4</v>
      </c>
      <c r="C53" s="20" t="s">
        <v>62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48642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48642</v>
      </c>
      <c r="O53" s="48">
        <f t="shared" si="7"/>
        <v>0.12554037696697215</v>
      </c>
      <c r="P53" s="9"/>
    </row>
    <row r="54" spans="1:16">
      <c r="A54" s="12"/>
      <c r="B54" s="25">
        <v>337.6</v>
      </c>
      <c r="C54" s="20" t="s">
        <v>63</v>
      </c>
      <c r="D54" s="47">
        <v>0</v>
      </c>
      <c r="E54" s="47">
        <v>1645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1645</v>
      </c>
      <c r="O54" s="48">
        <f t="shared" si="7"/>
        <v>4.2455885882708199E-3</v>
      </c>
      <c r="P54" s="9"/>
    </row>
    <row r="55" spans="1:16">
      <c r="A55" s="12"/>
      <c r="B55" s="25">
        <v>337.7</v>
      </c>
      <c r="C55" s="20" t="s">
        <v>64</v>
      </c>
      <c r="D55" s="47">
        <v>7500</v>
      </c>
      <c r="E55" s="47">
        <v>651814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659314</v>
      </c>
      <c r="O55" s="48">
        <f t="shared" si="7"/>
        <v>1.7016267443691107</v>
      </c>
      <c r="P55" s="9"/>
    </row>
    <row r="56" spans="1:16" ht="15.75">
      <c r="A56" s="29" t="s">
        <v>69</v>
      </c>
      <c r="B56" s="30"/>
      <c r="C56" s="31"/>
      <c r="D56" s="32">
        <f t="shared" ref="D56:M56" si="9">SUM(D57:D104)</f>
        <v>24936948</v>
      </c>
      <c r="E56" s="32">
        <f t="shared" si="9"/>
        <v>29895281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117669464</v>
      </c>
      <c r="J56" s="32">
        <f t="shared" si="9"/>
        <v>92531864</v>
      </c>
      <c r="K56" s="32">
        <f t="shared" si="9"/>
        <v>0</v>
      </c>
      <c r="L56" s="32">
        <f t="shared" si="9"/>
        <v>3201</v>
      </c>
      <c r="M56" s="32">
        <f t="shared" si="9"/>
        <v>0</v>
      </c>
      <c r="N56" s="32">
        <f t="shared" si="8"/>
        <v>265036758</v>
      </c>
      <c r="O56" s="46">
        <f t="shared" si="7"/>
        <v>684.03467187665342</v>
      </c>
      <c r="P56" s="10"/>
    </row>
    <row r="57" spans="1:16">
      <c r="A57" s="12"/>
      <c r="B57" s="25">
        <v>341.1</v>
      </c>
      <c r="C57" s="20" t="s">
        <v>72</v>
      </c>
      <c r="D57" s="47">
        <v>0</v>
      </c>
      <c r="E57" s="47">
        <v>6021250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6021250</v>
      </c>
      <c r="O57" s="48">
        <f t="shared" si="7"/>
        <v>15.540273730775484</v>
      </c>
      <c r="P57" s="9"/>
    </row>
    <row r="58" spans="1:16">
      <c r="A58" s="12"/>
      <c r="B58" s="25">
        <v>341.2</v>
      </c>
      <c r="C58" s="20" t="s">
        <v>74</v>
      </c>
      <c r="D58" s="47">
        <v>10026582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91687679</v>
      </c>
      <c r="K58" s="47">
        <v>0</v>
      </c>
      <c r="L58" s="47">
        <v>0</v>
      </c>
      <c r="M58" s="47">
        <v>0</v>
      </c>
      <c r="N58" s="47">
        <f t="shared" ref="N58:N104" si="10">SUM(D58:M58)</f>
        <v>101714261</v>
      </c>
      <c r="O58" s="48">
        <f t="shared" si="7"/>
        <v>262.51483633191469</v>
      </c>
      <c r="P58" s="9"/>
    </row>
    <row r="59" spans="1:16">
      <c r="A59" s="12"/>
      <c r="B59" s="25">
        <v>341.51</v>
      </c>
      <c r="C59" s="20" t="s">
        <v>76</v>
      </c>
      <c r="D59" s="47">
        <v>9095072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9095072</v>
      </c>
      <c r="O59" s="48">
        <f t="shared" si="7"/>
        <v>23.473516044195417</v>
      </c>
      <c r="P59" s="9"/>
    </row>
    <row r="60" spans="1:16">
      <c r="A60" s="12"/>
      <c r="B60" s="25">
        <v>341.52</v>
      </c>
      <c r="C60" s="20" t="s">
        <v>77</v>
      </c>
      <c r="D60" s="47">
        <v>955520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955520</v>
      </c>
      <c r="O60" s="48">
        <f t="shared" si="7"/>
        <v>2.4661062661790476</v>
      </c>
      <c r="P60" s="9"/>
    </row>
    <row r="61" spans="1:16">
      <c r="A61" s="12"/>
      <c r="B61" s="25">
        <v>341.56</v>
      </c>
      <c r="C61" s="20" t="s">
        <v>78</v>
      </c>
      <c r="D61" s="47">
        <v>777539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777539</v>
      </c>
      <c r="O61" s="48">
        <f t="shared" si="7"/>
        <v>2.0067542281674799</v>
      </c>
      <c r="P61" s="9"/>
    </row>
    <row r="62" spans="1:16">
      <c r="A62" s="12"/>
      <c r="B62" s="25">
        <v>341.9</v>
      </c>
      <c r="C62" s="20" t="s">
        <v>79</v>
      </c>
      <c r="D62" s="47">
        <v>74862</v>
      </c>
      <c r="E62" s="47">
        <v>3580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3201</v>
      </c>
      <c r="M62" s="47">
        <v>0</v>
      </c>
      <c r="N62" s="47">
        <f t="shared" si="10"/>
        <v>81643</v>
      </c>
      <c r="O62" s="48">
        <f t="shared" si="7"/>
        <v>0.21071282012899362</v>
      </c>
      <c r="P62" s="9"/>
    </row>
    <row r="63" spans="1:16">
      <c r="A63" s="12"/>
      <c r="B63" s="25">
        <v>342.1</v>
      </c>
      <c r="C63" s="20" t="s">
        <v>80</v>
      </c>
      <c r="D63" s="47">
        <v>1330202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1330202</v>
      </c>
      <c r="O63" s="48">
        <f t="shared" si="7"/>
        <v>3.4331248822462133</v>
      </c>
      <c r="P63" s="9"/>
    </row>
    <row r="64" spans="1:16">
      <c r="A64" s="12"/>
      <c r="B64" s="25">
        <v>342.4</v>
      </c>
      <c r="C64" s="20" t="s">
        <v>82</v>
      </c>
      <c r="D64" s="47">
        <v>0</v>
      </c>
      <c r="E64" s="47">
        <v>1440086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1440086</v>
      </c>
      <c r="O64" s="48">
        <f t="shared" si="7"/>
        <v>3.71672503813287</v>
      </c>
      <c r="P64" s="9"/>
    </row>
    <row r="65" spans="1:16">
      <c r="A65" s="12"/>
      <c r="B65" s="25">
        <v>342.5</v>
      </c>
      <c r="C65" s="20" t="s">
        <v>83</v>
      </c>
      <c r="D65" s="47">
        <v>219990</v>
      </c>
      <c r="E65" s="47">
        <v>2069628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2289618</v>
      </c>
      <c r="O65" s="48">
        <f t="shared" si="7"/>
        <v>5.9092863539814333</v>
      </c>
      <c r="P65" s="9"/>
    </row>
    <row r="66" spans="1:16">
      <c r="A66" s="12"/>
      <c r="B66" s="25">
        <v>342.6</v>
      </c>
      <c r="C66" s="20" t="s">
        <v>84</v>
      </c>
      <c r="D66" s="47">
        <v>0</v>
      </c>
      <c r="E66" s="47">
        <v>6564085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6564085</v>
      </c>
      <c r="O66" s="48">
        <f t="shared" si="7"/>
        <v>16.941279251331103</v>
      </c>
      <c r="P66" s="9"/>
    </row>
    <row r="67" spans="1:16">
      <c r="A67" s="12"/>
      <c r="B67" s="25">
        <v>342.9</v>
      </c>
      <c r="C67" s="20" t="s">
        <v>85</v>
      </c>
      <c r="D67" s="47">
        <v>0</v>
      </c>
      <c r="E67" s="47">
        <v>45638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45638</v>
      </c>
      <c r="O67" s="48">
        <f t="shared" si="7"/>
        <v>0.11778733859665876</v>
      </c>
      <c r="P67" s="9"/>
    </row>
    <row r="68" spans="1:16">
      <c r="A68" s="12"/>
      <c r="B68" s="25">
        <v>343.3</v>
      </c>
      <c r="C68" s="20" t="s">
        <v>86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35187114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35187114</v>
      </c>
      <c r="O68" s="48">
        <f t="shared" si="7"/>
        <v>90.814595533485956</v>
      </c>
      <c r="P68" s="9"/>
    </row>
    <row r="69" spans="1:16">
      <c r="A69" s="12"/>
      <c r="B69" s="25">
        <v>343.4</v>
      </c>
      <c r="C69" s="20" t="s">
        <v>87</v>
      </c>
      <c r="D69" s="47">
        <v>0</v>
      </c>
      <c r="E69" s="47">
        <v>13504</v>
      </c>
      <c r="F69" s="47">
        <v>0</v>
      </c>
      <c r="G69" s="47">
        <v>0</v>
      </c>
      <c r="H69" s="47">
        <v>0</v>
      </c>
      <c r="I69" s="47">
        <v>21107870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21121374</v>
      </c>
      <c r="O69" s="48">
        <f t="shared" ref="O69:O100" si="11">(N69/O$133)</f>
        <v>54.51225800790273</v>
      </c>
      <c r="P69" s="9"/>
    </row>
    <row r="70" spans="1:16">
      <c r="A70" s="12"/>
      <c r="B70" s="25">
        <v>343.5</v>
      </c>
      <c r="C70" s="20" t="s">
        <v>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42694149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42694149</v>
      </c>
      <c r="O70" s="48">
        <f t="shared" si="11"/>
        <v>110.1895390761909</v>
      </c>
      <c r="P70" s="9"/>
    </row>
    <row r="71" spans="1:16">
      <c r="A71" s="12"/>
      <c r="B71" s="25">
        <v>343.6</v>
      </c>
      <c r="C71" s="20" t="s">
        <v>89</v>
      </c>
      <c r="D71" s="47">
        <v>0</v>
      </c>
      <c r="E71" s="47">
        <v>89851</v>
      </c>
      <c r="F71" s="47">
        <v>0</v>
      </c>
      <c r="G71" s="47">
        <v>0</v>
      </c>
      <c r="H71" s="47">
        <v>0</v>
      </c>
      <c r="I71" s="47">
        <v>1397210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1487061</v>
      </c>
      <c r="O71" s="48">
        <f t="shared" si="11"/>
        <v>3.8379630466034</v>
      </c>
      <c r="P71" s="9"/>
    </row>
    <row r="72" spans="1:16">
      <c r="A72" s="12"/>
      <c r="B72" s="25">
        <v>343.7</v>
      </c>
      <c r="C72" s="20" t="s">
        <v>90</v>
      </c>
      <c r="D72" s="47">
        <v>33256</v>
      </c>
      <c r="E72" s="47">
        <v>69921</v>
      </c>
      <c r="F72" s="47">
        <v>0</v>
      </c>
      <c r="G72" s="47">
        <v>0</v>
      </c>
      <c r="H72" s="47">
        <v>0</v>
      </c>
      <c r="I72" s="47">
        <v>8592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111769</v>
      </c>
      <c r="O72" s="48">
        <f t="shared" si="11"/>
        <v>0.28846516165497949</v>
      </c>
      <c r="P72" s="9"/>
    </row>
    <row r="73" spans="1:16">
      <c r="A73" s="12"/>
      <c r="B73" s="25">
        <v>344.3</v>
      </c>
      <c r="C73" s="20" t="s">
        <v>92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1942286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1942286</v>
      </c>
      <c r="O73" s="48">
        <f t="shared" si="11"/>
        <v>5.012855487390989</v>
      </c>
      <c r="P73" s="9"/>
    </row>
    <row r="74" spans="1:16">
      <c r="A74" s="12"/>
      <c r="B74" s="25">
        <v>344.9</v>
      </c>
      <c r="C74" s="20" t="s">
        <v>93</v>
      </c>
      <c r="D74" s="47">
        <v>0</v>
      </c>
      <c r="E74" s="47">
        <v>1560973</v>
      </c>
      <c r="F74" s="47">
        <v>0</v>
      </c>
      <c r="G74" s="47">
        <v>0</v>
      </c>
      <c r="H74" s="47">
        <v>0</v>
      </c>
      <c r="I74" s="47">
        <v>15307213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16868186</v>
      </c>
      <c r="O74" s="48">
        <f t="shared" si="11"/>
        <v>43.535184186279395</v>
      </c>
      <c r="P74" s="9"/>
    </row>
    <row r="75" spans="1:16">
      <c r="A75" s="12"/>
      <c r="B75" s="25">
        <v>345.1</v>
      </c>
      <c r="C75" s="20" t="s">
        <v>94</v>
      </c>
      <c r="D75" s="47">
        <v>35619</v>
      </c>
      <c r="E75" s="47">
        <v>55371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90990</v>
      </c>
      <c r="O75" s="48">
        <f t="shared" si="11"/>
        <v>0.23483653838708929</v>
      </c>
      <c r="P75" s="9"/>
    </row>
    <row r="76" spans="1:16">
      <c r="A76" s="12"/>
      <c r="B76" s="25">
        <v>345.9</v>
      </c>
      <c r="C76" s="20" t="s">
        <v>223</v>
      </c>
      <c r="D76" s="47">
        <v>68190</v>
      </c>
      <c r="E76" s="47">
        <v>14134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82324</v>
      </c>
      <c r="O76" s="48">
        <f t="shared" si="11"/>
        <v>0.21247041637739025</v>
      </c>
      <c r="P76" s="9"/>
    </row>
    <row r="77" spans="1:16">
      <c r="A77" s="12"/>
      <c r="B77" s="25">
        <v>346.4</v>
      </c>
      <c r="C77" s="20" t="s">
        <v>95</v>
      </c>
      <c r="D77" s="47">
        <v>623242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623242</v>
      </c>
      <c r="O77" s="48">
        <f t="shared" si="11"/>
        <v>1.6085283422073446</v>
      </c>
      <c r="P77" s="9"/>
    </row>
    <row r="78" spans="1:16">
      <c r="A78" s="12"/>
      <c r="B78" s="25">
        <v>346.9</v>
      </c>
      <c r="C78" s="20" t="s">
        <v>96</v>
      </c>
      <c r="D78" s="47">
        <v>148936</v>
      </c>
      <c r="E78" s="47">
        <v>154703</v>
      </c>
      <c r="F78" s="47">
        <v>0</v>
      </c>
      <c r="G78" s="47">
        <v>0</v>
      </c>
      <c r="H78" s="47">
        <v>0</v>
      </c>
      <c r="I78" s="47">
        <v>4360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307999</v>
      </c>
      <c r="O78" s="48">
        <f t="shared" si="11"/>
        <v>0.7949161334947259</v>
      </c>
      <c r="P78" s="9"/>
    </row>
    <row r="79" spans="1:16">
      <c r="A79" s="12"/>
      <c r="B79" s="25">
        <v>347.1</v>
      </c>
      <c r="C79" s="20" t="s">
        <v>97</v>
      </c>
      <c r="D79" s="47">
        <v>36469</v>
      </c>
      <c r="E79" s="47">
        <v>37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36506</v>
      </c>
      <c r="O79" s="48">
        <f t="shared" si="11"/>
        <v>9.4218514895692732E-2</v>
      </c>
      <c r="P79" s="9"/>
    </row>
    <row r="80" spans="1:16">
      <c r="A80" s="12"/>
      <c r="B80" s="25">
        <v>347.2</v>
      </c>
      <c r="C80" s="20" t="s">
        <v>98</v>
      </c>
      <c r="D80" s="47">
        <v>615231</v>
      </c>
      <c r="E80" s="47">
        <v>256762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871993</v>
      </c>
      <c r="O80" s="48">
        <f t="shared" si="11"/>
        <v>2.2505310211866485</v>
      </c>
      <c r="P80" s="9"/>
    </row>
    <row r="81" spans="1:16">
      <c r="A81" s="12"/>
      <c r="B81" s="25">
        <v>347.4</v>
      </c>
      <c r="C81" s="20" t="s">
        <v>99</v>
      </c>
      <c r="D81" s="47">
        <v>100851</v>
      </c>
      <c r="E81" s="47">
        <v>19511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120362</v>
      </c>
      <c r="O81" s="48">
        <f t="shared" si="11"/>
        <v>0.3106428776057461</v>
      </c>
      <c r="P81" s="9"/>
    </row>
    <row r="82" spans="1:16">
      <c r="A82" s="12"/>
      <c r="B82" s="25">
        <v>347.5</v>
      </c>
      <c r="C82" s="20" t="s">
        <v>100</v>
      </c>
      <c r="D82" s="47">
        <v>686231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686231</v>
      </c>
      <c r="O82" s="48">
        <f t="shared" si="11"/>
        <v>1.7710969620168224</v>
      </c>
      <c r="P82" s="9"/>
    </row>
    <row r="83" spans="1:16">
      <c r="A83" s="12"/>
      <c r="B83" s="25">
        <v>348.11</v>
      </c>
      <c r="C83" s="39" t="s">
        <v>109</v>
      </c>
      <c r="D83" s="47">
        <v>0</v>
      </c>
      <c r="E83" s="47">
        <v>18860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18860</v>
      </c>
      <c r="O83" s="48">
        <f t="shared" si="11"/>
        <v>4.8675866732393713E-2</v>
      </c>
      <c r="P83" s="9"/>
    </row>
    <row r="84" spans="1:16">
      <c r="A84" s="12"/>
      <c r="B84" s="25">
        <v>348.12</v>
      </c>
      <c r="C84" s="39" t="s">
        <v>110</v>
      </c>
      <c r="D84" s="47">
        <v>11206</v>
      </c>
      <c r="E84" s="47">
        <v>28831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40037</v>
      </c>
      <c r="O84" s="48">
        <f t="shared" si="11"/>
        <v>0.10333169015720292</v>
      </c>
      <c r="P84" s="9"/>
    </row>
    <row r="85" spans="1:16">
      <c r="A85" s="12"/>
      <c r="B85" s="25">
        <v>348.13</v>
      </c>
      <c r="C85" s="39" t="s">
        <v>111</v>
      </c>
      <c r="D85" s="47">
        <v>0</v>
      </c>
      <c r="E85" s="47">
        <v>241825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241825</v>
      </c>
      <c r="O85" s="48">
        <f t="shared" si="11"/>
        <v>0.62412733152497923</v>
      </c>
      <c r="P85" s="9"/>
    </row>
    <row r="86" spans="1:16">
      <c r="A86" s="12"/>
      <c r="B86" s="25">
        <v>348.22</v>
      </c>
      <c r="C86" s="39" t="s">
        <v>112</v>
      </c>
      <c r="D86" s="47">
        <v>40348</v>
      </c>
      <c r="E86" s="47">
        <v>31455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71803</v>
      </c>
      <c r="O86" s="48">
        <f t="shared" si="11"/>
        <v>0.18531671574687517</v>
      </c>
      <c r="P86" s="9"/>
    </row>
    <row r="87" spans="1:16">
      <c r="A87" s="12"/>
      <c r="B87" s="25">
        <v>348.23</v>
      </c>
      <c r="C87" s="39" t="s">
        <v>113</v>
      </c>
      <c r="D87" s="47">
        <v>0</v>
      </c>
      <c r="E87" s="47">
        <v>49854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49854</v>
      </c>
      <c r="O87" s="48">
        <f t="shared" si="11"/>
        <v>0.1286684337262331</v>
      </c>
      <c r="P87" s="9"/>
    </row>
    <row r="88" spans="1:16">
      <c r="A88" s="12"/>
      <c r="B88" s="25">
        <v>348.31</v>
      </c>
      <c r="C88" s="39" t="s">
        <v>114</v>
      </c>
      <c r="D88" s="47">
        <v>0</v>
      </c>
      <c r="E88" s="47">
        <v>1327253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1327253</v>
      </c>
      <c r="O88" s="48">
        <f t="shared" si="11"/>
        <v>3.4255137936463282</v>
      </c>
      <c r="P88" s="9"/>
    </row>
    <row r="89" spans="1:16">
      <c r="A89" s="12"/>
      <c r="B89" s="25">
        <v>348.32</v>
      </c>
      <c r="C89" s="39" t="s">
        <v>115</v>
      </c>
      <c r="D89" s="47">
        <v>0</v>
      </c>
      <c r="E89" s="47">
        <v>21142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21142</v>
      </c>
      <c r="O89" s="48">
        <f t="shared" si="11"/>
        <v>5.456549175271834E-2</v>
      </c>
      <c r="P89" s="9"/>
    </row>
    <row r="90" spans="1:16">
      <c r="A90" s="12"/>
      <c r="B90" s="25">
        <v>348.41</v>
      </c>
      <c r="C90" s="39" t="s">
        <v>116</v>
      </c>
      <c r="D90" s="47">
        <v>0</v>
      </c>
      <c r="E90" s="47">
        <v>2844402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2844402</v>
      </c>
      <c r="O90" s="48">
        <f t="shared" si="11"/>
        <v>7.3411311073888728</v>
      </c>
      <c r="P90" s="9"/>
    </row>
    <row r="91" spans="1:16">
      <c r="A91" s="12"/>
      <c r="B91" s="25">
        <v>348.42</v>
      </c>
      <c r="C91" s="39" t="s">
        <v>117</v>
      </c>
      <c r="D91" s="47">
        <v>0</v>
      </c>
      <c r="E91" s="47">
        <v>364435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364435</v>
      </c>
      <c r="O91" s="48">
        <f t="shared" si="11"/>
        <v>0.9405720833838761</v>
      </c>
      <c r="P91" s="9"/>
    </row>
    <row r="92" spans="1:16">
      <c r="A92" s="12"/>
      <c r="B92" s="25">
        <v>348.51</v>
      </c>
      <c r="C92" s="39" t="s">
        <v>119</v>
      </c>
      <c r="D92" s="47">
        <v>0</v>
      </c>
      <c r="E92" s="47">
        <v>35470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35470</v>
      </c>
      <c r="O92" s="48">
        <f t="shared" si="11"/>
        <v>9.1544697401803016E-2</v>
      </c>
      <c r="P92" s="9"/>
    </row>
    <row r="93" spans="1:16">
      <c r="A93" s="12"/>
      <c r="B93" s="25">
        <v>348.52</v>
      </c>
      <c r="C93" s="39" t="s">
        <v>120</v>
      </c>
      <c r="D93" s="47">
        <v>0</v>
      </c>
      <c r="E93" s="47">
        <v>546809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546809</v>
      </c>
      <c r="O93" s="48">
        <f t="shared" si="11"/>
        <v>1.4112620366953061</v>
      </c>
      <c r="P93" s="9"/>
    </row>
    <row r="94" spans="1:16">
      <c r="A94" s="12"/>
      <c r="B94" s="25">
        <v>348.53</v>
      </c>
      <c r="C94" s="39" t="s">
        <v>121</v>
      </c>
      <c r="D94" s="47">
        <v>0</v>
      </c>
      <c r="E94" s="47">
        <v>2120932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2120932</v>
      </c>
      <c r="O94" s="48">
        <f t="shared" si="11"/>
        <v>5.4739238271722828</v>
      </c>
      <c r="P94" s="9"/>
    </row>
    <row r="95" spans="1:16">
      <c r="A95" s="12"/>
      <c r="B95" s="25">
        <v>348.62</v>
      </c>
      <c r="C95" s="39" t="s">
        <v>122</v>
      </c>
      <c r="D95" s="47">
        <v>0</v>
      </c>
      <c r="E95" s="47">
        <v>451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451</v>
      </c>
      <c r="O95" s="48">
        <f t="shared" si="11"/>
        <v>1.1639881175137627E-3</v>
      </c>
      <c r="P95" s="9"/>
    </row>
    <row r="96" spans="1:16">
      <c r="A96" s="12"/>
      <c r="B96" s="25">
        <v>348.63</v>
      </c>
      <c r="C96" s="39" t="s">
        <v>173</v>
      </c>
      <c r="D96" s="47">
        <v>0</v>
      </c>
      <c r="E96" s="47">
        <v>10358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10358</v>
      </c>
      <c r="O96" s="48">
        <f t="shared" si="11"/>
        <v>2.6733013129063312E-2</v>
      </c>
      <c r="P96" s="9"/>
    </row>
    <row r="97" spans="1:16">
      <c r="A97" s="12"/>
      <c r="B97" s="25">
        <v>348.71</v>
      </c>
      <c r="C97" s="39" t="s">
        <v>123</v>
      </c>
      <c r="D97" s="47">
        <v>0</v>
      </c>
      <c r="E97" s="47">
        <v>520613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3" si="12">SUM(D97:M97)</f>
        <v>520613</v>
      </c>
      <c r="O97" s="48">
        <f t="shared" si="11"/>
        <v>1.3436526514926663</v>
      </c>
      <c r="P97" s="9"/>
    </row>
    <row r="98" spans="1:16">
      <c r="A98" s="12"/>
      <c r="B98" s="25">
        <v>348.72</v>
      </c>
      <c r="C98" s="39" t="s">
        <v>124</v>
      </c>
      <c r="D98" s="47">
        <v>0</v>
      </c>
      <c r="E98" s="47">
        <v>69006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69006</v>
      </c>
      <c r="O98" s="48">
        <f t="shared" si="11"/>
        <v>0.17809792469435634</v>
      </c>
      <c r="P98" s="9"/>
    </row>
    <row r="99" spans="1:16">
      <c r="A99" s="12"/>
      <c r="B99" s="25">
        <v>348.92099999999999</v>
      </c>
      <c r="C99" s="20" t="s">
        <v>101</v>
      </c>
      <c r="D99" s="47">
        <v>0</v>
      </c>
      <c r="E99" s="47">
        <v>146618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146618</v>
      </c>
      <c r="O99" s="48">
        <f t="shared" si="11"/>
        <v>0.3784071171033988</v>
      </c>
      <c r="P99" s="9"/>
    </row>
    <row r="100" spans="1:16">
      <c r="A100" s="12"/>
      <c r="B100" s="25">
        <v>348.92200000000003</v>
      </c>
      <c r="C100" s="20" t="s">
        <v>102</v>
      </c>
      <c r="D100" s="47">
        <v>0</v>
      </c>
      <c r="E100" s="47">
        <v>146618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146618</v>
      </c>
      <c r="O100" s="48">
        <f t="shared" si="11"/>
        <v>0.3784071171033988</v>
      </c>
      <c r="P100" s="9"/>
    </row>
    <row r="101" spans="1:16">
      <c r="A101" s="12"/>
      <c r="B101" s="25">
        <v>348.923</v>
      </c>
      <c r="C101" s="20" t="s">
        <v>103</v>
      </c>
      <c r="D101" s="47">
        <v>0</v>
      </c>
      <c r="E101" s="47">
        <v>359765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359765</v>
      </c>
      <c r="O101" s="48">
        <f t="shared" ref="O101:O131" si="13">(N101/O$133)</f>
        <v>0.92851925742203734</v>
      </c>
      <c r="P101" s="9"/>
    </row>
    <row r="102" spans="1:16">
      <c r="A102" s="12"/>
      <c r="B102" s="25">
        <v>348.92399999999998</v>
      </c>
      <c r="C102" s="20" t="s">
        <v>104</v>
      </c>
      <c r="D102" s="47">
        <v>0</v>
      </c>
      <c r="E102" s="47">
        <v>146618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146618</v>
      </c>
      <c r="O102" s="48">
        <f t="shared" si="13"/>
        <v>0.3784071171033988</v>
      </c>
      <c r="P102" s="9"/>
    </row>
    <row r="103" spans="1:16">
      <c r="A103" s="12"/>
      <c r="B103" s="25">
        <v>348.93</v>
      </c>
      <c r="C103" s="20" t="s">
        <v>105</v>
      </c>
      <c r="D103" s="47">
        <v>0</v>
      </c>
      <c r="E103" s="47">
        <v>870900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870900</v>
      </c>
      <c r="O103" s="48">
        <f t="shared" si="13"/>
        <v>2.2477100921124964</v>
      </c>
      <c r="P103" s="9"/>
    </row>
    <row r="104" spans="1:16">
      <c r="A104" s="12"/>
      <c r="B104" s="25">
        <v>349</v>
      </c>
      <c r="C104" s="20" t="s">
        <v>161</v>
      </c>
      <c r="D104" s="47">
        <v>57602</v>
      </c>
      <c r="E104" s="47">
        <v>1614032</v>
      </c>
      <c r="F104" s="47">
        <v>0</v>
      </c>
      <c r="G104" s="47">
        <v>0</v>
      </c>
      <c r="H104" s="47">
        <v>0</v>
      </c>
      <c r="I104" s="47">
        <v>20670</v>
      </c>
      <c r="J104" s="47">
        <v>844185</v>
      </c>
      <c r="K104" s="47">
        <v>0</v>
      </c>
      <c r="L104" s="47">
        <v>0</v>
      </c>
      <c r="M104" s="47">
        <v>0</v>
      </c>
      <c r="N104" s="47">
        <f t="shared" si="10"/>
        <v>2536489</v>
      </c>
      <c r="O104" s="48">
        <f t="shared" si="13"/>
        <v>6.5464369317169986</v>
      </c>
      <c r="P104" s="9"/>
    </row>
    <row r="105" spans="1:16" ht="15.75">
      <c r="A105" s="29" t="s">
        <v>70</v>
      </c>
      <c r="B105" s="30"/>
      <c r="C105" s="31"/>
      <c r="D105" s="32">
        <f t="shared" ref="D105:M105" si="14">SUM(D106:D111)</f>
        <v>439550</v>
      </c>
      <c r="E105" s="32">
        <f t="shared" si="14"/>
        <v>4497105</v>
      </c>
      <c r="F105" s="32">
        <f t="shared" si="14"/>
        <v>0</v>
      </c>
      <c r="G105" s="32">
        <f t="shared" si="14"/>
        <v>0</v>
      </c>
      <c r="H105" s="32">
        <f t="shared" si="14"/>
        <v>0</v>
      </c>
      <c r="I105" s="32">
        <f t="shared" si="14"/>
        <v>700</v>
      </c>
      <c r="J105" s="32">
        <f t="shared" si="14"/>
        <v>756</v>
      </c>
      <c r="K105" s="32">
        <f t="shared" si="14"/>
        <v>0</v>
      </c>
      <c r="L105" s="32">
        <f t="shared" si="14"/>
        <v>1327</v>
      </c>
      <c r="M105" s="32">
        <f t="shared" si="14"/>
        <v>0</v>
      </c>
      <c r="N105" s="32">
        <f t="shared" ref="N105:N113" si="15">SUM(D105:M105)</f>
        <v>4939438</v>
      </c>
      <c r="O105" s="46">
        <f t="shared" si="13"/>
        <v>12.748219820833581</v>
      </c>
      <c r="P105" s="10"/>
    </row>
    <row r="106" spans="1:16">
      <c r="A106" s="13"/>
      <c r="B106" s="40">
        <v>351.1</v>
      </c>
      <c r="C106" s="21" t="s">
        <v>126</v>
      </c>
      <c r="D106" s="47">
        <v>62648</v>
      </c>
      <c r="E106" s="47">
        <v>1559562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1622210</v>
      </c>
      <c r="O106" s="48">
        <f t="shared" si="13"/>
        <v>4.1867697652150797</v>
      </c>
      <c r="P106" s="9"/>
    </row>
    <row r="107" spans="1:16">
      <c r="A107" s="13"/>
      <c r="B107" s="40">
        <v>351.5</v>
      </c>
      <c r="C107" s="21" t="s">
        <v>129</v>
      </c>
      <c r="D107" s="47">
        <v>0</v>
      </c>
      <c r="E107" s="47">
        <v>1884587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1884587</v>
      </c>
      <c r="O107" s="48">
        <f t="shared" si="13"/>
        <v>4.8639398545918171</v>
      </c>
      <c r="P107" s="9"/>
    </row>
    <row r="108" spans="1:16">
      <c r="A108" s="13"/>
      <c r="B108" s="40">
        <v>352</v>
      </c>
      <c r="C108" s="21" t="s">
        <v>131</v>
      </c>
      <c r="D108" s="47">
        <v>333167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1327</v>
      </c>
      <c r="M108" s="47">
        <v>0</v>
      </c>
      <c r="N108" s="47">
        <f t="shared" si="15"/>
        <v>334494</v>
      </c>
      <c r="O108" s="48">
        <f t="shared" si="13"/>
        <v>0.86329720926751341</v>
      </c>
      <c r="P108" s="9"/>
    </row>
    <row r="109" spans="1:16">
      <c r="A109" s="13"/>
      <c r="B109" s="40">
        <v>353</v>
      </c>
      <c r="C109" s="21" t="s">
        <v>132</v>
      </c>
      <c r="D109" s="47">
        <v>0</v>
      </c>
      <c r="E109" s="47">
        <v>89966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89966</v>
      </c>
      <c r="O109" s="48">
        <f t="shared" si="13"/>
        <v>0.23219369175220217</v>
      </c>
      <c r="P109" s="9"/>
    </row>
    <row r="110" spans="1:16">
      <c r="A110" s="13"/>
      <c r="B110" s="40">
        <v>354</v>
      </c>
      <c r="C110" s="21" t="s">
        <v>133</v>
      </c>
      <c r="D110" s="47">
        <v>37867</v>
      </c>
      <c r="E110" s="47">
        <v>390400</v>
      </c>
      <c r="F110" s="47">
        <v>0</v>
      </c>
      <c r="G110" s="47">
        <v>0</v>
      </c>
      <c r="H110" s="47">
        <v>0</v>
      </c>
      <c r="I110" s="47">
        <v>700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428967</v>
      </c>
      <c r="O110" s="48">
        <f t="shared" si="13"/>
        <v>1.1071230394801026</v>
      </c>
      <c r="P110" s="9"/>
    </row>
    <row r="111" spans="1:16">
      <c r="A111" s="13"/>
      <c r="B111" s="40">
        <v>359</v>
      </c>
      <c r="C111" s="21" t="s">
        <v>134</v>
      </c>
      <c r="D111" s="47">
        <v>5868</v>
      </c>
      <c r="E111" s="47">
        <v>572590</v>
      </c>
      <c r="F111" s="47">
        <v>0</v>
      </c>
      <c r="G111" s="47">
        <v>0</v>
      </c>
      <c r="H111" s="47">
        <v>0</v>
      </c>
      <c r="I111" s="47">
        <v>0</v>
      </c>
      <c r="J111" s="47">
        <v>756</v>
      </c>
      <c r="K111" s="47">
        <v>0</v>
      </c>
      <c r="L111" s="47">
        <v>0</v>
      </c>
      <c r="M111" s="47">
        <v>0</v>
      </c>
      <c r="N111" s="47">
        <f t="shared" si="15"/>
        <v>579214</v>
      </c>
      <c r="O111" s="48">
        <f t="shared" si="13"/>
        <v>1.4948962605268659</v>
      </c>
      <c r="P111" s="9"/>
    </row>
    <row r="112" spans="1:16" ht="15.75">
      <c r="A112" s="29" t="s">
        <v>3</v>
      </c>
      <c r="B112" s="30"/>
      <c r="C112" s="31"/>
      <c r="D112" s="32">
        <f t="shared" ref="D112:M112" si="16">SUM(D113:D125)</f>
        <v>38346632</v>
      </c>
      <c r="E112" s="32">
        <f t="shared" si="16"/>
        <v>63246576</v>
      </c>
      <c r="F112" s="32">
        <f t="shared" si="16"/>
        <v>627834</v>
      </c>
      <c r="G112" s="32">
        <f t="shared" si="16"/>
        <v>11134703</v>
      </c>
      <c r="H112" s="32">
        <f t="shared" si="16"/>
        <v>69961</v>
      </c>
      <c r="I112" s="32">
        <f t="shared" si="16"/>
        <v>50519058</v>
      </c>
      <c r="J112" s="32">
        <f t="shared" si="16"/>
        <v>6109416</v>
      </c>
      <c r="K112" s="32">
        <f t="shared" si="16"/>
        <v>0</v>
      </c>
      <c r="L112" s="32">
        <f t="shared" si="16"/>
        <v>36303</v>
      </c>
      <c r="M112" s="32">
        <f t="shared" si="16"/>
        <v>0</v>
      </c>
      <c r="N112" s="32">
        <f t="shared" si="15"/>
        <v>170090483</v>
      </c>
      <c r="O112" s="46">
        <f t="shared" si="13"/>
        <v>438.98736388952693</v>
      </c>
      <c r="P112" s="10"/>
    </row>
    <row r="113" spans="1:16">
      <c r="A113" s="12"/>
      <c r="B113" s="25">
        <v>361.1</v>
      </c>
      <c r="C113" s="20" t="s">
        <v>136</v>
      </c>
      <c r="D113" s="47">
        <v>35531617</v>
      </c>
      <c r="E113" s="47">
        <v>8808894</v>
      </c>
      <c r="F113" s="47">
        <v>421304</v>
      </c>
      <c r="G113" s="47">
        <v>8568042</v>
      </c>
      <c r="H113" s="47">
        <v>39829</v>
      </c>
      <c r="I113" s="47">
        <v>10492465</v>
      </c>
      <c r="J113" s="47">
        <v>2802924</v>
      </c>
      <c r="K113" s="47">
        <v>0</v>
      </c>
      <c r="L113" s="47">
        <v>35998</v>
      </c>
      <c r="M113" s="47">
        <v>0</v>
      </c>
      <c r="N113" s="47">
        <f t="shared" si="15"/>
        <v>66701073</v>
      </c>
      <c r="O113" s="48">
        <f t="shared" si="13"/>
        <v>172.14912726700237</v>
      </c>
      <c r="P113" s="9"/>
    </row>
    <row r="114" spans="1:16">
      <c r="A114" s="12"/>
      <c r="B114" s="25">
        <v>361.3</v>
      </c>
      <c r="C114" s="20" t="s">
        <v>137</v>
      </c>
      <c r="D114" s="47">
        <v>1472684</v>
      </c>
      <c r="E114" s="47">
        <v>2063289</v>
      </c>
      <c r="F114" s="47">
        <v>100233</v>
      </c>
      <c r="G114" s="47">
        <v>2233603</v>
      </c>
      <c r="H114" s="47">
        <v>9639</v>
      </c>
      <c r="I114" s="47">
        <v>2898775</v>
      </c>
      <c r="J114" s="47">
        <v>714284</v>
      </c>
      <c r="K114" s="47">
        <v>0</v>
      </c>
      <c r="L114" s="47">
        <v>0</v>
      </c>
      <c r="M114" s="47">
        <v>0</v>
      </c>
      <c r="N114" s="47">
        <f t="shared" ref="N114:N125" si="17">SUM(D114:M114)</f>
        <v>9492507</v>
      </c>
      <c r="O114" s="48">
        <f t="shared" si="13"/>
        <v>24.499257989836398</v>
      </c>
      <c r="P114" s="9"/>
    </row>
    <row r="115" spans="1:16">
      <c r="A115" s="12"/>
      <c r="B115" s="25">
        <v>362</v>
      </c>
      <c r="C115" s="20" t="s">
        <v>138</v>
      </c>
      <c r="D115" s="47">
        <v>718875</v>
      </c>
      <c r="E115" s="47">
        <v>370950</v>
      </c>
      <c r="F115" s="47">
        <v>0</v>
      </c>
      <c r="G115" s="47">
        <v>2480</v>
      </c>
      <c r="H115" s="47">
        <v>0</v>
      </c>
      <c r="I115" s="47">
        <v>32932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1125237</v>
      </c>
      <c r="O115" s="48">
        <f t="shared" si="13"/>
        <v>2.9041297059575029</v>
      </c>
      <c r="P115" s="9"/>
    </row>
    <row r="116" spans="1:16">
      <c r="A116" s="12"/>
      <c r="B116" s="25">
        <v>363.11</v>
      </c>
      <c r="C116" s="20" t="s">
        <v>28</v>
      </c>
      <c r="D116" s="47">
        <v>0</v>
      </c>
      <c r="E116" s="47">
        <v>94575</v>
      </c>
      <c r="F116" s="47">
        <v>0</v>
      </c>
      <c r="G116" s="47">
        <v>0</v>
      </c>
      <c r="H116" s="47">
        <v>0</v>
      </c>
      <c r="I116" s="47">
        <v>2295729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2390304</v>
      </c>
      <c r="O116" s="48">
        <f t="shared" si="13"/>
        <v>6.1691473464426094</v>
      </c>
      <c r="P116" s="9"/>
    </row>
    <row r="117" spans="1:16">
      <c r="A117" s="12"/>
      <c r="B117" s="25">
        <v>363.12</v>
      </c>
      <c r="C117" s="20" t="s">
        <v>174</v>
      </c>
      <c r="D117" s="47">
        <v>0</v>
      </c>
      <c r="E117" s="47">
        <v>31465287</v>
      </c>
      <c r="F117" s="47">
        <v>0</v>
      </c>
      <c r="G117" s="47">
        <v>0</v>
      </c>
      <c r="H117" s="47">
        <v>0</v>
      </c>
      <c r="I117" s="47">
        <v>24409851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55875138</v>
      </c>
      <c r="O117" s="48">
        <f t="shared" si="13"/>
        <v>144.20841839565787</v>
      </c>
      <c r="P117" s="9"/>
    </row>
    <row r="118" spans="1:16">
      <c r="A118" s="12"/>
      <c r="B118" s="25">
        <v>363.22</v>
      </c>
      <c r="C118" s="20" t="s">
        <v>175</v>
      </c>
      <c r="D118" s="47">
        <v>0</v>
      </c>
      <c r="E118" s="47">
        <v>497115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497115</v>
      </c>
      <c r="O118" s="48">
        <f t="shared" si="13"/>
        <v>1.2830065477557742</v>
      </c>
      <c r="P118" s="9"/>
    </row>
    <row r="119" spans="1:16">
      <c r="A119" s="12"/>
      <c r="B119" s="25">
        <v>363.23</v>
      </c>
      <c r="C119" s="20" t="s">
        <v>176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8708550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8708550</v>
      </c>
      <c r="O119" s="48">
        <f t="shared" si="13"/>
        <v>22.475939513912369</v>
      </c>
      <c r="P119" s="9"/>
    </row>
    <row r="120" spans="1:16">
      <c r="A120" s="12"/>
      <c r="B120" s="25">
        <v>363.24</v>
      </c>
      <c r="C120" s="20" t="s">
        <v>177</v>
      </c>
      <c r="D120" s="47">
        <v>0</v>
      </c>
      <c r="E120" s="47">
        <v>13499849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13499849</v>
      </c>
      <c r="O120" s="48">
        <f t="shared" si="13"/>
        <v>34.841826661263973</v>
      </c>
      <c r="P120" s="9"/>
    </row>
    <row r="121" spans="1:16">
      <c r="A121" s="12"/>
      <c r="B121" s="25">
        <v>363.27</v>
      </c>
      <c r="C121" s="20" t="s">
        <v>178</v>
      </c>
      <c r="D121" s="47">
        <v>0</v>
      </c>
      <c r="E121" s="47">
        <v>2242695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2242695</v>
      </c>
      <c r="O121" s="48">
        <f t="shared" si="13"/>
        <v>5.7881825525665809</v>
      </c>
      <c r="P121" s="9"/>
    </row>
    <row r="122" spans="1:16">
      <c r="A122" s="12"/>
      <c r="B122" s="25">
        <v>364</v>
      </c>
      <c r="C122" s="20" t="s">
        <v>217</v>
      </c>
      <c r="D122" s="47">
        <v>13394</v>
      </c>
      <c r="E122" s="47">
        <v>890735</v>
      </c>
      <c r="F122" s="47">
        <v>0</v>
      </c>
      <c r="G122" s="47">
        <v>0</v>
      </c>
      <c r="H122" s="47">
        <v>0</v>
      </c>
      <c r="I122" s="47">
        <v>2440</v>
      </c>
      <c r="J122" s="47">
        <v>1100279</v>
      </c>
      <c r="K122" s="47">
        <v>0</v>
      </c>
      <c r="L122" s="47">
        <v>0</v>
      </c>
      <c r="M122" s="47">
        <v>0</v>
      </c>
      <c r="N122" s="47">
        <f t="shared" si="17"/>
        <v>2006848</v>
      </c>
      <c r="O122" s="48">
        <f t="shared" si="13"/>
        <v>5.1794838706347219</v>
      </c>
      <c r="P122" s="9"/>
    </row>
    <row r="123" spans="1:16">
      <c r="A123" s="12"/>
      <c r="B123" s="25">
        <v>365</v>
      </c>
      <c r="C123" s="20" t="s">
        <v>218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1384191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1384191</v>
      </c>
      <c r="O123" s="48">
        <f t="shared" si="13"/>
        <v>3.5724653578037531</v>
      </c>
      <c r="P123" s="9"/>
    </row>
    <row r="124" spans="1:16">
      <c r="A124" s="12"/>
      <c r="B124" s="25">
        <v>366</v>
      </c>
      <c r="C124" s="20" t="s">
        <v>141</v>
      </c>
      <c r="D124" s="47">
        <v>123682</v>
      </c>
      <c r="E124" s="47">
        <v>392403</v>
      </c>
      <c r="F124" s="47">
        <v>0</v>
      </c>
      <c r="G124" s="47">
        <v>311206</v>
      </c>
      <c r="H124" s="47">
        <v>20493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847784</v>
      </c>
      <c r="O124" s="48">
        <f t="shared" si="13"/>
        <v>2.1880498940538531</v>
      </c>
      <c r="P124" s="9"/>
    </row>
    <row r="125" spans="1:16">
      <c r="A125" s="12"/>
      <c r="B125" s="25">
        <v>369.9</v>
      </c>
      <c r="C125" s="20" t="s">
        <v>143</v>
      </c>
      <c r="D125" s="47">
        <v>486380</v>
      </c>
      <c r="E125" s="47">
        <v>2920784</v>
      </c>
      <c r="F125" s="47">
        <v>106297</v>
      </c>
      <c r="G125" s="47">
        <v>19372</v>
      </c>
      <c r="H125" s="47">
        <v>0</v>
      </c>
      <c r="I125" s="47">
        <v>294125</v>
      </c>
      <c r="J125" s="47">
        <v>1491929</v>
      </c>
      <c r="K125" s="47">
        <v>0</v>
      </c>
      <c r="L125" s="47">
        <v>305</v>
      </c>
      <c r="M125" s="47">
        <v>0</v>
      </c>
      <c r="N125" s="47">
        <f t="shared" si="17"/>
        <v>5319192</v>
      </c>
      <c r="O125" s="48">
        <f t="shared" si="13"/>
        <v>13.728328786639171</v>
      </c>
      <c r="P125" s="9"/>
    </row>
    <row r="126" spans="1:16" ht="15.75">
      <c r="A126" s="29" t="s">
        <v>71</v>
      </c>
      <c r="B126" s="30"/>
      <c r="C126" s="31"/>
      <c r="D126" s="32">
        <f t="shared" ref="D126:M126" si="18">SUM(D127:D130)</f>
        <v>8947617</v>
      </c>
      <c r="E126" s="32">
        <f t="shared" si="18"/>
        <v>22133283</v>
      </c>
      <c r="F126" s="32">
        <f t="shared" si="18"/>
        <v>37514093</v>
      </c>
      <c r="G126" s="32">
        <f t="shared" si="18"/>
        <v>92658680</v>
      </c>
      <c r="H126" s="32">
        <f t="shared" si="18"/>
        <v>0</v>
      </c>
      <c r="I126" s="32">
        <f t="shared" si="18"/>
        <v>35834625</v>
      </c>
      <c r="J126" s="32">
        <f t="shared" si="18"/>
        <v>4070777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 t="shared" ref="N126:N131" si="19">SUM(D126:M126)</f>
        <v>201159075</v>
      </c>
      <c r="O126" s="46">
        <f t="shared" si="13"/>
        <v>519.17244574292636</v>
      </c>
      <c r="P126" s="9"/>
    </row>
    <row r="127" spans="1:16">
      <c r="A127" s="12"/>
      <c r="B127" s="25">
        <v>381</v>
      </c>
      <c r="C127" s="20" t="s">
        <v>144</v>
      </c>
      <c r="D127" s="47">
        <v>6607052</v>
      </c>
      <c r="E127" s="47">
        <v>22133283</v>
      </c>
      <c r="F127" s="47">
        <v>37514093</v>
      </c>
      <c r="G127" s="47">
        <v>76232680</v>
      </c>
      <c r="H127" s="47">
        <v>0</v>
      </c>
      <c r="I127" s="47">
        <v>13996932</v>
      </c>
      <c r="J127" s="47">
        <v>4062156</v>
      </c>
      <c r="K127" s="47">
        <v>0</v>
      </c>
      <c r="L127" s="47">
        <v>0</v>
      </c>
      <c r="M127" s="47">
        <v>0</v>
      </c>
      <c r="N127" s="47">
        <f t="shared" si="19"/>
        <v>160546196</v>
      </c>
      <c r="O127" s="48">
        <f t="shared" si="13"/>
        <v>414.35446664309438</v>
      </c>
      <c r="P127" s="9"/>
    </row>
    <row r="128" spans="1:16">
      <c r="A128" s="12"/>
      <c r="B128" s="25">
        <v>384</v>
      </c>
      <c r="C128" s="20" t="s">
        <v>145</v>
      </c>
      <c r="D128" s="47">
        <v>0</v>
      </c>
      <c r="E128" s="47">
        <v>0</v>
      </c>
      <c r="F128" s="47">
        <v>0</v>
      </c>
      <c r="G128" s="47">
        <v>16426000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16426000</v>
      </c>
      <c r="O128" s="48">
        <f t="shared" si="13"/>
        <v>42.393944164703029</v>
      </c>
      <c r="P128" s="9"/>
    </row>
    <row r="129" spans="1:119">
      <c r="A129" s="12"/>
      <c r="B129" s="25">
        <v>386.2</v>
      </c>
      <c r="C129" s="20" t="s">
        <v>146</v>
      </c>
      <c r="D129" s="47">
        <v>2340565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2340565</v>
      </c>
      <c r="O129" s="48">
        <f t="shared" si="13"/>
        <v>6.0407757167818179</v>
      </c>
      <c r="P129" s="9"/>
    </row>
    <row r="130" spans="1:119" ht="15.75" thickBot="1">
      <c r="A130" s="12"/>
      <c r="B130" s="25">
        <v>389.7</v>
      </c>
      <c r="C130" s="20" t="s">
        <v>253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21837693</v>
      </c>
      <c r="J130" s="47">
        <v>8621</v>
      </c>
      <c r="K130" s="47">
        <v>0</v>
      </c>
      <c r="L130" s="47">
        <v>0</v>
      </c>
      <c r="M130" s="47">
        <v>0</v>
      </c>
      <c r="N130" s="47">
        <f t="shared" si="19"/>
        <v>21846314</v>
      </c>
      <c r="O130" s="48">
        <f t="shared" si="13"/>
        <v>56.383259218347135</v>
      </c>
      <c r="P130" s="9"/>
    </row>
    <row r="131" spans="1:119" ht="16.5" thickBot="1">
      <c r="A131" s="14" t="s">
        <v>108</v>
      </c>
      <c r="B131" s="23"/>
      <c r="C131" s="22"/>
      <c r="D131" s="15">
        <f t="shared" ref="D131:M131" si="20">SUM(D5,D14,D17,D56,D105,D112,D126)</f>
        <v>313867456</v>
      </c>
      <c r="E131" s="15">
        <f t="shared" si="20"/>
        <v>248586664</v>
      </c>
      <c r="F131" s="15">
        <f t="shared" si="20"/>
        <v>47136858</v>
      </c>
      <c r="G131" s="15">
        <f t="shared" si="20"/>
        <v>129671382</v>
      </c>
      <c r="H131" s="15">
        <f t="shared" si="20"/>
        <v>69961</v>
      </c>
      <c r="I131" s="15">
        <f t="shared" si="20"/>
        <v>218141381</v>
      </c>
      <c r="J131" s="15">
        <f t="shared" si="20"/>
        <v>102712973</v>
      </c>
      <c r="K131" s="15">
        <f t="shared" si="20"/>
        <v>0</v>
      </c>
      <c r="L131" s="15">
        <f t="shared" si="20"/>
        <v>311852</v>
      </c>
      <c r="M131" s="15">
        <f t="shared" si="20"/>
        <v>0</v>
      </c>
      <c r="N131" s="15">
        <f t="shared" si="19"/>
        <v>1060498527</v>
      </c>
      <c r="O131" s="38">
        <f t="shared" si="13"/>
        <v>2737.0458626803729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254</v>
      </c>
      <c r="M133" s="119"/>
      <c r="N133" s="119"/>
      <c r="O133" s="44">
        <v>387461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21" t="s">
        <v>164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147</v>
      </c>
      <c r="B3" s="109"/>
      <c r="C3" s="110"/>
      <c r="D3" s="129" t="s">
        <v>65</v>
      </c>
      <c r="E3" s="130"/>
      <c r="F3" s="130"/>
      <c r="G3" s="130"/>
      <c r="H3" s="131"/>
      <c r="I3" s="129" t="s">
        <v>66</v>
      </c>
      <c r="J3" s="131"/>
      <c r="K3" s="129" t="s">
        <v>68</v>
      </c>
      <c r="L3" s="131"/>
      <c r="M3" s="36"/>
      <c r="N3" s="37"/>
      <c r="O3" s="132" t="s">
        <v>152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148</v>
      </c>
      <c r="F4" s="34" t="s">
        <v>149</v>
      </c>
      <c r="G4" s="34" t="s">
        <v>150</v>
      </c>
      <c r="H4" s="34" t="s">
        <v>5</v>
      </c>
      <c r="I4" s="34" t="s">
        <v>6</v>
      </c>
      <c r="J4" s="35" t="s">
        <v>151</v>
      </c>
      <c r="K4" s="35" t="s">
        <v>7</v>
      </c>
      <c r="L4" s="35" t="s">
        <v>8</v>
      </c>
      <c r="M4" s="35" t="s">
        <v>9</v>
      </c>
      <c r="N4" s="35" t="s">
        <v>67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179027903</v>
      </c>
      <c r="E5" s="27">
        <f t="shared" si="0"/>
        <v>102040162</v>
      </c>
      <c r="F5" s="27">
        <f t="shared" si="0"/>
        <v>6573698</v>
      </c>
      <c r="G5" s="27">
        <f t="shared" si="0"/>
        <v>5378412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293020175</v>
      </c>
      <c r="O5" s="33">
        <f t="shared" ref="O5:O36" si="1">(N5/O$134)</f>
        <v>772.35368463780947</v>
      </c>
      <c r="P5" s="6"/>
    </row>
    <row r="6" spans="1:133">
      <c r="A6" s="12"/>
      <c r="B6" s="25">
        <v>311</v>
      </c>
      <c r="C6" s="20" t="s">
        <v>2</v>
      </c>
      <c r="D6" s="47">
        <v>162283928</v>
      </c>
      <c r="E6" s="47">
        <v>35505655</v>
      </c>
      <c r="F6" s="47">
        <v>6573698</v>
      </c>
      <c r="G6" s="47">
        <v>5378412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209741693</v>
      </c>
      <c r="O6" s="48">
        <f t="shared" si="1"/>
        <v>552.84510498542386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7438256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1" si="2">SUM(D7:M7)</f>
        <v>7438256</v>
      </c>
      <c r="O7" s="48">
        <f t="shared" si="1"/>
        <v>19.606037123141075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1865226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1865226</v>
      </c>
      <c r="O8" s="48">
        <f t="shared" si="1"/>
        <v>4.9164333950119401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7021012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7021012</v>
      </c>
      <c r="O9" s="48">
        <f t="shared" si="1"/>
        <v>18.506249571676339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5114822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5114822</v>
      </c>
      <c r="O10" s="48">
        <f t="shared" si="1"/>
        <v>13.481841712662039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34738541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34738541</v>
      </c>
      <c r="O11" s="48">
        <f t="shared" si="1"/>
        <v>91.565163184724796</v>
      </c>
      <c r="P11" s="9"/>
    </row>
    <row r="12" spans="1:133">
      <c r="A12" s="12"/>
      <c r="B12" s="25">
        <v>313.10000000000002</v>
      </c>
      <c r="C12" s="20" t="s">
        <v>18</v>
      </c>
      <c r="D12" s="47">
        <v>16743975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16743975</v>
      </c>
      <c r="O12" s="48">
        <f t="shared" si="1"/>
        <v>44.134404010690957</v>
      </c>
      <c r="P12" s="9"/>
    </row>
    <row r="13" spans="1:133">
      <c r="A13" s="12"/>
      <c r="B13" s="25">
        <v>315</v>
      </c>
      <c r="C13" s="20" t="s">
        <v>185</v>
      </c>
      <c r="D13" s="47">
        <v>0</v>
      </c>
      <c r="E13" s="47">
        <v>10356650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10356650</v>
      </c>
      <c r="O13" s="48">
        <f t="shared" si="1"/>
        <v>27.298450654478554</v>
      </c>
      <c r="P13" s="9"/>
    </row>
    <row r="14" spans="1:133" ht="15.75">
      <c r="A14" s="29" t="s">
        <v>256</v>
      </c>
      <c r="B14" s="30"/>
      <c r="C14" s="31"/>
      <c r="D14" s="32">
        <f t="shared" ref="D14:M14" si="3">SUM(D15:D17)</f>
        <v>809166</v>
      </c>
      <c r="E14" s="32">
        <f t="shared" si="3"/>
        <v>8524247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20565</v>
      </c>
      <c r="M14" s="32">
        <f t="shared" si="3"/>
        <v>0</v>
      </c>
      <c r="N14" s="45">
        <f t="shared" si="2"/>
        <v>9353978</v>
      </c>
      <c r="O14" s="46">
        <f t="shared" si="1"/>
        <v>24.65556978908025</v>
      </c>
      <c r="P14" s="10"/>
    </row>
    <row r="15" spans="1:133">
      <c r="A15" s="12"/>
      <c r="B15" s="25">
        <v>321</v>
      </c>
      <c r="C15" s="20" t="s">
        <v>257</v>
      </c>
      <c r="D15" s="47">
        <v>0</v>
      </c>
      <c r="E15" s="47">
        <v>659305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20565</v>
      </c>
      <c r="M15" s="47">
        <v>0</v>
      </c>
      <c r="N15" s="47">
        <f t="shared" si="2"/>
        <v>679870</v>
      </c>
      <c r="O15" s="48">
        <f t="shared" si="1"/>
        <v>1.7920271175003821</v>
      </c>
      <c r="P15" s="9"/>
    </row>
    <row r="16" spans="1:133">
      <c r="A16" s="12"/>
      <c r="B16" s="25">
        <v>322</v>
      </c>
      <c r="C16" s="20" t="s">
        <v>0</v>
      </c>
      <c r="D16" s="47">
        <v>236898</v>
      </c>
      <c r="E16" s="47">
        <v>7656065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7892963</v>
      </c>
      <c r="O16" s="48">
        <f t="shared" si="1"/>
        <v>20.804571070097474</v>
      </c>
      <c r="P16" s="9"/>
    </row>
    <row r="17" spans="1:16">
      <c r="A17" s="12"/>
      <c r="B17" s="25">
        <v>329</v>
      </c>
      <c r="C17" s="20" t="s">
        <v>250</v>
      </c>
      <c r="D17" s="47">
        <v>572268</v>
      </c>
      <c r="E17" s="47">
        <v>208877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781145</v>
      </c>
      <c r="O17" s="48">
        <f t="shared" si="1"/>
        <v>2.0589716014823951</v>
      </c>
      <c r="P17" s="9"/>
    </row>
    <row r="18" spans="1:16" ht="15.75">
      <c r="A18" s="29" t="s">
        <v>33</v>
      </c>
      <c r="B18" s="30"/>
      <c r="C18" s="31"/>
      <c r="D18" s="32">
        <f t="shared" ref="D18:M18" si="4">SUM(D19:D53)</f>
        <v>36858399</v>
      </c>
      <c r="E18" s="32">
        <f t="shared" si="4"/>
        <v>14232099</v>
      </c>
      <c r="F18" s="32">
        <f t="shared" si="4"/>
        <v>4788962</v>
      </c>
      <c r="G18" s="32">
        <f t="shared" si="4"/>
        <v>6767893</v>
      </c>
      <c r="H18" s="32">
        <f t="shared" si="4"/>
        <v>0</v>
      </c>
      <c r="I18" s="32">
        <f t="shared" si="4"/>
        <v>7338521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2"/>
        <v>69985874</v>
      </c>
      <c r="O18" s="46">
        <f t="shared" si="1"/>
        <v>184.4714196095797</v>
      </c>
      <c r="P18" s="10"/>
    </row>
    <row r="19" spans="1:16">
      <c r="A19" s="12"/>
      <c r="B19" s="25">
        <v>331.1</v>
      </c>
      <c r="C19" s="20" t="s">
        <v>31</v>
      </c>
      <c r="D19" s="47">
        <v>14062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14062</v>
      </c>
      <c r="O19" s="48">
        <f t="shared" si="1"/>
        <v>3.7065152641373167E-2</v>
      </c>
      <c r="P19" s="9"/>
    </row>
    <row r="20" spans="1:16">
      <c r="A20" s="12"/>
      <c r="B20" s="25">
        <v>331.2</v>
      </c>
      <c r="C20" s="20" t="s">
        <v>32</v>
      </c>
      <c r="D20" s="47">
        <v>1245801</v>
      </c>
      <c r="E20" s="47">
        <v>90759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1336560</v>
      </c>
      <c r="O20" s="48">
        <f t="shared" si="1"/>
        <v>3.522955512327814</v>
      </c>
      <c r="P20" s="9"/>
    </row>
    <row r="21" spans="1:16">
      <c r="A21" s="12"/>
      <c r="B21" s="25">
        <v>331.35</v>
      </c>
      <c r="C21" s="20" t="s">
        <v>188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-350948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-350948</v>
      </c>
      <c r="O21" s="48">
        <f t="shared" si="1"/>
        <v>-0.9250420416146089</v>
      </c>
      <c r="P21" s="9"/>
    </row>
    <row r="22" spans="1:16">
      <c r="A22" s="12"/>
      <c r="B22" s="25">
        <v>331.39</v>
      </c>
      <c r="C22" s="20" t="s">
        <v>37</v>
      </c>
      <c r="D22" s="47">
        <v>11993</v>
      </c>
      <c r="E22" s="47">
        <v>138665</v>
      </c>
      <c r="F22" s="47">
        <v>0</v>
      </c>
      <c r="G22" s="47">
        <v>29975</v>
      </c>
      <c r="H22" s="47">
        <v>0</v>
      </c>
      <c r="I22" s="47">
        <v>-15860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164773</v>
      </c>
      <c r="O22" s="48">
        <f t="shared" si="1"/>
        <v>0.43431491936971844</v>
      </c>
      <c r="P22" s="9"/>
    </row>
    <row r="23" spans="1:16">
      <c r="A23" s="12"/>
      <c r="B23" s="25">
        <v>331.42</v>
      </c>
      <c r="C23" s="20" t="s">
        <v>38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1236542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1236542</v>
      </c>
      <c r="O23" s="48">
        <f t="shared" si="1"/>
        <v>3.2593242765942865</v>
      </c>
      <c r="P23" s="9"/>
    </row>
    <row r="24" spans="1:16">
      <c r="A24" s="12"/>
      <c r="B24" s="25">
        <v>331.49</v>
      </c>
      <c r="C24" s="20" t="s">
        <v>39</v>
      </c>
      <c r="D24" s="47">
        <v>0</v>
      </c>
      <c r="E24" s="47">
        <v>0</v>
      </c>
      <c r="F24" s="47">
        <v>0</v>
      </c>
      <c r="G24" s="47">
        <v>1772226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1772226</v>
      </c>
      <c r="O24" s="48">
        <f t="shared" si="1"/>
        <v>4.6713004697063152</v>
      </c>
      <c r="P24" s="9"/>
    </row>
    <row r="25" spans="1:16">
      <c r="A25" s="12"/>
      <c r="B25" s="25">
        <v>331.5</v>
      </c>
      <c r="C25" s="20" t="s">
        <v>34</v>
      </c>
      <c r="D25" s="47">
        <v>173060</v>
      </c>
      <c r="E25" s="47">
        <v>4326953</v>
      </c>
      <c r="F25" s="47">
        <v>0</v>
      </c>
      <c r="G25" s="47">
        <v>1380967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5880980</v>
      </c>
      <c r="O25" s="48">
        <f t="shared" si="1"/>
        <v>15.501310011439536</v>
      </c>
      <c r="P25" s="9"/>
    </row>
    <row r="26" spans="1:16">
      <c r="A26" s="12"/>
      <c r="B26" s="25">
        <v>331.69</v>
      </c>
      <c r="C26" s="20" t="s">
        <v>40</v>
      </c>
      <c r="D26" s="47">
        <v>527240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527240</v>
      </c>
      <c r="O26" s="48">
        <f t="shared" si="1"/>
        <v>1.3897191778294402</v>
      </c>
      <c r="P26" s="9"/>
    </row>
    <row r="27" spans="1:16">
      <c r="A27" s="12"/>
      <c r="B27" s="25">
        <v>331.7</v>
      </c>
      <c r="C27" s="20" t="s">
        <v>156</v>
      </c>
      <c r="D27" s="47">
        <v>50000</v>
      </c>
      <c r="E27" s="47">
        <v>0</v>
      </c>
      <c r="F27" s="47">
        <v>0</v>
      </c>
      <c r="G27" s="47">
        <v>59978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109978</v>
      </c>
      <c r="O27" s="48">
        <f t="shared" si="1"/>
        <v>0.28988418128238785</v>
      </c>
      <c r="P27" s="9"/>
    </row>
    <row r="28" spans="1:16">
      <c r="A28" s="12"/>
      <c r="B28" s="25">
        <v>331.9</v>
      </c>
      <c r="C28" s="20" t="s">
        <v>35</v>
      </c>
      <c r="D28" s="47">
        <v>13412</v>
      </c>
      <c r="E28" s="47">
        <v>320075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333487</v>
      </c>
      <c r="O28" s="48">
        <f t="shared" si="1"/>
        <v>0.87901767592900104</v>
      </c>
      <c r="P28" s="9"/>
    </row>
    <row r="29" spans="1:16">
      <c r="A29" s="12"/>
      <c r="B29" s="25">
        <v>334.1</v>
      </c>
      <c r="C29" s="20" t="s">
        <v>157</v>
      </c>
      <c r="D29" s="47">
        <v>70067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70067</v>
      </c>
      <c r="O29" s="48">
        <f t="shared" si="1"/>
        <v>0.18468525459558338</v>
      </c>
      <c r="P29" s="9"/>
    </row>
    <row r="30" spans="1:16">
      <c r="A30" s="12"/>
      <c r="B30" s="25">
        <v>334.2</v>
      </c>
      <c r="C30" s="20" t="s">
        <v>36</v>
      </c>
      <c r="D30" s="47">
        <v>362448</v>
      </c>
      <c r="E30" s="47">
        <v>991768</v>
      </c>
      <c r="F30" s="47">
        <v>0</v>
      </c>
      <c r="G30" s="47">
        <v>-18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1354198</v>
      </c>
      <c r="O30" s="48">
        <f t="shared" si="1"/>
        <v>3.5694464213228745</v>
      </c>
      <c r="P30" s="9"/>
    </row>
    <row r="31" spans="1:16">
      <c r="A31" s="12"/>
      <c r="B31" s="25">
        <v>334.31</v>
      </c>
      <c r="C31" s="20" t="s">
        <v>251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250000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250000</v>
      </c>
      <c r="O31" s="48">
        <f t="shared" si="1"/>
        <v>0.65895947662802523</v>
      </c>
      <c r="P31" s="9"/>
    </row>
    <row r="32" spans="1:16">
      <c r="A32" s="12"/>
      <c r="B32" s="25">
        <v>334.39</v>
      </c>
      <c r="C32" s="20" t="s">
        <v>42</v>
      </c>
      <c r="D32" s="47">
        <v>159297</v>
      </c>
      <c r="E32" s="47">
        <v>516442</v>
      </c>
      <c r="F32" s="47">
        <v>0</v>
      </c>
      <c r="G32" s="47">
        <v>3264579</v>
      </c>
      <c r="H32" s="47">
        <v>0</v>
      </c>
      <c r="I32" s="47">
        <v>2451023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0" si="5">SUM(D32:M32)</f>
        <v>6391341</v>
      </c>
      <c r="O32" s="48">
        <f t="shared" si="1"/>
        <v>16.84653888124496</v>
      </c>
      <c r="P32" s="9"/>
    </row>
    <row r="33" spans="1:16">
      <c r="A33" s="12"/>
      <c r="B33" s="25">
        <v>334.42</v>
      </c>
      <c r="C33" s="20" t="s">
        <v>43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1603032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1603032</v>
      </c>
      <c r="O33" s="48">
        <f t="shared" si="1"/>
        <v>4.2253325109519064</v>
      </c>
      <c r="P33" s="9"/>
    </row>
    <row r="34" spans="1:16">
      <c r="A34" s="12"/>
      <c r="B34" s="25">
        <v>334.49</v>
      </c>
      <c r="C34" s="20" t="s">
        <v>44</v>
      </c>
      <c r="D34" s="47">
        <v>0</v>
      </c>
      <c r="E34" s="47">
        <v>0</v>
      </c>
      <c r="F34" s="47">
        <v>0</v>
      </c>
      <c r="G34" s="47">
        <v>198018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198018</v>
      </c>
      <c r="O34" s="48">
        <f t="shared" si="1"/>
        <v>0.52194335057171326</v>
      </c>
      <c r="P34" s="9"/>
    </row>
    <row r="35" spans="1:16">
      <c r="A35" s="12"/>
      <c r="B35" s="25">
        <v>334.5</v>
      </c>
      <c r="C35" s="20" t="s">
        <v>45</v>
      </c>
      <c r="D35" s="47">
        <v>0</v>
      </c>
      <c r="E35" s="47">
        <v>11138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11138</v>
      </c>
      <c r="O35" s="48">
        <f t="shared" si="1"/>
        <v>2.9357962602731782E-2</v>
      </c>
      <c r="P35" s="9"/>
    </row>
    <row r="36" spans="1:16">
      <c r="A36" s="12"/>
      <c r="B36" s="25">
        <v>334.61</v>
      </c>
      <c r="C36" s="20" t="s">
        <v>46</v>
      </c>
      <c r="D36" s="47">
        <v>0</v>
      </c>
      <c r="E36" s="47">
        <v>37822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37822</v>
      </c>
      <c r="O36" s="48">
        <f t="shared" si="1"/>
        <v>9.9692661300100682E-2</v>
      </c>
      <c r="P36" s="9"/>
    </row>
    <row r="37" spans="1:16">
      <c r="A37" s="12"/>
      <c r="B37" s="25">
        <v>334.7</v>
      </c>
      <c r="C37" s="20" t="s">
        <v>47</v>
      </c>
      <c r="D37" s="47">
        <v>434682</v>
      </c>
      <c r="E37" s="47">
        <v>2997</v>
      </c>
      <c r="F37" s="47">
        <v>0</v>
      </c>
      <c r="G37" s="47">
        <v>62168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499847</v>
      </c>
      <c r="O37" s="48">
        <f t="shared" ref="O37:O68" si="6">(N37/O$134)</f>
        <v>1.3175156700563542</v>
      </c>
      <c r="P37" s="9"/>
    </row>
    <row r="38" spans="1:16">
      <c r="A38" s="12"/>
      <c r="B38" s="25">
        <v>334.82</v>
      </c>
      <c r="C38" s="20" t="s">
        <v>222</v>
      </c>
      <c r="D38" s="47">
        <v>0</v>
      </c>
      <c r="E38" s="47">
        <v>42362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42362</v>
      </c>
      <c r="O38" s="48">
        <f t="shared" si="6"/>
        <v>0.11165936539566562</v>
      </c>
      <c r="P38" s="9"/>
    </row>
    <row r="39" spans="1:16">
      <c r="A39" s="12"/>
      <c r="B39" s="25">
        <v>335.12</v>
      </c>
      <c r="C39" s="20" t="s">
        <v>48</v>
      </c>
      <c r="D39" s="47">
        <v>7760569</v>
      </c>
      <c r="E39" s="47">
        <v>0</v>
      </c>
      <c r="F39" s="47">
        <v>1715460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9476029</v>
      </c>
      <c r="O39" s="48">
        <f t="shared" si="6"/>
        <v>24.977276441407959</v>
      </c>
      <c r="P39" s="9"/>
    </row>
    <row r="40" spans="1:16">
      <c r="A40" s="12"/>
      <c r="B40" s="25">
        <v>335.13</v>
      </c>
      <c r="C40" s="20" t="s">
        <v>49</v>
      </c>
      <c r="D40" s="47">
        <v>0</v>
      </c>
      <c r="E40" s="47">
        <v>127948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127948</v>
      </c>
      <c r="O40" s="48">
        <f t="shared" si="6"/>
        <v>0.33725018846241034</v>
      </c>
      <c r="P40" s="9"/>
    </row>
    <row r="41" spans="1:16">
      <c r="A41" s="12"/>
      <c r="B41" s="25">
        <v>335.14</v>
      </c>
      <c r="C41" s="20" t="s">
        <v>50</v>
      </c>
      <c r="D41" s="47">
        <v>194870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194870</v>
      </c>
      <c r="O41" s="48">
        <f t="shared" si="6"/>
        <v>0.5136457328420132</v>
      </c>
      <c r="P41" s="9"/>
    </row>
    <row r="42" spans="1:16">
      <c r="A42" s="12"/>
      <c r="B42" s="25">
        <v>335.15</v>
      </c>
      <c r="C42" s="20" t="s">
        <v>51</v>
      </c>
      <c r="D42" s="47">
        <v>178368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178368</v>
      </c>
      <c r="O42" s="48">
        <f t="shared" si="6"/>
        <v>0.47014913570875044</v>
      </c>
      <c r="P42" s="9"/>
    </row>
    <row r="43" spans="1:16">
      <c r="A43" s="12"/>
      <c r="B43" s="25">
        <v>335.18</v>
      </c>
      <c r="C43" s="20" t="s">
        <v>53</v>
      </c>
      <c r="D43" s="47">
        <v>25620508</v>
      </c>
      <c r="E43" s="47">
        <v>1354694</v>
      </c>
      <c r="F43" s="47">
        <v>3073502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30048704</v>
      </c>
      <c r="O43" s="48">
        <f t="shared" si="6"/>
        <v>79.203513044761806</v>
      </c>
      <c r="P43" s="9"/>
    </row>
    <row r="44" spans="1:16">
      <c r="A44" s="12"/>
      <c r="B44" s="25">
        <v>335.19</v>
      </c>
      <c r="C44" s="20" t="s">
        <v>158</v>
      </c>
      <c r="D44" s="47">
        <v>6795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6795</v>
      </c>
      <c r="O44" s="48">
        <f t="shared" si="6"/>
        <v>1.7910518574749727E-2</v>
      </c>
      <c r="P44" s="9"/>
    </row>
    <row r="45" spans="1:16">
      <c r="A45" s="12"/>
      <c r="B45" s="25">
        <v>335.2</v>
      </c>
      <c r="C45" s="20" t="s">
        <v>258</v>
      </c>
      <c r="D45" s="47">
        <v>0</v>
      </c>
      <c r="E45" s="47">
        <v>177211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177211</v>
      </c>
      <c r="O45" s="48">
        <f t="shared" si="6"/>
        <v>0.46709947125091594</v>
      </c>
      <c r="P45" s="9"/>
    </row>
    <row r="46" spans="1:16">
      <c r="A46" s="12"/>
      <c r="B46" s="25">
        <v>335.39</v>
      </c>
      <c r="C46" s="20" t="s">
        <v>172</v>
      </c>
      <c r="D46" s="47">
        <v>0</v>
      </c>
      <c r="E46" s="47">
        <v>5760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5760</v>
      </c>
      <c r="O46" s="48">
        <f t="shared" si="6"/>
        <v>1.5182426341509703E-2</v>
      </c>
      <c r="P46" s="9"/>
    </row>
    <row r="47" spans="1:16">
      <c r="A47" s="12"/>
      <c r="B47" s="25">
        <v>335.49</v>
      </c>
      <c r="C47" s="20" t="s">
        <v>55</v>
      </c>
      <c r="D47" s="47">
        <v>0</v>
      </c>
      <c r="E47" s="47">
        <v>5345935</v>
      </c>
      <c r="F47" s="47">
        <v>0</v>
      </c>
      <c r="G47" s="47">
        <v>0</v>
      </c>
      <c r="H47" s="47">
        <v>0</v>
      </c>
      <c r="I47" s="47">
        <v>113046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5458981</v>
      </c>
      <c r="O47" s="48">
        <f t="shared" si="6"/>
        <v>14.388989050729336</v>
      </c>
      <c r="P47" s="9"/>
    </row>
    <row r="48" spans="1:16">
      <c r="A48" s="12"/>
      <c r="B48" s="25">
        <v>335.5</v>
      </c>
      <c r="C48" s="20" t="s">
        <v>252</v>
      </c>
      <c r="D48" s="47">
        <v>0</v>
      </c>
      <c r="E48" s="47">
        <v>2307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2307</v>
      </c>
      <c r="O48" s="48">
        <f t="shared" si="6"/>
        <v>6.0808780503234169E-3</v>
      </c>
      <c r="P48" s="9"/>
    </row>
    <row r="49" spans="1:16">
      <c r="A49" s="12"/>
      <c r="B49" s="25">
        <v>335.69</v>
      </c>
      <c r="C49" s="20" t="s">
        <v>56</v>
      </c>
      <c r="D49" s="47">
        <v>0</v>
      </c>
      <c r="E49" s="47">
        <v>19402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19402</v>
      </c>
      <c r="O49" s="48">
        <f t="shared" si="6"/>
        <v>5.1140527062147785E-2</v>
      </c>
      <c r="P49" s="9"/>
    </row>
    <row r="50" spans="1:16">
      <c r="A50" s="12"/>
      <c r="B50" s="25">
        <v>335.7</v>
      </c>
      <c r="C50" s="20" t="s">
        <v>57</v>
      </c>
      <c r="D50" s="47">
        <v>0</v>
      </c>
      <c r="E50" s="47">
        <v>205327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205327</v>
      </c>
      <c r="O50" s="48">
        <f t="shared" si="6"/>
        <v>0.54120868983041015</v>
      </c>
      <c r="P50" s="9"/>
    </row>
    <row r="51" spans="1:16">
      <c r="A51" s="12"/>
      <c r="B51" s="25">
        <v>337.3</v>
      </c>
      <c r="C51" s="20" t="s">
        <v>61</v>
      </c>
      <c r="D51" s="47">
        <v>30227</v>
      </c>
      <c r="E51" s="47">
        <v>155688</v>
      </c>
      <c r="F51" s="47">
        <v>0</v>
      </c>
      <c r="G51" s="47">
        <v>0</v>
      </c>
      <c r="H51" s="47">
        <v>0</v>
      </c>
      <c r="I51" s="47">
        <v>1896212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2082127</v>
      </c>
      <c r="O51" s="48">
        <f t="shared" si="6"/>
        <v>5.488149272772322</v>
      </c>
      <c r="P51" s="9"/>
    </row>
    <row r="52" spans="1:16">
      <c r="A52" s="12"/>
      <c r="B52" s="25">
        <v>337.4</v>
      </c>
      <c r="C52" s="20" t="s">
        <v>62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155474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155474</v>
      </c>
      <c r="O52" s="48">
        <f t="shared" si="6"/>
        <v>0.40980426267706244</v>
      </c>
      <c r="P52" s="9"/>
    </row>
    <row r="53" spans="1:16">
      <c r="A53" s="12"/>
      <c r="B53" s="25">
        <v>337.7</v>
      </c>
      <c r="C53" s="20" t="s">
        <v>64</v>
      </c>
      <c r="D53" s="47">
        <v>5000</v>
      </c>
      <c r="E53" s="47">
        <v>358846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363846</v>
      </c>
      <c r="O53" s="48">
        <f t="shared" si="6"/>
        <v>0.95903907893280194</v>
      </c>
      <c r="P53" s="9"/>
    </row>
    <row r="54" spans="1:16" ht="15.75">
      <c r="A54" s="29" t="s">
        <v>69</v>
      </c>
      <c r="B54" s="30"/>
      <c r="C54" s="31"/>
      <c r="D54" s="32">
        <f t="shared" ref="D54:M54" si="7">SUM(D55:D105)</f>
        <v>22651995</v>
      </c>
      <c r="E54" s="32">
        <f t="shared" si="7"/>
        <v>33208850</v>
      </c>
      <c r="F54" s="32">
        <f t="shared" si="7"/>
        <v>0</v>
      </c>
      <c r="G54" s="32">
        <f t="shared" si="7"/>
        <v>0</v>
      </c>
      <c r="H54" s="32">
        <f t="shared" si="7"/>
        <v>0</v>
      </c>
      <c r="I54" s="32">
        <f t="shared" si="7"/>
        <v>115927983</v>
      </c>
      <c r="J54" s="32">
        <f t="shared" si="7"/>
        <v>71860326</v>
      </c>
      <c r="K54" s="32">
        <f t="shared" si="7"/>
        <v>0</v>
      </c>
      <c r="L54" s="32">
        <f t="shared" si="7"/>
        <v>4313</v>
      </c>
      <c r="M54" s="32">
        <f t="shared" si="7"/>
        <v>0</v>
      </c>
      <c r="N54" s="32">
        <f>SUM(D54:M54)</f>
        <v>243653467</v>
      </c>
      <c r="O54" s="46">
        <f t="shared" si="6"/>
        <v>642.23104437169536</v>
      </c>
      <c r="P54" s="10"/>
    </row>
    <row r="55" spans="1:16">
      <c r="A55" s="12"/>
      <c r="B55" s="25">
        <v>341.1</v>
      </c>
      <c r="C55" s="20" t="s">
        <v>72</v>
      </c>
      <c r="D55" s="47">
        <v>0</v>
      </c>
      <c r="E55" s="47">
        <v>7978413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7978413</v>
      </c>
      <c r="O55" s="48">
        <f t="shared" si="6"/>
        <v>21.029803419208932</v>
      </c>
      <c r="P55" s="9"/>
    </row>
    <row r="56" spans="1:16">
      <c r="A56" s="12"/>
      <c r="B56" s="25">
        <v>341.2</v>
      </c>
      <c r="C56" s="20" t="s">
        <v>74</v>
      </c>
      <c r="D56" s="47">
        <v>8388327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71406495</v>
      </c>
      <c r="K56" s="47">
        <v>0</v>
      </c>
      <c r="L56" s="47">
        <v>0</v>
      </c>
      <c r="M56" s="47">
        <v>0</v>
      </c>
      <c r="N56" s="47">
        <f t="shared" ref="N56:N105" si="8">SUM(D56:M56)</f>
        <v>79794822</v>
      </c>
      <c r="O56" s="48">
        <f t="shared" si="6"/>
        <v>210.32621657098576</v>
      </c>
      <c r="P56" s="9"/>
    </row>
    <row r="57" spans="1:16">
      <c r="A57" s="12"/>
      <c r="B57" s="25">
        <v>341.51</v>
      </c>
      <c r="C57" s="20" t="s">
        <v>76</v>
      </c>
      <c r="D57" s="47">
        <v>7985084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7985084</v>
      </c>
      <c r="O57" s="48">
        <f t="shared" si="6"/>
        <v>21.047387093883273</v>
      </c>
      <c r="P57" s="9"/>
    </row>
    <row r="58" spans="1:16">
      <c r="A58" s="12"/>
      <c r="B58" s="25">
        <v>341.52</v>
      </c>
      <c r="C58" s="20" t="s">
        <v>77</v>
      </c>
      <c r="D58" s="47">
        <v>1353504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1353504</v>
      </c>
      <c r="O58" s="48">
        <f t="shared" si="6"/>
        <v>3.5676171498157547</v>
      </c>
      <c r="P58" s="9"/>
    </row>
    <row r="59" spans="1:16">
      <c r="A59" s="12"/>
      <c r="B59" s="25">
        <v>341.56</v>
      </c>
      <c r="C59" s="20" t="s">
        <v>78</v>
      </c>
      <c r="D59" s="47">
        <v>683982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683982</v>
      </c>
      <c r="O59" s="48">
        <f t="shared" si="6"/>
        <v>1.80286568297196</v>
      </c>
      <c r="P59" s="9"/>
    </row>
    <row r="60" spans="1:16">
      <c r="A60" s="12"/>
      <c r="B60" s="25">
        <v>341.9</v>
      </c>
      <c r="C60" s="20" t="s">
        <v>79</v>
      </c>
      <c r="D60" s="47">
        <v>43211</v>
      </c>
      <c r="E60" s="47">
        <v>7760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4313</v>
      </c>
      <c r="M60" s="47">
        <v>0</v>
      </c>
      <c r="N60" s="47">
        <f t="shared" si="8"/>
        <v>55284</v>
      </c>
      <c r="O60" s="48">
        <f t="shared" si="6"/>
        <v>0.14571966282361501</v>
      </c>
      <c r="P60" s="9"/>
    </row>
    <row r="61" spans="1:16">
      <c r="A61" s="12"/>
      <c r="B61" s="25">
        <v>342.1</v>
      </c>
      <c r="C61" s="20" t="s">
        <v>80</v>
      </c>
      <c r="D61" s="47">
        <v>1309406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1309406</v>
      </c>
      <c r="O61" s="48">
        <f t="shared" si="6"/>
        <v>3.4513819698143844</v>
      </c>
      <c r="P61" s="9"/>
    </row>
    <row r="62" spans="1:16">
      <c r="A62" s="12"/>
      <c r="B62" s="25">
        <v>342.4</v>
      </c>
      <c r="C62" s="20" t="s">
        <v>82</v>
      </c>
      <c r="D62" s="47">
        <v>0</v>
      </c>
      <c r="E62" s="47">
        <v>1542605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1542605</v>
      </c>
      <c r="O62" s="48">
        <f t="shared" si="6"/>
        <v>4.0660567337750999</v>
      </c>
      <c r="P62" s="9"/>
    </row>
    <row r="63" spans="1:16">
      <c r="A63" s="12"/>
      <c r="B63" s="25">
        <v>342.5</v>
      </c>
      <c r="C63" s="20" t="s">
        <v>83</v>
      </c>
      <c r="D63" s="47">
        <v>250921</v>
      </c>
      <c r="E63" s="47">
        <v>3531276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3782197</v>
      </c>
      <c r="O63" s="48">
        <f t="shared" si="6"/>
        <v>9.9692582224963502</v>
      </c>
      <c r="P63" s="9"/>
    </row>
    <row r="64" spans="1:16">
      <c r="A64" s="12"/>
      <c r="B64" s="25">
        <v>342.6</v>
      </c>
      <c r="C64" s="20" t="s">
        <v>84</v>
      </c>
      <c r="D64" s="47">
        <v>0</v>
      </c>
      <c r="E64" s="47">
        <v>6957850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6957850</v>
      </c>
      <c r="O64" s="48">
        <f t="shared" si="6"/>
        <v>18.339764777825224</v>
      </c>
      <c r="P64" s="9"/>
    </row>
    <row r="65" spans="1:16">
      <c r="A65" s="12"/>
      <c r="B65" s="25">
        <v>342.9</v>
      </c>
      <c r="C65" s="20" t="s">
        <v>85</v>
      </c>
      <c r="D65" s="47">
        <v>0</v>
      </c>
      <c r="E65" s="47">
        <v>61475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61475</v>
      </c>
      <c r="O65" s="48">
        <f t="shared" si="6"/>
        <v>0.16203813530283143</v>
      </c>
      <c r="P65" s="9"/>
    </row>
    <row r="66" spans="1:16">
      <c r="A66" s="12"/>
      <c r="B66" s="25">
        <v>343.3</v>
      </c>
      <c r="C66" s="20" t="s">
        <v>86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34811480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34811480</v>
      </c>
      <c r="O66" s="48">
        <f t="shared" si="6"/>
        <v>91.757418565787873</v>
      </c>
      <c r="P66" s="9"/>
    </row>
    <row r="67" spans="1:16">
      <c r="A67" s="12"/>
      <c r="B67" s="25">
        <v>343.4</v>
      </c>
      <c r="C67" s="20" t="s">
        <v>87</v>
      </c>
      <c r="D67" s="47">
        <v>0</v>
      </c>
      <c r="E67" s="47">
        <v>16496</v>
      </c>
      <c r="F67" s="47">
        <v>0</v>
      </c>
      <c r="G67" s="47">
        <v>0</v>
      </c>
      <c r="H67" s="47">
        <v>0</v>
      </c>
      <c r="I67" s="47">
        <v>22460637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22477133</v>
      </c>
      <c r="O67" s="48">
        <f t="shared" si="6"/>
        <v>59.246079191114063</v>
      </c>
      <c r="P67" s="9"/>
    </row>
    <row r="68" spans="1:16">
      <c r="A68" s="12"/>
      <c r="B68" s="25">
        <v>343.5</v>
      </c>
      <c r="C68" s="20" t="s">
        <v>88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40978621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40978621</v>
      </c>
      <c r="O68" s="48">
        <f t="shared" si="6"/>
        <v>108.01300258839282</v>
      </c>
      <c r="P68" s="9"/>
    </row>
    <row r="69" spans="1:16">
      <c r="A69" s="12"/>
      <c r="B69" s="25">
        <v>343.6</v>
      </c>
      <c r="C69" s="20" t="s">
        <v>89</v>
      </c>
      <c r="D69" s="47">
        <v>0</v>
      </c>
      <c r="E69" s="47">
        <v>146955</v>
      </c>
      <c r="F69" s="47">
        <v>0</v>
      </c>
      <c r="G69" s="47">
        <v>0</v>
      </c>
      <c r="H69" s="47">
        <v>0</v>
      </c>
      <c r="I69" s="47">
        <v>1607541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1754496</v>
      </c>
      <c r="O69" s="48">
        <f t="shared" ref="O69:O100" si="9">(N69/O$134)</f>
        <v>4.6245670636238554</v>
      </c>
      <c r="P69" s="9"/>
    </row>
    <row r="70" spans="1:16">
      <c r="A70" s="12"/>
      <c r="B70" s="25">
        <v>343.7</v>
      </c>
      <c r="C70" s="20" t="s">
        <v>90</v>
      </c>
      <c r="D70" s="47">
        <v>33197</v>
      </c>
      <c r="E70" s="47">
        <v>73900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107097</v>
      </c>
      <c r="O70" s="48">
        <f t="shared" si="9"/>
        <v>0.28229033227372652</v>
      </c>
      <c r="P70" s="9"/>
    </row>
    <row r="71" spans="1:16">
      <c r="A71" s="12"/>
      <c r="B71" s="25">
        <v>344.3</v>
      </c>
      <c r="C71" s="20" t="s">
        <v>92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2006747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2006747</v>
      </c>
      <c r="O71" s="48">
        <f t="shared" si="9"/>
        <v>5.2894598113794391</v>
      </c>
      <c r="P71" s="9"/>
    </row>
    <row r="72" spans="1:16">
      <c r="A72" s="12"/>
      <c r="B72" s="25">
        <v>344.5</v>
      </c>
      <c r="C72" s="20" t="s">
        <v>259</v>
      </c>
      <c r="D72" s="47">
        <v>1158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1158</v>
      </c>
      <c r="O72" s="48">
        <f t="shared" si="9"/>
        <v>3.0523002957410133E-3</v>
      </c>
      <c r="P72" s="9"/>
    </row>
    <row r="73" spans="1:16">
      <c r="A73" s="12"/>
      <c r="B73" s="25">
        <v>344.9</v>
      </c>
      <c r="C73" s="20" t="s">
        <v>93</v>
      </c>
      <c r="D73" s="47">
        <v>0</v>
      </c>
      <c r="E73" s="47">
        <v>1659269</v>
      </c>
      <c r="F73" s="47">
        <v>0</v>
      </c>
      <c r="G73" s="47">
        <v>0</v>
      </c>
      <c r="H73" s="47">
        <v>0</v>
      </c>
      <c r="I73" s="47">
        <v>14048722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15707991</v>
      </c>
      <c r="O73" s="48">
        <f t="shared" si="9"/>
        <v>41.403718112950926</v>
      </c>
      <c r="P73" s="9"/>
    </row>
    <row r="74" spans="1:16">
      <c r="A74" s="12"/>
      <c r="B74" s="25">
        <v>345.1</v>
      </c>
      <c r="C74" s="20" t="s">
        <v>94</v>
      </c>
      <c r="D74" s="47">
        <v>27732</v>
      </c>
      <c r="E74" s="47">
        <v>55454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83186</v>
      </c>
      <c r="O74" s="48">
        <f t="shared" si="9"/>
        <v>0.21926481209111565</v>
      </c>
      <c r="P74" s="9"/>
    </row>
    <row r="75" spans="1:16">
      <c r="A75" s="12"/>
      <c r="B75" s="25">
        <v>345.9</v>
      </c>
      <c r="C75" s="20" t="s">
        <v>223</v>
      </c>
      <c r="D75" s="47">
        <v>28500</v>
      </c>
      <c r="E75" s="47">
        <v>15874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44374</v>
      </c>
      <c r="O75" s="48">
        <f t="shared" si="9"/>
        <v>0.11696267126356798</v>
      </c>
      <c r="P75" s="9"/>
    </row>
    <row r="76" spans="1:16">
      <c r="A76" s="12"/>
      <c r="B76" s="25">
        <v>346.4</v>
      </c>
      <c r="C76" s="20" t="s">
        <v>95</v>
      </c>
      <c r="D76" s="47">
        <v>682055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682055</v>
      </c>
      <c r="O76" s="48">
        <f t="shared" si="9"/>
        <v>1.7977864233261112</v>
      </c>
      <c r="P76" s="9"/>
    </row>
    <row r="77" spans="1:16">
      <c r="A77" s="12"/>
      <c r="B77" s="25">
        <v>346.9</v>
      </c>
      <c r="C77" s="20" t="s">
        <v>96</v>
      </c>
      <c r="D77" s="47">
        <v>171576</v>
      </c>
      <c r="E77" s="47">
        <v>200506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372082</v>
      </c>
      <c r="O77" s="48">
        <f t="shared" si="9"/>
        <v>0.98074783993083559</v>
      </c>
      <c r="P77" s="9"/>
    </row>
    <row r="78" spans="1:16">
      <c r="A78" s="12"/>
      <c r="B78" s="25">
        <v>347.1</v>
      </c>
      <c r="C78" s="20" t="s">
        <v>97</v>
      </c>
      <c r="D78" s="47">
        <v>36911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36911</v>
      </c>
      <c r="O78" s="48">
        <f t="shared" si="9"/>
        <v>9.7291412967268162E-2</v>
      </c>
      <c r="P78" s="9"/>
    </row>
    <row r="79" spans="1:16">
      <c r="A79" s="12"/>
      <c r="B79" s="25">
        <v>347.2</v>
      </c>
      <c r="C79" s="20" t="s">
        <v>98</v>
      </c>
      <c r="D79" s="47">
        <v>564894</v>
      </c>
      <c r="E79" s="47">
        <v>187874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752768</v>
      </c>
      <c r="O79" s="48">
        <f t="shared" si="9"/>
        <v>1.9841744292093013</v>
      </c>
      <c r="P79" s="9"/>
    </row>
    <row r="80" spans="1:16">
      <c r="A80" s="12"/>
      <c r="B80" s="25">
        <v>347.4</v>
      </c>
      <c r="C80" s="20" t="s">
        <v>99</v>
      </c>
      <c r="D80" s="47">
        <v>94476</v>
      </c>
      <c r="E80" s="47">
        <v>17599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112075</v>
      </c>
      <c r="O80" s="48">
        <f t="shared" si="9"/>
        <v>0.29541153337234372</v>
      </c>
      <c r="P80" s="9"/>
    </row>
    <row r="81" spans="1:16">
      <c r="A81" s="12"/>
      <c r="B81" s="25">
        <v>347.5</v>
      </c>
      <c r="C81" s="20" t="s">
        <v>100</v>
      </c>
      <c r="D81" s="47">
        <v>581737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581737</v>
      </c>
      <c r="O81" s="48">
        <f t="shared" si="9"/>
        <v>1.5333644362206302</v>
      </c>
      <c r="P81" s="9"/>
    </row>
    <row r="82" spans="1:16">
      <c r="A82" s="12"/>
      <c r="B82" s="25">
        <v>348.11</v>
      </c>
      <c r="C82" s="39" t="s">
        <v>109</v>
      </c>
      <c r="D82" s="47">
        <v>0</v>
      </c>
      <c r="E82" s="47">
        <v>13210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13210</v>
      </c>
      <c r="O82" s="48">
        <f t="shared" si="9"/>
        <v>3.4819418745024859E-2</v>
      </c>
      <c r="P82" s="9"/>
    </row>
    <row r="83" spans="1:16">
      <c r="A83" s="12"/>
      <c r="B83" s="25">
        <v>348.12</v>
      </c>
      <c r="C83" s="39" t="s">
        <v>110</v>
      </c>
      <c r="D83" s="47">
        <v>8601</v>
      </c>
      <c r="E83" s="47">
        <v>35074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43675</v>
      </c>
      <c r="O83" s="48">
        <f t="shared" si="9"/>
        <v>0.11512022056691602</v>
      </c>
      <c r="P83" s="9"/>
    </row>
    <row r="84" spans="1:16">
      <c r="A84" s="12"/>
      <c r="B84" s="25">
        <v>348.13</v>
      </c>
      <c r="C84" s="39" t="s">
        <v>111</v>
      </c>
      <c r="D84" s="47">
        <v>0</v>
      </c>
      <c r="E84" s="47">
        <v>20223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20223</v>
      </c>
      <c r="O84" s="48">
        <f t="shared" si="9"/>
        <v>5.330454998339422E-2</v>
      </c>
      <c r="P84" s="9"/>
    </row>
    <row r="85" spans="1:16">
      <c r="A85" s="12"/>
      <c r="B85" s="25">
        <v>348.14</v>
      </c>
      <c r="C85" s="39" t="s">
        <v>260</v>
      </c>
      <c r="D85" s="47">
        <v>0</v>
      </c>
      <c r="E85" s="47">
        <v>116953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116953</v>
      </c>
      <c r="O85" s="48">
        <f t="shared" si="9"/>
        <v>0.30826915068030974</v>
      </c>
      <c r="P85" s="9"/>
    </row>
    <row r="86" spans="1:16">
      <c r="A86" s="12"/>
      <c r="B86" s="25">
        <v>348.15</v>
      </c>
      <c r="C86" s="39" t="s">
        <v>261</v>
      </c>
      <c r="D86" s="47">
        <v>0</v>
      </c>
      <c r="E86" s="47">
        <v>643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643</v>
      </c>
      <c r="O86" s="48">
        <f t="shared" si="9"/>
        <v>1.694843773887281E-3</v>
      </c>
      <c r="P86" s="9"/>
    </row>
    <row r="87" spans="1:16">
      <c r="A87" s="12"/>
      <c r="B87" s="25">
        <v>348.22</v>
      </c>
      <c r="C87" s="39" t="s">
        <v>112</v>
      </c>
      <c r="D87" s="47">
        <v>37030</v>
      </c>
      <c r="E87" s="47">
        <v>26503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63533</v>
      </c>
      <c r="O87" s="48">
        <f t="shared" si="9"/>
        <v>0.16746268971443332</v>
      </c>
      <c r="P87" s="9"/>
    </row>
    <row r="88" spans="1:16">
      <c r="A88" s="12"/>
      <c r="B88" s="25">
        <v>348.23</v>
      </c>
      <c r="C88" s="39" t="s">
        <v>113</v>
      </c>
      <c r="D88" s="47">
        <v>0</v>
      </c>
      <c r="E88" s="47">
        <v>4142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4142</v>
      </c>
      <c r="O88" s="48">
        <f t="shared" si="9"/>
        <v>1.0917640608773123E-2</v>
      </c>
      <c r="P88" s="9"/>
    </row>
    <row r="89" spans="1:16">
      <c r="A89" s="12"/>
      <c r="B89" s="25">
        <v>348.24</v>
      </c>
      <c r="C89" s="39" t="s">
        <v>262</v>
      </c>
      <c r="D89" s="47">
        <v>0</v>
      </c>
      <c r="E89" s="47">
        <v>747536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747536</v>
      </c>
      <c r="O89" s="48">
        <f t="shared" si="9"/>
        <v>1.9703837252824301</v>
      </c>
      <c r="P89" s="9"/>
    </row>
    <row r="90" spans="1:16">
      <c r="A90" s="12"/>
      <c r="B90" s="25">
        <v>348.25</v>
      </c>
      <c r="C90" s="39" t="s">
        <v>263</v>
      </c>
      <c r="D90" s="47">
        <v>0</v>
      </c>
      <c r="E90" s="47">
        <v>19010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19010</v>
      </c>
      <c r="O90" s="48">
        <f t="shared" si="9"/>
        <v>5.0107278602795041E-2</v>
      </c>
      <c r="P90" s="9"/>
    </row>
    <row r="91" spans="1:16">
      <c r="A91" s="12"/>
      <c r="B91" s="25">
        <v>348.31</v>
      </c>
      <c r="C91" s="39" t="s">
        <v>114</v>
      </c>
      <c r="D91" s="47">
        <v>0</v>
      </c>
      <c r="E91" s="47">
        <v>1045727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1045727</v>
      </c>
      <c r="O91" s="48">
        <f t="shared" si="9"/>
        <v>2.7563668664631802</v>
      </c>
      <c r="P91" s="9"/>
    </row>
    <row r="92" spans="1:16">
      <c r="A92" s="12"/>
      <c r="B92" s="25">
        <v>348.32</v>
      </c>
      <c r="C92" s="39" t="s">
        <v>115</v>
      </c>
      <c r="D92" s="47">
        <v>0</v>
      </c>
      <c r="E92" s="47">
        <v>15685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15685</v>
      </c>
      <c r="O92" s="48">
        <f t="shared" si="9"/>
        <v>4.1343117563642305E-2</v>
      </c>
      <c r="P92" s="9"/>
    </row>
    <row r="93" spans="1:16">
      <c r="A93" s="12"/>
      <c r="B93" s="25">
        <v>348.41</v>
      </c>
      <c r="C93" s="39" t="s">
        <v>116</v>
      </c>
      <c r="D93" s="47">
        <v>0</v>
      </c>
      <c r="E93" s="47">
        <v>2874327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8"/>
        <v>2874327</v>
      </c>
      <c r="O93" s="48">
        <f t="shared" si="9"/>
        <v>7.5762600623112082</v>
      </c>
      <c r="P93" s="9"/>
    </row>
    <row r="94" spans="1:16">
      <c r="A94" s="12"/>
      <c r="B94" s="25">
        <v>348.42</v>
      </c>
      <c r="C94" s="39" t="s">
        <v>117</v>
      </c>
      <c r="D94" s="47">
        <v>0</v>
      </c>
      <c r="E94" s="47">
        <v>232009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8"/>
        <v>232009</v>
      </c>
      <c r="O94" s="48">
        <f t="shared" si="9"/>
        <v>0.61153811685196602</v>
      </c>
      <c r="P94" s="9"/>
    </row>
    <row r="95" spans="1:16">
      <c r="A95" s="12"/>
      <c r="B95" s="25">
        <v>348.48</v>
      </c>
      <c r="C95" s="39" t="s">
        <v>264</v>
      </c>
      <c r="D95" s="47">
        <v>0</v>
      </c>
      <c r="E95" s="47">
        <v>113902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8"/>
        <v>113902</v>
      </c>
      <c r="O95" s="48">
        <f t="shared" si="9"/>
        <v>0.30022720922754137</v>
      </c>
      <c r="P95" s="9"/>
    </row>
    <row r="96" spans="1:16">
      <c r="A96" s="12"/>
      <c r="B96" s="25">
        <v>348.51</v>
      </c>
      <c r="C96" s="39" t="s">
        <v>119</v>
      </c>
      <c r="D96" s="47">
        <v>0</v>
      </c>
      <c r="E96" s="47">
        <v>47700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8"/>
        <v>47700</v>
      </c>
      <c r="O96" s="48">
        <f t="shared" si="9"/>
        <v>0.12572946814062722</v>
      </c>
      <c r="P96" s="9"/>
    </row>
    <row r="97" spans="1:16">
      <c r="A97" s="12"/>
      <c r="B97" s="25">
        <v>348.52</v>
      </c>
      <c r="C97" s="39" t="s">
        <v>120</v>
      </c>
      <c r="D97" s="47">
        <v>0</v>
      </c>
      <c r="E97" s="47">
        <v>1425641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8"/>
        <v>1425641</v>
      </c>
      <c r="O97" s="48">
        <f t="shared" si="9"/>
        <v>3.7577585888778184</v>
      </c>
      <c r="P97" s="9"/>
    </row>
    <row r="98" spans="1:16">
      <c r="A98" s="12"/>
      <c r="B98" s="25">
        <v>348.53</v>
      </c>
      <c r="C98" s="39" t="s">
        <v>121</v>
      </c>
      <c r="D98" s="47">
        <v>0</v>
      </c>
      <c r="E98" s="47">
        <v>201697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201697</v>
      </c>
      <c r="O98" s="48">
        <f t="shared" si="9"/>
        <v>0.53164059822977128</v>
      </c>
      <c r="P98" s="9"/>
    </row>
    <row r="99" spans="1:16">
      <c r="A99" s="12"/>
      <c r="B99" s="25">
        <v>348.54</v>
      </c>
      <c r="C99" s="39" t="s">
        <v>265</v>
      </c>
      <c r="D99" s="47">
        <v>0</v>
      </c>
      <c r="E99" s="47">
        <v>1780728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1780728</v>
      </c>
      <c r="O99" s="48">
        <f t="shared" si="9"/>
        <v>4.6937103635874804</v>
      </c>
      <c r="P99" s="9"/>
    </row>
    <row r="100" spans="1:16">
      <c r="A100" s="12"/>
      <c r="B100" s="25">
        <v>348.55</v>
      </c>
      <c r="C100" s="39" t="s">
        <v>266</v>
      </c>
      <c r="D100" s="47">
        <v>0</v>
      </c>
      <c r="E100" s="47">
        <v>232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232</v>
      </c>
      <c r="O100" s="48">
        <f t="shared" si="9"/>
        <v>6.1151439431080749E-4</v>
      </c>
      <c r="P100" s="9"/>
    </row>
    <row r="101" spans="1:16">
      <c r="A101" s="12"/>
      <c r="B101" s="25">
        <v>348.62</v>
      </c>
      <c r="C101" s="39" t="s">
        <v>122</v>
      </c>
      <c r="D101" s="47">
        <v>0</v>
      </c>
      <c r="E101" s="47">
        <v>25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8"/>
        <v>25</v>
      </c>
      <c r="O101" s="48">
        <f t="shared" ref="O101:O132" si="10">(N101/O$134)</f>
        <v>6.5895947662802525E-5</v>
      </c>
      <c r="P101" s="9"/>
    </row>
    <row r="102" spans="1:16">
      <c r="A102" s="12"/>
      <c r="B102" s="25">
        <v>348.63</v>
      </c>
      <c r="C102" s="39" t="s">
        <v>173</v>
      </c>
      <c r="D102" s="47">
        <v>0</v>
      </c>
      <c r="E102" s="47">
        <v>480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8"/>
        <v>480</v>
      </c>
      <c r="O102" s="48">
        <f t="shared" si="10"/>
        <v>1.2652021951258085E-3</v>
      </c>
      <c r="P102" s="9"/>
    </row>
    <row r="103" spans="1:16">
      <c r="A103" s="12"/>
      <c r="B103" s="25">
        <v>348.71</v>
      </c>
      <c r="C103" s="39" t="s">
        <v>123</v>
      </c>
      <c r="D103" s="47">
        <v>0</v>
      </c>
      <c r="E103" s="47">
        <v>548801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8"/>
        <v>548801</v>
      </c>
      <c r="O103" s="48">
        <f t="shared" si="10"/>
        <v>1.4465504789317476</v>
      </c>
      <c r="P103" s="9"/>
    </row>
    <row r="104" spans="1:16">
      <c r="A104" s="12"/>
      <c r="B104" s="25">
        <v>348.72</v>
      </c>
      <c r="C104" s="39" t="s">
        <v>124</v>
      </c>
      <c r="D104" s="47">
        <v>0</v>
      </c>
      <c r="E104" s="47">
        <v>66621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8"/>
        <v>66621</v>
      </c>
      <c r="O104" s="48">
        <f t="shared" si="10"/>
        <v>0.1756021571697427</v>
      </c>
      <c r="P104" s="9"/>
    </row>
    <row r="105" spans="1:16">
      <c r="A105" s="12"/>
      <c r="B105" s="25">
        <v>349</v>
      </c>
      <c r="C105" s="20" t="s">
        <v>161</v>
      </c>
      <c r="D105" s="47">
        <v>369693</v>
      </c>
      <c r="E105" s="47">
        <v>1418675</v>
      </c>
      <c r="F105" s="47">
        <v>0</v>
      </c>
      <c r="G105" s="47">
        <v>0</v>
      </c>
      <c r="H105" s="47">
        <v>0</v>
      </c>
      <c r="I105" s="47">
        <v>14235</v>
      </c>
      <c r="J105" s="47">
        <v>453831</v>
      </c>
      <c r="K105" s="47">
        <v>0</v>
      </c>
      <c r="L105" s="47">
        <v>0</v>
      </c>
      <c r="M105" s="47">
        <v>0</v>
      </c>
      <c r="N105" s="47">
        <f t="shared" si="8"/>
        <v>2256434</v>
      </c>
      <c r="O105" s="48">
        <f t="shared" si="10"/>
        <v>5.9475942707427265</v>
      </c>
      <c r="P105" s="9"/>
    </row>
    <row r="106" spans="1:16" ht="15.75">
      <c r="A106" s="29" t="s">
        <v>70</v>
      </c>
      <c r="B106" s="30"/>
      <c r="C106" s="31"/>
      <c r="D106" s="32">
        <f t="shared" ref="D106:M106" si="11">SUM(D107:D112)</f>
        <v>465015</v>
      </c>
      <c r="E106" s="32">
        <f t="shared" si="11"/>
        <v>3664584</v>
      </c>
      <c r="F106" s="32">
        <f t="shared" si="11"/>
        <v>0</v>
      </c>
      <c r="G106" s="32">
        <f t="shared" si="11"/>
        <v>0</v>
      </c>
      <c r="H106" s="32">
        <f t="shared" si="11"/>
        <v>0</v>
      </c>
      <c r="I106" s="32">
        <f t="shared" si="11"/>
        <v>0</v>
      </c>
      <c r="J106" s="32">
        <f t="shared" si="11"/>
        <v>353</v>
      </c>
      <c r="K106" s="32">
        <f t="shared" si="11"/>
        <v>0</v>
      </c>
      <c r="L106" s="32">
        <f t="shared" si="11"/>
        <v>960</v>
      </c>
      <c r="M106" s="32">
        <f t="shared" si="11"/>
        <v>0</v>
      </c>
      <c r="N106" s="32">
        <f t="shared" ref="N106:N114" si="12">SUM(D106:M106)</f>
        <v>4130912</v>
      </c>
      <c r="O106" s="46">
        <f t="shared" si="10"/>
        <v>10.888414438065716</v>
      </c>
      <c r="P106" s="10"/>
    </row>
    <row r="107" spans="1:16">
      <c r="A107" s="13"/>
      <c r="B107" s="40">
        <v>351</v>
      </c>
      <c r="C107" s="21" t="s">
        <v>267</v>
      </c>
      <c r="D107" s="47">
        <v>73202</v>
      </c>
      <c r="E107" s="47">
        <v>2865750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2938952</v>
      </c>
      <c r="O107" s="48">
        <f t="shared" si="10"/>
        <v>7.7466010870195525</v>
      </c>
      <c r="P107" s="9"/>
    </row>
    <row r="108" spans="1:16">
      <c r="A108" s="13"/>
      <c r="B108" s="40">
        <v>351.5</v>
      </c>
      <c r="C108" s="21" t="s">
        <v>129</v>
      </c>
      <c r="D108" s="47">
        <v>0</v>
      </c>
      <c r="E108" s="47">
        <v>324427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324427</v>
      </c>
      <c r="O108" s="48">
        <f t="shared" si="10"/>
        <v>0.8551369844960014</v>
      </c>
      <c r="P108" s="9"/>
    </row>
    <row r="109" spans="1:16">
      <c r="A109" s="13"/>
      <c r="B109" s="40">
        <v>352</v>
      </c>
      <c r="C109" s="21" t="s">
        <v>131</v>
      </c>
      <c r="D109" s="47">
        <v>347917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960</v>
      </c>
      <c r="M109" s="47">
        <v>0</v>
      </c>
      <c r="N109" s="47">
        <f t="shared" si="12"/>
        <v>348877</v>
      </c>
      <c r="O109" s="48">
        <f t="shared" si="10"/>
        <v>0.9195832213102223</v>
      </c>
      <c r="P109" s="9"/>
    </row>
    <row r="110" spans="1:16">
      <c r="A110" s="13"/>
      <c r="B110" s="40">
        <v>353</v>
      </c>
      <c r="C110" s="21" t="s">
        <v>132</v>
      </c>
      <c r="D110" s="47">
        <v>0</v>
      </c>
      <c r="E110" s="47">
        <v>75007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75007</v>
      </c>
      <c r="O110" s="48">
        <f t="shared" si="10"/>
        <v>0.19770629385375316</v>
      </c>
      <c r="P110" s="9"/>
    </row>
    <row r="111" spans="1:16">
      <c r="A111" s="13"/>
      <c r="B111" s="40">
        <v>354</v>
      </c>
      <c r="C111" s="21" t="s">
        <v>133</v>
      </c>
      <c r="D111" s="47">
        <v>43579</v>
      </c>
      <c r="E111" s="47">
        <v>311428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355007</v>
      </c>
      <c r="O111" s="48">
        <f t="shared" si="10"/>
        <v>0.93574090767714146</v>
      </c>
      <c r="P111" s="9"/>
    </row>
    <row r="112" spans="1:16">
      <c r="A112" s="13"/>
      <c r="B112" s="40">
        <v>359</v>
      </c>
      <c r="C112" s="21" t="s">
        <v>134</v>
      </c>
      <c r="D112" s="47">
        <v>317</v>
      </c>
      <c r="E112" s="47">
        <v>87972</v>
      </c>
      <c r="F112" s="47">
        <v>0</v>
      </c>
      <c r="G112" s="47">
        <v>0</v>
      </c>
      <c r="H112" s="47">
        <v>0</v>
      </c>
      <c r="I112" s="47">
        <v>0</v>
      </c>
      <c r="J112" s="47">
        <v>353</v>
      </c>
      <c r="K112" s="47">
        <v>0</v>
      </c>
      <c r="L112" s="47">
        <v>0</v>
      </c>
      <c r="M112" s="47">
        <v>0</v>
      </c>
      <c r="N112" s="47">
        <f t="shared" si="12"/>
        <v>88642</v>
      </c>
      <c r="O112" s="48">
        <f t="shared" si="10"/>
        <v>0.23364594370904568</v>
      </c>
      <c r="P112" s="9"/>
    </row>
    <row r="113" spans="1:16" ht="15.75">
      <c r="A113" s="29" t="s">
        <v>3</v>
      </c>
      <c r="B113" s="30"/>
      <c r="C113" s="31"/>
      <c r="D113" s="32">
        <f t="shared" ref="D113:M113" si="13">SUM(D114:D126)</f>
        <v>17274759</v>
      </c>
      <c r="E113" s="32">
        <f t="shared" si="13"/>
        <v>124745783</v>
      </c>
      <c r="F113" s="32">
        <f t="shared" si="13"/>
        <v>367948</v>
      </c>
      <c r="G113" s="32">
        <f t="shared" si="13"/>
        <v>8107082</v>
      </c>
      <c r="H113" s="32">
        <f t="shared" si="13"/>
        <v>723868</v>
      </c>
      <c r="I113" s="32">
        <f t="shared" si="13"/>
        <v>68093126</v>
      </c>
      <c r="J113" s="32">
        <f t="shared" si="13"/>
        <v>3865734</v>
      </c>
      <c r="K113" s="32">
        <f t="shared" si="13"/>
        <v>0</v>
      </c>
      <c r="L113" s="32">
        <f t="shared" si="13"/>
        <v>275846</v>
      </c>
      <c r="M113" s="32">
        <f t="shared" si="13"/>
        <v>0</v>
      </c>
      <c r="N113" s="32">
        <f t="shared" si="12"/>
        <v>223454146</v>
      </c>
      <c r="O113" s="46">
        <f t="shared" si="10"/>
        <v>588.98890839408944</v>
      </c>
      <c r="P113" s="10"/>
    </row>
    <row r="114" spans="1:16">
      <c r="A114" s="12"/>
      <c r="B114" s="25">
        <v>361.1</v>
      </c>
      <c r="C114" s="20" t="s">
        <v>136</v>
      </c>
      <c r="D114" s="47">
        <v>15061469</v>
      </c>
      <c r="E114" s="47">
        <v>5803988</v>
      </c>
      <c r="F114" s="47">
        <v>266729</v>
      </c>
      <c r="G114" s="47">
        <v>7321563</v>
      </c>
      <c r="H114" s="47">
        <v>5955</v>
      </c>
      <c r="I114" s="47">
        <v>9192987</v>
      </c>
      <c r="J114" s="47">
        <v>2121152</v>
      </c>
      <c r="K114" s="47">
        <v>0</v>
      </c>
      <c r="L114" s="47">
        <v>25527</v>
      </c>
      <c r="M114" s="47">
        <v>0</v>
      </c>
      <c r="N114" s="47">
        <f t="shared" si="12"/>
        <v>39799370</v>
      </c>
      <c r="O114" s="48">
        <f t="shared" si="10"/>
        <v>104.90468810130052</v>
      </c>
      <c r="P114" s="9"/>
    </row>
    <row r="115" spans="1:16">
      <c r="A115" s="12"/>
      <c r="B115" s="25">
        <v>361.3</v>
      </c>
      <c r="C115" s="20" t="s">
        <v>137</v>
      </c>
      <c r="D115" s="47">
        <v>-200538</v>
      </c>
      <c r="E115" s="47">
        <v>-202526</v>
      </c>
      <c r="F115" s="47">
        <v>-8609</v>
      </c>
      <c r="G115" s="47">
        <v>-369668</v>
      </c>
      <c r="H115" s="47">
        <v>-335</v>
      </c>
      <c r="I115" s="47">
        <v>-331948</v>
      </c>
      <c r="J115" s="47">
        <v>-99596</v>
      </c>
      <c r="K115" s="47">
        <v>0</v>
      </c>
      <c r="L115" s="47">
        <v>0</v>
      </c>
      <c r="M115" s="47">
        <v>0</v>
      </c>
      <c r="N115" s="47">
        <f t="shared" ref="N115:N126" si="14">SUM(D115:M115)</f>
        <v>-1213220</v>
      </c>
      <c r="O115" s="48">
        <f t="shared" si="10"/>
        <v>-3.1978512649386115</v>
      </c>
      <c r="P115" s="9"/>
    </row>
    <row r="116" spans="1:16">
      <c r="A116" s="12"/>
      <c r="B116" s="25">
        <v>362</v>
      </c>
      <c r="C116" s="20" t="s">
        <v>138</v>
      </c>
      <c r="D116" s="47">
        <v>642013</v>
      </c>
      <c r="E116" s="47">
        <v>125486</v>
      </c>
      <c r="F116" s="47">
        <v>0</v>
      </c>
      <c r="G116" s="47">
        <v>43515</v>
      </c>
      <c r="H116" s="47">
        <v>0</v>
      </c>
      <c r="I116" s="47">
        <v>38465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4"/>
        <v>849479</v>
      </c>
      <c r="O116" s="48">
        <f t="shared" si="10"/>
        <v>2.2390889489859931</v>
      </c>
      <c r="P116" s="9"/>
    </row>
    <row r="117" spans="1:16">
      <c r="A117" s="12"/>
      <c r="B117" s="25">
        <v>363.1</v>
      </c>
      <c r="C117" s="20" t="s">
        <v>268</v>
      </c>
      <c r="D117" s="47">
        <v>0</v>
      </c>
      <c r="E117" s="47">
        <v>30274936</v>
      </c>
      <c r="F117" s="47">
        <v>0</v>
      </c>
      <c r="G117" s="47">
        <v>0</v>
      </c>
      <c r="H117" s="47">
        <v>0</v>
      </c>
      <c r="I117" s="47">
        <v>26450773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4"/>
        <v>56725709</v>
      </c>
      <c r="O117" s="48">
        <f t="shared" si="10"/>
        <v>149.51977405597466</v>
      </c>
      <c r="P117" s="9"/>
    </row>
    <row r="118" spans="1:16">
      <c r="A118" s="12"/>
      <c r="B118" s="25">
        <v>363.22</v>
      </c>
      <c r="C118" s="20" t="s">
        <v>175</v>
      </c>
      <c r="D118" s="47">
        <v>0</v>
      </c>
      <c r="E118" s="47">
        <v>803420</v>
      </c>
      <c r="F118" s="47">
        <v>0</v>
      </c>
      <c r="G118" s="47">
        <v>0</v>
      </c>
      <c r="H118" s="47">
        <v>0</v>
      </c>
      <c r="I118" s="47">
        <v>6085041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4"/>
        <v>6888461</v>
      </c>
      <c r="O118" s="48">
        <f t="shared" si="10"/>
        <v>18.156866621330256</v>
      </c>
      <c r="P118" s="9"/>
    </row>
    <row r="119" spans="1:16">
      <c r="A119" s="12"/>
      <c r="B119" s="25">
        <v>363.23</v>
      </c>
      <c r="C119" s="20" t="s">
        <v>176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5789701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4"/>
        <v>5789701</v>
      </c>
      <c r="O119" s="48">
        <f t="shared" si="10"/>
        <v>15.260713363171018</v>
      </c>
      <c r="P119" s="9"/>
    </row>
    <row r="120" spans="1:16">
      <c r="A120" s="12"/>
      <c r="B120" s="25">
        <v>363.24</v>
      </c>
      <c r="C120" s="20" t="s">
        <v>177</v>
      </c>
      <c r="D120" s="47">
        <v>0</v>
      </c>
      <c r="E120" s="47">
        <v>16974277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4"/>
        <v>16974277</v>
      </c>
      <c r="O120" s="48">
        <f t="shared" si="10"/>
        <v>44.741442752236509</v>
      </c>
      <c r="P120" s="9"/>
    </row>
    <row r="121" spans="1:16">
      <c r="A121" s="12"/>
      <c r="B121" s="25">
        <v>363.27</v>
      </c>
      <c r="C121" s="20" t="s">
        <v>178</v>
      </c>
      <c r="D121" s="47">
        <v>0</v>
      </c>
      <c r="E121" s="47">
        <v>2784454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4"/>
        <v>2784454</v>
      </c>
      <c r="O121" s="48">
        <f t="shared" si="10"/>
        <v>7.3393694021392459</v>
      </c>
      <c r="P121" s="9"/>
    </row>
    <row r="122" spans="1:16">
      <c r="A122" s="12"/>
      <c r="B122" s="25">
        <v>364</v>
      </c>
      <c r="C122" s="20" t="s">
        <v>217</v>
      </c>
      <c r="D122" s="47">
        <v>12315</v>
      </c>
      <c r="E122" s="47">
        <v>64994536</v>
      </c>
      <c r="F122" s="47">
        <v>0</v>
      </c>
      <c r="G122" s="47">
        <v>0</v>
      </c>
      <c r="H122" s="47">
        <v>0</v>
      </c>
      <c r="I122" s="47">
        <v>2698</v>
      </c>
      <c r="J122" s="47">
        <v>605140</v>
      </c>
      <c r="K122" s="47">
        <v>0</v>
      </c>
      <c r="L122" s="47">
        <v>0</v>
      </c>
      <c r="M122" s="47">
        <v>0</v>
      </c>
      <c r="N122" s="47">
        <f t="shared" si="14"/>
        <v>65614689</v>
      </c>
      <c r="O122" s="48">
        <f t="shared" si="10"/>
        <v>172.9496844902026</v>
      </c>
      <c r="P122" s="9"/>
    </row>
    <row r="123" spans="1:16">
      <c r="A123" s="12"/>
      <c r="B123" s="25">
        <v>365</v>
      </c>
      <c r="C123" s="20" t="s">
        <v>218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1074841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4"/>
        <v>1074841</v>
      </c>
      <c r="O123" s="48">
        <f t="shared" si="10"/>
        <v>2.8331066512733734</v>
      </c>
      <c r="P123" s="9"/>
    </row>
    <row r="124" spans="1:16">
      <c r="A124" s="12"/>
      <c r="B124" s="25">
        <v>366</v>
      </c>
      <c r="C124" s="20" t="s">
        <v>141</v>
      </c>
      <c r="D124" s="47">
        <v>40832</v>
      </c>
      <c r="E124" s="47">
        <v>333956</v>
      </c>
      <c r="F124" s="47">
        <v>0</v>
      </c>
      <c r="G124" s="47">
        <v>657989</v>
      </c>
      <c r="H124" s="47">
        <v>717857</v>
      </c>
      <c r="I124" s="47">
        <v>19143002</v>
      </c>
      <c r="J124" s="47">
        <v>39342</v>
      </c>
      <c r="K124" s="47">
        <v>0</v>
      </c>
      <c r="L124" s="47">
        <v>0</v>
      </c>
      <c r="M124" s="47">
        <v>0</v>
      </c>
      <c r="N124" s="47">
        <f t="shared" si="14"/>
        <v>20932978</v>
      </c>
      <c r="O124" s="48">
        <f t="shared" si="10"/>
        <v>55.175936908583871</v>
      </c>
      <c r="P124" s="9"/>
    </row>
    <row r="125" spans="1:16">
      <c r="A125" s="12"/>
      <c r="B125" s="25">
        <v>367</v>
      </c>
      <c r="C125" s="20" t="s">
        <v>269</v>
      </c>
      <c r="D125" s="47">
        <v>272612</v>
      </c>
      <c r="E125" s="47">
        <v>276671</v>
      </c>
      <c r="F125" s="47">
        <v>15327</v>
      </c>
      <c r="G125" s="47">
        <v>425226</v>
      </c>
      <c r="H125" s="47">
        <v>391</v>
      </c>
      <c r="I125" s="47">
        <v>432661</v>
      </c>
      <c r="J125" s="47">
        <v>115555</v>
      </c>
      <c r="K125" s="47">
        <v>0</v>
      </c>
      <c r="L125" s="47">
        <v>0</v>
      </c>
      <c r="M125" s="47">
        <v>0</v>
      </c>
      <c r="N125" s="47">
        <f t="shared" si="14"/>
        <v>1538443</v>
      </c>
      <c r="O125" s="48">
        <f t="shared" si="10"/>
        <v>4.0550863764081964</v>
      </c>
      <c r="P125" s="9"/>
    </row>
    <row r="126" spans="1:16">
      <c r="A126" s="12"/>
      <c r="B126" s="25">
        <v>369.9</v>
      </c>
      <c r="C126" s="20" t="s">
        <v>143</v>
      </c>
      <c r="D126" s="47">
        <v>1446056</v>
      </c>
      <c r="E126" s="47">
        <v>2576585</v>
      </c>
      <c r="F126" s="47">
        <v>94501</v>
      </c>
      <c r="G126" s="47">
        <v>28457</v>
      </c>
      <c r="H126" s="47">
        <v>0</v>
      </c>
      <c r="I126" s="47">
        <v>214905</v>
      </c>
      <c r="J126" s="47">
        <v>1084141</v>
      </c>
      <c r="K126" s="47">
        <v>0</v>
      </c>
      <c r="L126" s="47">
        <v>250319</v>
      </c>
      <c r="M126" s="47">
        <v>0</v>
      </c>
      <c r="N126" s="47">
        <f t="shared" si="14"/>
        <v>5694964</v>
      </c>
      <c r="O126" s="48">
        <f t="shared" si="10"/>
        <v>15.011001987421782</v>
      </c>
      <c r="P126" s="9"/>
    </row>
    <row r="127" spans="1:16" ht="15.75">
      <c r="A127" s="29" t="s">
        <v>71</v>
      </c>
      <c r="B127" s="30"/>
      <c r="C127" s="31"/>
      <c r="D127" s="32">
        <f t="shared" ref="D127:M127" si="15">SUM(D128:D131)</f>
        <v>14477415</v>
      </c>
      <c r="E127" s="32">
        <f t="shared" si="15"/>
        <v>20959217</v>
      </c>
      <c r="F127" s="32">
        <f t="shared" si="15"/>
        <v>25048929</v>
      </c>
      <c r="G127" s="32">
        <f t="shared" si="15"/>
        <v>193148478</v>
      </c>
      <c r="H127" s="32">
        <f t="shared" si="15"/>
        <v>0</v>
      </c>
      <c r="I127" s="32">
        <f t="shared" si="15"/>
        <v>12758437</v>
      </c>
      <c r="J127" s="32">
        <f t="shared" si="15"/>
        <v>5133321</v>
      </c>
      <c r="K127" s="32">
        <f t="shared" si="15"/>
        <v>0</v>
      </c>
      <c r="L127" s="32">
        <f t="shared" si="15"/>
        <v>0</v>
      </c>
      <c r="M127" s="32">
        <f t="shared" si="15"/>
        <v>0</v>
      </c>
      <c r="N127" s="32">
        <f t="shared" ref="N127:N132" si="16">SUM(D127:M127)</f>
        <v>271525797</v>
      </c>
      <c r="O127" s="46">
        <f t="shared" si="10"/>
        <v>715.69798832850972</v>
      </c>
      <c r="P127" s="9"/>
    </row>
    <row r="128" spans="1:16">
      <c r="A128" s="12"/>
      <c r="B128" s="25">
        <v>381</v>
      </c>
      <c r="C128" s="20" t="s">
        <v>144</v>
      </c>
      <c r="D128" s="47">
        <v>10755253</v>
      </c>
      <c r="E128" s="47">
        <v>20959217</v>
      </c>
      <c r="F128" s="47">
        <v>24142461</v>
      </c>
      <c r="G128" s="47">
        <v>80536940</v>
      </c>
      <c r="H128" s="47">
        <v>0</v>
      </c>
      <c r="I128" s="47">
        <v>11070564</v>
      </c>
      <c r="J128" s="47">
        <v>5133321</v>
      </c>
      <c r="K128" s="47">
        <v>0</v>
      </c>
      <c r="L128" s="47">
        <v>0</v>
      </c>
      <c r="M128" s="47">
        <v>0</v>
      </c>
      <c r="N128" s="47">
        <f t="shared" si="16"/>
        <v>152597756</v>
      </c>
      <c r="O128" s="48">
        <f t="shared" si="10"/>
        <v>402.22294971348441</v>
      </c>
      <c r="P128" s="9"/>
    </row>
    <row r="129" spans="1:119">
      <c r="A129" s="12"/>
      <c r="B129" s="25">
        <v>382</v>
      </c>
      <c r="C129" s="20" t="s">
        <v>270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1687873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1687873</v>
      </c>
      <c r="O129" s="48">
        <f t="shared" si="10"/>
        <v>4.4489596347782996</v>
      </c>
      <c r="P129" s="9"/>
    </row>
    <row r="130" spans="1:119">
      <c r="A130" s="12"/>
      <c r="B130" s="25">
        <v>384</v>
      </c>
      <c r="C130" s="20" t="s">
        <v>145</v>
      </c>
      <c r="D130" s="47">
        <v>0</v>
      </c>
      <c r="E130" s="47">
        <v>0</v>
      </c>
      <c r="F130" s="47">
        <v>906468</v>
      </c>
      <c r="G130" s="47">
        <v>112611538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113518006</v>
      </c>
      <c r="O130" s="48">
        <f t="shared" si="10"/>
        <v>299.21506328646814</v>
      </c>
      <c r="P130" s="9"/>
    </row>
    <row r="131" spans="1:119" ht="15.75" thickBot="1">
      <c r="A131" s="12"/>
      <c r="B131" s="25">
        <v>386.2</v>
      </c>
      <c r="C131" s="20" t="s">
        <v>146</v>
      </c>
      <c r="D131" s="47">
        <v>3722162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3722162</v>
      </c>
      <c r="O131" s="48">
        <f t="shared" si="10"/>
        <v>9.811015693778895</v>
      </c>
      <c r="P131" s="9"/>
    </row>
    <row r="132" spans="1:119" ht="16.5" thickBot="1">
      <c r="A132" s="14" t="s">
        <v>108</v>
      </c>
      <c r="B132" s="23"/>
      <c r="C132" s="22"/>
      <c r="D132" s="15">
        <f t="shared" ref="D132:M132" si="17">SUM(D5,D14,D18,D54,D106,D113,D127)</f>
        <v>271564652</v>
      </c>
      <c r="E132" s="15">
        <f t="shared" si="17"/>
        <v>307374942</v>
      </c>
      <c r="F132" s="15">
        <f t="shared" si="17"/>
        <v>36779537</v>
      </c>
      <c r="G132" s="15">
        <f t="shared" si="17"/>
        <v>213401865</v>
      </c>
      <c r="H132" s="15">
        <f t="shared" si="17"/>
        <v>723868</v>
      </c>
      <c r="I132" s="15">
        <f t="shared" si="17"/>
        <v>204118067</v>
      </c>
      <c r="J132" s="15">
        <f t="shared" si="17"/>
        <v>80859734</v>
      </c>
      <c r="K132" s="15">
        <f t="shared" si="17"/>
        <v>0</v>
      </c>
      <c r="L132" s="15">
        <f t="shared" si="17"/>
        <v>301684</v>
      </c>
      <c r="M132" s="15">
        <f t="shared" si="17"/>
        <v>0</v>
      </c>
      <c r="N132" s="15">
        <f t="shared" si="16"/>
        <v>1115124349</v>
      </c>
      <c r="O132" s="38">
        <f t="shared" si="10"/>
        <v>2939.2870295688294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271</v>
      </c>
      <c r="M134" s="119"/>
      <c r="N134" s="119"/>
      <c r="O134" s="44">
        <v>379386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164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2026-08-20T15:27:23Z</cp:lastPrinted>
  <dcterms:created xsi:type="dcterms:W3CDTF">2000-08-31T21:26:31Z</dcterms:created>
  <dcterms:modified xsi:type="dcterms:W3CDTF">2026-08-20T15:27:45Z</dcterms:modified>
</cp:coreProperties>
</file>