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6" documentId="11_8E46082E9196683C9697F9948B829FC6A94A3D16" xr6:coauthVersionLast="47" xr6:coauthVersionMax="47" xr10:uidLastSave="{60DF8BD6-9E20-4420-82F8-093F14AE26C3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'2005'!$A$1:$O$79</definedName>
    <definedName name="_xlnm.Print_Area" localSheetId="18">'2006'!$A$1:$O$76</definedName>
    <definedName name="_xlnm.Print_Area" localSheetId="17">'2007'!$A$1:$O$75</definedName>
    <definedName name="_xlnm.Print_Area" localSheetId="16">'2008'!$A$1:$O$76</definedName>
    <definedName name="_xlnm.Print_Area" localSheetId="15">'2009'!$A$1:$O$74</definedName>
    <definedName name="_xlnm.Print_Area" localSheetId="14">'2010'!$A$1:$O$78</definedName>
    <definedName name="_xlnm.Print_Area" localSheetId="13">'2011'!$A$1:$O$77</definedName>
    <definedName name="_xlnm.Print_Area" localSheetId="12">'2012'!$A$1:$O$79</definedName>
    <definedName name="_xlnm.Print_Area" localSheetId="11">'2013'!$A$1:$O$79</definedName>
    <definedName name="_xlnm.Print_Area" localSheetId="10">'2014'!$A$1:$O$78</definedName>
    <definedName name="_xlnm.Print_Area" localSheetId="9">'2015'!$A$1:$O$75</definedName>
    <definedName name="_xlnm.Print_Area" localSheetId="8">'2016'!$A$1:$O$78</definedName>
    <definedName name="_xlnm.Print_Area" localSheetId="7">'2017'!$A$1:$O$76</definedName>
    <definedName name="_xlnm.Print_Area" localSheetId="6">'2018'!$A$1:$O$77</definedName>
    <definedName name="_xlnm.Print_Area" localSheetId="5">'2019'!$A$1:$O$76</definedName>
    <definedName name="_xlnm.Print_Area" localSheetId="4">'2020'!$A$1:$O$76</definedName>
    <definedName name="_xlnm.Print_Area" localSheetId="3">'2021'!$A$1:$Q$75</definedName>
    <definedName name="_xlnm.Print_Area" localSheetId="2">'2022'!$A$1:$Q$75</definedName>
    <definedName name="_xlnm.Print_Area" localSheetId="1">'2023'!$A$1:$Q$75</definedName>
    <definedName name="_xlnm.Print_Area" localSheetId="0">'2024'!$A$1:$Q$78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50" l="1"/>
  <c r="L46" i="50"/>
  <c r="L41" i="50"/>
  <c r="L36" i="50"/>
  <c r="L31" i="50"/>
  <c r="L27" i="50"/>
  <c r="L22" i="50"/>
  <c r="L13" i="50"/>
  <c r="L5" i="50"/>
  <c r="L71" i="50" s="1"/>
  <c r="N49" i="51"/>
  <c r="N46" i="51"/>
  <c r="N41" i="51"/>
  <c r="N35" i="51"/>
  <c r="N30" i="51"/>
  <c r="N27" i="51"/>
  <c r="N22" i="51"/>
  <c r="N13" i="51"/>
  <c r="N5" i="51"/>
  <c r="N71" i="51" s="1"/>
  <c r="K49" i="51"/>
  <c r="K46" i="51"/>
  <c r="K41" i="51"/>
  <c r="K35" i="51"/>
  <c r="K30" i="51"/>
  <c r="K27" i="51"/>
  <c r="K22" i="51"/>
  <c r="K13" i="51"/>
  <c r="K5" i="51"/>
  <c r="K71" i="51" s="1"/>
  <c r="L49" i="51"/>
  <c r="L46" i="51"/>
  <c r="L41" i="51"/>
  <c r="L35" i="51"/>
  <c r="L30" i="51"/>
  <c r="L27" i="51"/>
  <c r="L22" i="51"/>
  <c r="L13" i="51"/>
  <c r="L5" i="51"/>
  <c r="L71" i="51" s="1"/>
  <c r="N49" i="52"/>
  <c r="N71" i="52" s="1"/>
  <c r="N46" i="52"/>
  <c r="N41" i="52"/>
  <c r="N35" i="52"/>
  <c r="N30" i="52"/>
  <c r="N27" i="52"/>
  <c r="N22" i="52"/>
  <c r="N13" i="52"/>
  <c r="N5" i="52"/>
  <c r="K71" i="52"/>
  <c r="K49" i="52"/>
  <c r="K46" i="52"/>
  <c r="K41" i="52"/>
  <c r="K35" i="52"/>
  <c r="K30" i="52"/>
  <c r="K27" i="52"/>
  <c r="K22" i="52"/>
  <c r="K13" i="52"/>
  <c r="K5" i="52"/>
  <c r="L49" i="52"/>
  <c r="L46" i="52"/>
  <c r="L41" i="52"/>
  <c r="L35" i="52"/>
  <c r="L30" i="52"/>
  <c r="L27" i="52"/>
  <c r="L22" i="52"/>
  <c r="L13" i="52"/>
  <c r="L5" i="52"/>
  <c r="L71" i="52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O51" i="54"/>
  <c r="N51" i="54"/>
  <c r="M51" i="54"/>
  <c r="L51" i="54"/>
  <c r="K51" i="54"/>
  <c r="J51" i="54"/>
  <c r="I51" i="54"/>
  <c r="H51" i="54"/>
  <c r="G51" i="54"/>
  <c r="F51" i="54"/>
  <c r="E51" i="54"/>
  <c r="D51" i="54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P41" i="54"/>
  <c r="Q41" i="54" s="1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7" i="54" l="1"/>
  <c r="Q37" i="54" s="1"/>
  <c r="P51" i="54"/>
  <c r="Q51" i="54" s="1"/>
  <c r="P48" i="54"/>
  <c r="Q48" i="54" s="1"/>
  <c r="P43" i="54"/>
  <c r="Q43" i="54" s="1"/>
  <c r="K74" i="54"/>
  <c r="J74" i="54"/>
  <c r="O74" i="54"/>
  <c r="L74" i="54"/>
  <c r="P31" i="54"/>
  <c r="Q31" i="54" s="1"/>
  <c r="P27" i="54"/>
  <c r="Q27" i="54" s="1"/>
  <c r="P22" i="54"/>
  <c r="Q22" i="54" s="1"/>
  <c r="M74" i="54"/>
  <c r="N74" i="54"/>
  <c r="P13" i="54"/>
  <c r="Q13" i="54" s="1"/>
  <c r="G74" i="54"/>
  <c r="H74" i="54"/>
  <c r="E74" i="54"/>
  <c r="F74" i="54"/>
  <c r="I74" i="54"/>
  <c r="P5" i="54"/>
  <c r="Q5" i="54" s="1"/>
  <c r="D74" i="54"/>
  <c r="P49" i="52"/>
  <c r="Q49" i="52" s="1"/>
  <c r="P46" i="52"/>
  <c r="Q46" i="52" s="1"/>
  <c r="P41" i="52"/>
  <c r="Q41" i="52" s="1"/>
  <c r="P35" i="52"/>
  <c r="Q35" i="52" s="1"/>
  <c r="P30" i="52"/>
  <c r="Q30" i="52" s="1"/>
  <c r="P27" i="52"/>
  <c r="Q27" i="52" s="1"/>
  <c r="P22" i="52"/>
  <c r="Q22" i="52" s="1"/>
  <c r="M71" i="52"/>
  <c r="G71" i="52"/>
  <c r="I71" i="52"/>
  <c r="P13" i="52"/>
  <c r="Q13" i="52" s="1"/>
  <c r="D71" i="52"/>
  <c r="O71" i="52"/>
  <c r="E71" i="52"/>
  <c r="F71" i="52"/>
  <c r="H71" i="52"/>
  <c r="J71" i="52"/>
  <c r="P5" i="52"/>
  <c r="Q5" i="52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4" i="54" l="1"/>
  <c r="Q74" i="54" s="1"/>
  <c r="P71" i="52"/>
  <c r="P49" i="51"/>
  <c r="Q49" i="51" s="1"/>
  <c r="P46" i="51"/>
  <c r="Q46" i="51" s="1"/>
  <c r="P41" i="51"/>
  <c r="Q41" i="51" s="1"/>
  <c r="G71" i="51"/>
  <c r="P35" i="51"/>
  <c r="Q35" i="51" s="1"/>
  <c r="P30" i="51"/>
  <c r="Q30" i="51" s="1"/>
  <c r="P27" i="51"/>
  <c r="Q27" i="51" s="1"/>
  <c r="P22" i="51"/>
  <c r="Q22" i="51" s="1"/>
  <c r="F71" i="51"/>
  <c r="M71" i="51"/>
  <c r="J71" i="51"/>
  <c r="P13" i="51"/>
  <c r="Q13" i="51" s="1"/>
  <c r="D71" i="51"/>
  <c r="E71" i="51"/>
  <c r="H71" i="51"/>
  <c r="I71" i="51"/>
  <c r="O71" i="51"/>
  <c r="P5" i="51"/>
  <c r="Q5" i="51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/>
  <c r="P62" i="50"/>
  <c r="Q62" i="50" s="1"/>
  <c r="P61" i="50"/>
  <c r="Q61" i="50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O50" i="50"/>
  <c r="N50" i="50"/>
  <c r="M50" i="50"/>
  <c r="K50" i="50"/>
  <c r="J50" i="50"/>
  <c r="I50" i="50"/>
  <c r="H50" i="50"/>
  <c r="G50" i="50"/>
  <c r="F50" i="50"/>
  <c r="E50" i="50"/>
  <c r="D50" i="50"/>
  <c r="P49" i="50"/>
  <c r="Q49" i="50" s="1"/>
  <c r="P48" i="50"/>
  <c r="Q48" i="50" s="1"/>
  <c r="P47" i="50"/>
  <c r="Q47" i="50"/>
  <c r="O46" i="50"/>
  <c r="N46" i="50"/>
  <c r="M46" i="50"/>
  <c r="K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/>
  <c r="P39" i="50"/>
  <c r="Q39" i="50"/>
  <c r="P38" i="50"/>
  <c r="Q38" i="50"/>
  <c r="P37" i="50"/>
  <c r="Q37" i="50" s="1"/>
  <c r="O36" i="50"/>
  <c r="N36" i="50"/>
  <c r="M36" i="50"/>
  <c r="K36" i="50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F31" i="50"/>
  <c r="E31" i="50"/>
  <c r="D31" i="50"/>
  <c r="P30" i="50"/>
  <c r="Q30" i="50"/>
  <c r="P29" i="50"/>
  <c r="Q29" i="50" s="1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O22" i="50"/>
  <c r="N22" i="50"/>
  <c r="M22" i="50"/>
  <c r="K22" i="50"/>
  <c r="J22" i="50"/>
  <c r="I22" i="50"/>
  <c r="H22" i="50"/>
  <c r="G22" i="50"/>
  <c r="F22" i="50"/>
  <c r="E22" i="50"/>
  <c r="D22" i="50"/>
  <c r="P21" i="50"/>
  <c r="Q21" i="50"/>
  <c r="P20" i="50"/>
  <c r="Q20" i="50"/>
  <c r="P19" i="50"/>
  <c r="Q19" i="50"/>
  <c r="P18" i="50"/>
  <c r="Q18" i="50" s="1"/>
  <c r="P17" i="50"/>
  <c r="Q17" i="50" s="1"/>
  <c r="P16" i="50"/>
  <c r="Q16" i="50" s="1"/>
  <c r="P15" i="50"/>
  <c r="Q15" i="50" s="1"/>
  <c r="P14" i="50"/>
  <c r="Q14" i="50"/>
  <c r="O13" i="50"/>
  <c r="N13" i="50"/>
  <c r="M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71" i="48"/>
  <c r="O71" i="48"/>
  <c r="N70" i="48"/>
  <c r="O70" i="48" s="1"/>
  <c r="N69" i="48"/>
  <c r="O69" i="48" s="1"/>
  <c r="N68" i="48"/>
  <c r="O68" i="48" s="1"/>
  <c r="N67" i="48"/>
  <c r="O67" i="48" s="1"/>
  <c r="N66" i="48"/>
  <c r="O66" i="48" s="1"/>
  <c r="N65" i="48"/>
  <c r="O65" i="48"/>
  <c r="N64" i="48"/>
  <c r="O64" i="48" s="1"/>
  <c r="N63" i="48"/>
  <c r="O63" i="48" s="1"/>
  <c r="N62" i="48"/>
  <c r="O62" i="48" s="1"/>
  <c r="N61" i="48"/>
  <c r="O61" i="48" s="1"/>
  <c r="N60" i="48"/>
  <c r="O60" i="48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 s="1"/>
  <c r="N51" i="48"/>
  <c r="O51" i="48" s="1"/>
  <c r="N50" i="48"/>
  <c r="O50" i="48" s="1"/>
  <c r="M49" i="48"/>
  <c r="L49" i="48"/>
  <c r="K49" i="48"/>
  <c r="J49" i="48"/>
  <c r="I49" i="48"/>
  <c r="H49" i="48"/>
  <c r="G49" i="48"/>
  <c r="N49" i="48" s="1"/>
  <c r="O49" i="48" s="1"/>
  <c r="F49" i="48"/>
  <c r="E49" i="48"/>
  <c r="D49" i="48"/>
  <c r="N48" i="48"/>
  <c r="O48" i="48" s="1"/>
  <c r="N47" i="48"/>
  <c r="O47" i="48" s="1"/>
  <c r="N46" i="48"/>
  <c r="O46" i="48"/>
  <c r="M45" i="48"/>
  <c r="L45" i="48"/>
  <c r="K45" i="48"/>
  <c r="J45" i="48"/>
  <c r="I45" i="48"/>
  <c r="H45" i="48"/>
  <c r="G45" i="48"/>
  <c r="F45" i="48"/>
  <c r="E45" i="48"/>
  <c r="D45" i="48"/>
  <c r="N44" i="48"/>
  <c r="O44" i="48"/>
  <c r="N43" i="48"/>
  <c r="O43" i="48" s="1"/>
  <c r="N42" i="48"/>
  <c r="O42" i="48" s="1"/>
  <c r="M41" i="48"/>
  <c r="L41" i="48"/>
  <c r="K41" i="48"/>
  <c r="J41" i="48"/>
  <c r="I41" i="48"/>
  <c r="H41" i="48"/>
  <c r="G41" i="48"/>
  <c r="F41" i="48"/>
  <c r="N41" i="48" s="1"/>
  <c r="O41" i="48" s="1"/>
  <c r="E41" i="48"/>
  <c r="D41" i="48"/>
  <c r="N40" i="48"/>
  <c r="O40" i="48" s="1"/>
  <c r="N39" i="48"/>
  <c r="O39" i="48" s="1"/>
  <c r="N38" i="48"/>
  <c r="O38" i="48" s="1"/>
  <c r="N37" i="48"/>
  <c r="O37" i="48"/>
  <c r="M36" i="48"/>
  <c r="L36" i="48"/>
  <c r="K36" i="48"/>
  <c r="J36" i="48"/>
  <c r="I36" i="48"/>
  <c r="H36" i="48"/>
  <c r="G36" i="48"/>
  <c r="F36" i="48"/>
  <c r="E36" i="48"/>
  <c r="D36" i="48"/>
  <c r="N36" i="48" s="1"/>
  <c r="O36" i="48" s="1"/>
  <c r="N35" i="48"/>
  <c r="O35" i="48"/>
  <c r="N34" i="48"/>
  <c r="O34" i="48" s="1"/>
  <c r="N33" i="48"/>
  <c r="O33" i="48"/>
  <c r="N32" i="48"/>
  <c r="O32" i="48" s="1"/>
  <c r="M31" i="48"/>
  <c r="M72" i="48" s="1"/>
  <c r="L31" i="48"/>
  <c r="L72" i="48" s="1"/>
  <c r="K31" i="48"/>
  <c r="K72" i="48" s="1"/>
  <c r="J31" i="48"/>
  <c r="I31" i="48"/>
  <c r="I72" i="48" s="1"/>
  <c r="H31" i="48"/>
  <c r="H72" i="48" s="1"/>
  <c r="G31" i="48"/>
  <c r="F31" i="48"/>
  <c r="E31" i="48"/>
  <c r="D31" i="48"/>
  <c r="N30" i="48"/>
  <c r="O30" i="48" s="1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F72" i="48" s="1"/>
  <c r="E27" i="48"/>
  <c r="D27" i="48"/>
  <c r="N26" i="48"/>
  <c r="O26" i="48" s="1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N22" i="48" s="1"/>
  <c r="O22" i="48" s="1"/>
  <c r="F22" i="48"/>
  <c r="E22" i="48"/>
  <c r="D22" i="48"/>
  <c r="N21" i="48"/>
  <c r="O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E72" i="48" s="1"/>
  <c r="D13" i="48"/>
  <c r="N12" i="48"/>
  <c r="O12" i="48" s="1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J72" i="48" s="1"/>
  <c r="I5" i="48"/>
  <c r="H5" i="48"/>
  <c r="G5" i="48"/>
  <c r="F5" i="48"/>
  <c r="E5" i="48"/>
  <c r="D5" i="48"/>
  <c r="N71" i="47"/>
  <c r="O71" i="47" s="1"/>
  <c r="N70" i="47"/>
  <c r="O70" i="47" s="1"/>
  <c r="N69" i="47"/>
  <c r="O69" i="47" s="1"/>
  <c r="N68" i="47"/>
  <c r="O68" i="47" s="1"/>
  <c r="N67" i="47"/>
  <c r="O67" i="47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/>
  <c r="N53" i="47"/>
  <c r="O53" i="47" s="1"/>
  <c r="N52" i="47"/>
  <c r="O52" i="47" s="1"/>
  <c r="N51" i="47"/>
  <c r="O51" i="47" s="1"/>
  <c r="M50" i="47"/>
  <c r="L50" i="47"/>
  <c r="K50" i="47"/>
  <c r="J50" i="47"/>
  <c r="I50" i="47"/>
  <c r="H50" i="47"/>
  <c r="G50" i="47"/>
  <c r="F50" i="47"/>
  <c r="E50" i="47"/>
  <c r="D50" i="47"/>
  <c r="N49" i="47"/>
  <c r="O49" i="47" s="1"/>
  <c r="N48" i="47"/>
  <c r="O48" i="47" s="1"/>
  <c r="N47" i="47"/>
  <c r="O47" i="47"/>
  <c r="M46" i="47"/>
  <c r="L46" i="47"/>
  <c r="K46" i="47"/>
  <c r="J46" i="47"/>
  <c r="I46" i="47"/>
  <c r="H46" i="47"/>
  <c r="N46" i="47" s="1"/>
  <c r="O46" i="47" s="1"/>
  <c r="G46" i="47"/>
  <c r="F46" i="47"/>
  <c r="E46" i="47"/>
  <c r="D46" i="47"/>
  <c r="N45" i="47"/>
  <c r="O45" i="47"/>
  <c r="N44" i="47"/>
  <c r="O44" i="47" s="1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1" i="47" s="1"/>
  <c r="O41" i="47" s="1"/>
  <c r="N40" i="47"/>
  <c r="O40" i="47" s="1"/>
  <c r="N39" i="47"/>
  <c r="O39" i="47" s="1"/>
  <c r="N38" i="47"/>
  <c r="O38" i="47" s="1"/>
  <c r="N37" i="47"/>
  <c r="O37" i="47"/>
  <c r="N36" i="47"/>
  <c r="O36" i="47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 s="1"/>
  <c r="N31" i="47"/>
  <c r="O31" i="47" s="1"/>
  <c r="M30" i="47"/>
  <c r="L30" i="47"/>
  <c r="K30" i="47"/>
  <c r="J30" i="47"/>
  <c r="I30" i="47"/>
  <c r="H30" i="47"/>
  <c r="G30" i="47"/>
  <c r="F30" i="47"/>
  <c r="N30" i="47" s="1"/>
  <c r="O30" i="47" s="1"/>
  <c r="E30" i="47"/>
  <c r="D30" i="47"/>
  <c r="N29" i="47"/>
  <c r="O29" i="47" s="1"/>
  <c r="N28" i="47"/>
  <c r="O28" i="47" s="1"/>
  <c r="M27" i="47"/>
  <c r="M72" i="47" s="1"/>
  <c r="L27" i="47"/>
  <c r="L72" i="47" s="1"/>
  <c r="K27" i="47"/>
  <c r="K72" i="47" s="1"/>
  <c r="J27" i="47"/>
  <c r="I27" i="47"/>
  <c r="H27" i="47"/>
  <c r="N27" i="47" s="1"/>
  <c r="O27" i="47" s="1"/>
  <c r="G27" i="47"/>
  <c r="F27" i="47"/>
  <c r="E27" i="47"/>
  <c r="D27" i="47"/>
  <c r="N26" i="47"/>
  <c r="O26" i="47" s="1"/>
  <c r="N25" i="47"/>
  <c r="O25" i="47"/>
  <c r="N24" i="47"/>
  <c r="O24" i="47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 s="1"/>
  <c r="M13" i="47"/>
  <c r="L13" i="47"/>
  <c r="K13" i="47"/>
  <c r="J13" i="47"/>
  <c r="J72" i="47" s="1"/>
  <c r="I13" i="47"/>
  <c r="H13" i="47"/>
  <c r="G13" i="47"/>
  <c r="F13" i="47"/>
  <c r="E13" i="47"/>
  <c r="D13" i="47"/>
  <c r="N12" i="47"/>
  <c r="O12" i="47" s="1"/>
  <c r="N11" i="47"/>
  <c r="O11" i="47" s="1"/>
  <c r="N10" i="47"/>
  <c r="O10" i="47" s="1"/>
  <c r="N9" i="47"/>
  <c r="O9" i="47"/>
  <c r="N8" i="47"/>
  <c r="O8" i="47"/>
  <c r="N7" i="47"/>
  <c r="O7" i="47" s="1"/>
  <c r="N6" i="47"/>
  <c r="O6" i="47" s="1"/>
  <c r="M5" i="47"/>
  <c r="L5" i="47"/>
  <c r="K5" i="47"/>
  <c r="J5" i="47"/>
  <c r="I5" i="47"/>
  <c r="I72" i="47" s="1"/>
  <c r="H5" i="47"/>
  <c r="H72" i="47" s="1"/>
  <c r="G5" i="47"/>
  <c r="G72" i="47" s="1"/>
  <c r="F5" i="47"/>
  <c r="E5" i="47"/>
  <c r="E72" i="47" s="1"/>
  <c r="D5" i="47"/>
  <c r="D72" i="47" s="1"/>
  <c r="N72" i="46"/>
  <c r="O72" i="46" s="1"/>
  <c r="N71" i="46"/>
  <c r="O71" i="46" s="1"/>
  <c r="N70" i="46"/>
  <c r="O70" i="46" s="1"/>
  <c r="N69" i="46"/>
  <c r="O69" i="46"/>
  <c r="N68" i="46"/>
  <c r="O68" i="46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 s="1"/>
  <c r="M51" i="46"/>
  <c r="L51" i="46"/>
  <c r="K51" i="46"/>
  <c r="J51" i="46"/>
  <c r="I51" i="46"/>
  <c r="H51" i="46"/>
  <c r="G51" i="46"/>
  <c r="F51" i="46"/>
  <c r="E51" i="46"/>
  <c r="D51" i="46"/>
  <c r="N51" i="46" s="1"/>
  <c r="O51" i="46" s="1"/>
  <c r="N50" i="46"/>
  <c r="O50" i="46" s="1"/>
  <c r="N49" i="46"/>
  <c r="O49" i="46"/>
  <c r="N48" i="46"/>
  <c r="O48" i="46" s="1"/>
  <c r="M47" i="46"/>
  <c r="L47" i="46"/>
  <c r="K47" i="46"/>
  <c r="J47" i="46"/>
  <c r="I47" i="46"/>
  <c r="H47" i="46"/>
  <c r="G47" i="46"/>
  <c r="F47" i="46"/>
  <c r="E47" i="46"/>
  <c r="N47" i="46" s="1"/>
  <c r="O47" i="46" s="1"/>
  <c r="D47" i="46"/>
  <c r="N46" i="46"/>
  <c r="O46" i="46"/>
  <c r="N45" i="46"/>
  <c r="O45" i="46" s="1"/>
  <c r="N44" i="46"/>
  <c r="O44" i="46" s="1"/>
  <c r="N43" i="46"/>
  <c r="O43" i="46" s="1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/>
  <c r="N38" i="46"/>
  <c r="O38" i="46" s="1"/>
  <c r="N37" i="46"/>
  <c r="O37" i="46" s="1"/>
  <c r="M36" i="46"/>
  <c r="L36" i="46"/>
  <c r="K36" i="46"/>
  <c r="J36" i="46"/>
  <c r="I36" i="46"/>
  <c r="H36" i="46"/>
  <c r="G36" i="46"/>
  <c r="N36" i="46" s="1"/>
  <c r="O36" i="46" s="1"/>
  <c r="F36" i="46"/>
  <c r="E36" i="46"/>
  <c r="D36" i="46"/>
  <c r="N35" i="46"/>
  <c r="O35" i="46" s="1"/>
  <c r="N34" i="46"/>
  <c r="O34" i="46" s="1"/>
  <c r="N33" i="46"/>
  <c r="O33" i="46" s="1"/>
  <c r="N32" i="46"/>
  <c r="O32" i="46" s="1"/>
  <c r="M31" i="46"/>
  <c r="L31" i="46"/>
  <c r="K31" i="46"/>
  <c r="J31" i="46"/>
  <c r="I31" i="46"/>
  <c r="H31" i="46"/>
  <c r="H73" i="46" s="1"/>
  <c r="G31" i="46"/>
  <c r="F31" i="46"/>
  <c r="E31" i="46"/>
  <c r="D31" i="46"/>
  <c r="N31" i="46" s="1"/>
  <c r="O31" i="46" s="1"/>
  <c r="N30" i="46"/>
  <c r="O30" i="46" s="1"/>
  <c r="N29" i="46"/>
  <c r="O29" i="46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6" i="46"/>
  <c r="O26" i="46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1" i="46"/>
  <c r="O21" i="46" s="1"/>
  <c r="N20" i="46"/>
  <c r="O20" i="46" s="1"/>
  <c r="N19" i="46"/>
  <c r="O19" i="46" s="1"/>
  <c r="N18" i="46"/>
  <c r="O18" i="46"/>
  <c r="N17" i="46"/>
  <c r="O17" i="46" s="1"/>
  <c r="N16" i="46"/>
  <c r="O16" i="46" s="1"/>
  <c r="N15" i="46"/>
  <c r="O15" i="46" s="1"/>
  <c r="N14" i="46"/>
  <c r="O14" i="46" s="1"/>
  <c r="M13" i="46"/>
  <c r="M73" i="46" s="1"/>
  <c r="L13" i="46"/>
  <c r="K13" i="46"/>
  <c r="J13" i="46"/>
  <c r="I13" i="46"/>
  <c r="H13" i="46"/>
  <c r="G13" i="46"/>
  <c r="F13" i="46"/>
  <c r="E13" i="46"/>
  <c r="E73" i="46" s="1"/>
  <c r="D13" i="46"/>
  <c r="N13" i="46" s="1"/>
  <c r="O13" i="46" s="1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L73" i="46" s="1"/>
  <c r="K5" i="46"/>
  <c r="K73" i="46" s="1"/>
  <c r="J5" i="46"/>
  <c r="J73" i="46" s="1"/>
  <c r="I5" i="46"/>
  <c r="H5" i="46"/>
  <c r="G5" i="46"/>
  <c r="F5" i="46"/>
  <c r="E5" i="46"/>
  <c r="D5" i="46"/>
  <c r="N71" i="45"/>
  <c r="O71" i="45" s="1"/>
  <c r="N70" i="45"/>
  <c r="O70" i="45" s="1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M50" i="45"/>
  <c r="L50" i="45"/>
  <c r="K50" i="45"/>
  <c r="J50" i="45"/>
  <c r="I50" i="45"/>
  <c r="H50" i="45"/>
  <c r="G50" i="45"/>
  <c r="F50" i="45"/>
  <c r="E50" i="45"/>
  <c r="N50" i="45" s="1"/>
  <c r="O50" i="45" s="1"/>
  <c r="D50" i="45"/>
  <c r="N49" i="45"/>
  <c r="O49" i="45"/>
  <c r="N48" i="45"/>
  <c r="O48" i="45" s="1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M40" i="45"/>
  <c r="L40" i="45"/>
  <c r="K40" i="45"/>
  <c r="J40" i="45"/>
  <c r="I40" i="45"/>
  <c r="H40" i="45"/>
  <c r="G40" i="45"/>
  <c r="F40" i="45"/>
  <c r="E40" i="45"/>
  <c r="N40" i="45" s="1"/>
  <c r="O40" i="45" s="1"/>
  <c r="D40" i="45"/>
  <c r="N39" i="45"/>
  <c r="O39" i="45"/>
  <c r="N38" i="45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 s="1"/>
  <c r="N32" i="45"/>
  <c r="O32" i="45" s="1"/>
  <c r="N31" i="45"/>
  <c r="O31" i="45" s="1"/>
  <c r="M30" i="45"/>
  <c r="L30" i="45"/>
  <c r="K30" i="45"/>
  <c r="J30" i="45"/>
  <c r="I30" i="45"/>
  <c r="H30" i="45"/>
  <c r="G30" i="45"/>
  <c r="G72" i="45" s="1"/>
  <c r="F30" i="45"/>
  <c r="F72" i="45" s="1"/>
  <c r="E30" i="45"/>
  <c r="N30" i="45" s="1"/>
  <c r="O30" i="45" s="1"/>
  <c r="D30" i="45"/>
  <c r="N29" i="45"/>
  <c r="O29" i="45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7" i="45" s="1"/>
  <c r="O27" i="45" s="1"/>
  <c r="N26" i="45"/>
  <c r="O26" i="45" s="1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N22" i="45" s="1"/>
  <c r="O22" i="45" s="1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N13" i="45" s="1"/>
  <c r="O13" i="45" s="1"/>
  <c r="J13" i="45"/>
  <c r="I13" i="45"/>
  <c r="H13" i="45"/>
  <c r="G13" i="45"/>
  <c r="F13" i="45"/>
  <c r="E13" i="45"/>
  <c r="D13" i="45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M72" i="45" s="1"/>
  <c r="L5" i="45"/>
  <c r="K5" i="45"/>
  <c r="K72" i="45" s="1"/>
  <c r="J5" i="45"/>
  <c r="J72" i="45" s="1"/>
  <c r="I5" i="45"/>
  <c r="N5" i="45" s="1"/>
  <c r="O5" i="45" s="1"/>
  <c r="H5" i="45"/>
  <c r="G5" i="45"/>
  <c r="F5" i="45"/>
  <c r="E5" i="45"/>
  <c r="D5" i="45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/>
  <c r="N53" i="44"/>
  <c r="O53" i="44" s="1"/>
  <c r="M52" i="44"/>
  <c r="L52" i="44"/>
  <c r="K52" i="44"/>
  <c r="J52" i="44"/>
  <c r="I52" i="44"/>
  <c r="H52" i="44"/>
  <c r="G52" i="44"/>
  <c r="F52" i="44"/>
  <c r="E52" i="44"/>
  <c r="E74" i="44" s="1"/>
  <c r="D52" i="44"/>
  <c r="N52" i="44" s="1"/>
  <c r="O52" i="44" s="1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G48" i="44"/>
  <c r="N48" i="44" s="1"/>
  <c r="O48" i="44" s="1"/>
  <c r="F48" i="44"/>
  <c r="E48" i="44"/>
  <c r="D48" i="44"/>
  <c r="N47" i="44"/>
  <c r="O47" i="44" s="1"/>
  <c r="N46" i="44"/>
  <c r="O46" i="44" s="1"/>
  <c r="N45" i="44"/>
  <c r="O45" i="44" s="1"/>
  <c r="N44" i="44"/>
  <c r="O44" i="44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2" i="44" s="1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N36" i="44" s="1"/>
  <c r="O36" i="44" s="1"/>
  <c r="G36" i="44"/>
  <c r="F36" i="44"/>
  <c r="E36" i="44"/>
  <c r="D36" i="44"/>
  <c r="N35" i="44"/>
  <c r="O35" i="44" s="1"/>
  <c r="N34" i="44"/>
  <c r="O34" i="44"/>
  <c r="N33" i="44"/>
  <c r="O33" i="44" s="1"/>
  <c r="N32" i="44"/>
  <c r="O32" i="44" s="1"/>
  <c r="M31" i="44"/>
  <c r="L31" i="44"/>
  <c r="K31" i="44"/>
  <c r="J31" i="44"/>
  <c r="I31" i="44"/>
  <c r="H31" i="44"/>
  <c r="G31" i="44"/>
  <c r="G74" i="44" s="1"/>
  <c r="F31" i="44"/>
  <c r="E31" i="44"/>
  <c r="D31" i="44"/>
  <c r="N31" i="44" s="1"/>
  <c r="O31" i="44" s="1"/>
  <c r="N30" i="44"/>
  <c r="O30" i="44" s="1"/>
  <c r="N29" i="44"/>
  <c r="O29" i="44" s="1"/>
  <c r="N28" i="44"/>
  <c r="O28" i="44" s="1"/>
  <c r="M27" i="44"/>
  <c r="L27" i="44"/>
  <c r="K27" i="44"/>
  <c r="J27" i="44"/>
  <c r="I27" i="44"/>
  <c r="H27" i="44"/>
  <c r="G27" i="44"/>
  <c r="F27" i="44"/>
  <c r="N27" i="44" s="1"/>
  <c r="O27" i="44" s="1"/>
  <c r="E27" i="44"/>
  <c r="D27" i="44"/>
  <c r="N26" i="44"/>
  <c r="O26" i="44" s="1"/>
  <c r="N25" i="44"/>
  <c r="O25" i="44" s="1"/>
  <c r="N24" i="44"/>
  <c r="O24" i="44"/>
  <c r="N23" i="44"/>
  <c r="O23" i="44" s="1"/>
  <c r="M22" i="44"/>
  <c r="L22" i="44"/>
  <c r="K22" i="44"/>
  <c r="N22" i="44" s="1"/>
  <c r="O22" i="44" s="1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M13" i="44"/>
  <c r="L13" i="44"/>
  <c r="K13" i="44"/>
  <c r="J13" i="44"/>
  <c r="N13" i="44" s="1"/>
  <c r="O13" i="44" s="1"/>
  <c r="I13" i="44"/>
  <c r="H13" i="44"/>
  <c r="G13" i="44"/>
  <c r="F13" i="44"/>
  <c r="E13" i="44"/>
  <c r="D13" i="44"/>
  <c r="D74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M74" i="44" s="1"/>
  <c r="L5" i="44"/>
  <c r="L74" i="44" s="1"/>
  <c r="K5" i="44"/>
  <c r="K74" i="44" s="1"/>
  <c r="J5" i="44"/>
  <c r="I5" i="44"/>
  <c r="I74" i="44" s="1"/>
  <c r="H5" i="44"/>
  <c r="H74" i="44" s="1"/>
  <c r="G5" i="44"/>
  <c r="F5" i="44"/>
  <c r="E5" i="44"/>
  <c r="D5" i="44"/>
  <c r="D22" i="43"/>
  <c r="N70" i="43"/>
  <c r="O70" i="43"/>
  <c r="N69" i="43"/>
  <c r="O69" i="43" s="1"/>
  <c r="N68" i="43"/>
  <c r="O68" i="43"/>
  <c r="N67" i="43"/>
  <c r="O67" i="43"/>
  <c r="N66" i="43"/>
  <c r="O66" i="43"/>
  <c r="N65" i="43"/>
  <c r="O65" i="43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/>
  <c r="N54" i="43"/>
  <c r="O54" i="43"/>
  <c r="N53" i="43"/>
  <c r="O53" i="43"/>
  <c r="N52" i="43"/>
  <c r="O52" i="43"/>
  <c r="N51" i="43"/>
  <c r="O51" i="43" s="1"/>
  <c r="N50" i="43"/>
  <c r="O50" i="43"/>
  <c r="M49" i="43"/>
  <c r="L49" i="43"/>
  <c r="K49" i="43"/>
  <c r="J49" i="43"/>
  <c r="I49" i="43"/>
  <c r="H49" i="43"/>
  <c r="G49" i="43"/>
  <c r="F49" i="43"/>
  <c r="N49" i="43" s="1"/>
  <c r="O49" i="43" s="1"/>
  <c r="E49" i="43"/>
  <c r="D49" i="43"/>
  <c r="N48" i="43"/>
  <c r="O48" i="43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/>
  <c r="N42" i="43"/>
  <c r="O42" i="43"/>
  <c r="N41" i="43"/>
  <c r="O41" i="43" s="1"/>
  <c r="N40" i="43"/>
  <c r="O40" i="43" s="1"/>
  <c r="M39" i="43"/>
  <c r="L39" i="43"/>
  <c r="K39" i="43"/>
  <c r="J39" i="43"/>
  <c r="I39" i="43"/>
  <c r="H39" i="43"/>
  <c r="N39" i="43" s="1"/>
  <c r="O39" i="43" s="1"/>
  <c r="G39" i="43"/>
  <c r="F39" i="43"/>
  <c r="E39" i="43"/>
  <c r="D39" i="43"/>
  <c r="N38" i="43"/>
  <c r="O38" i="43" s="1"/>
  <c r="N37" i="43"/>
  <c r="O37" i="43"/>
  <c r="N36" i="43"/>
  <c r="O36" i="43" s="1"/>
  <c r="M35" i="43"/>
  <c r="L35" i="43"/>
  <c r="K35" i="43"/>
  <c r="J35" i="43"/>
  <c r="I35" i="43"/>
  <c r="H35" i="43"/>
  <c r="G35" i="43"/>
  <c r="F35" i="43"/>
  <c r="E35" i="43"/>
  <c r="E71" i="43" s="1"/>
  <c r="D35" i="43"/>
  <c r="N34" i="43"/>
  <c r="O34" i="43" s="1"/>
  <c r="N33" i="43"/>
  <c r="O33" i="43" s="1"/>
  <c r="N32" i="43"/>
  <c r="O32" i="43" s="1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/>
  <c r="M27" i="43"/>
  <c r="M71" i="43" s="1"/>
  <c r="L27" i="43"/>
  <c r="L71" i="43" s="1"/>
  <c r="K27" i="43"/>
  <c r="N27" i="43" s="1"/>
  <c r="O27" i="43" s="1"/>
  <c r="J27" i="43"/>
  <c r="I27" i="43"/>
  <c r="H27" i="43"/>
  <c r="G27" i="43"/>
  <c r="F27" i="43"/>
  <c r="E27" i="43"/>
  <c r="D27" i="43"/>
  <c r="D71" i="43" s="1"/>
  <c r="N26" i="43"/>
  <c r="O26" i="43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N22" i="43" s="1"/>
  <c r="O22" i="43" s="1"/>
  <c r="F22" i="43"/>
  <c r="E22" i="43"/>
  <c r="N21" i="43"/>
  <c r="O21" i="43" s="1"/>
  <c r="N20" i="43"/>
  <c r="O20" i="43" s="1"/>
  <c r="N19" i="43"/>
  <c r="O19" i="43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N13" i="43" s="1"/>
  <c r="O13" i="43" s="1"/>
  <c r="F13" i="43"/>
  <c r="E13" i="43"/>
  <c r="D13" i="43"/>
  <c r="N12" i="43"/>
  <c r="O12" i="43" s="1"/>
  <c r="N11" i="43"/>
  <c r="O11" i="43" s="1"/>
  <c r="N10" i="43"/>
  <c r="O10" i="43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J71" i="43" s="1"/>
  <c r="I5" i="43"/>
  <c r="I71" i="43" s="1"/>
  <c r="H5" i="43"/>
  <c r="G5" i="43"/>
  <c r="F5" i="43"/>
  <c r="E5" i="43"/>
  <c r="D5" i="43"/>
  <c r="N74" i="42"/>
  <c r="O74" i="42"/>
  <c r="N73" i="42"/>
  <c r="O73" i="42" s="1"/>
  <c r="N72" i="42"/>
  <c r="O72" i="42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0" i="42"/>
  <c r="O50" i="42" s="1"/>
  <c r="M49" i="42"/>
  <c r="L49" i="42"/>
  <c r="K49" i="42"/>
  <c r="J49" i="42"/>
  <c r="I49" i="42"/>
  <c r="H49" i="42"/>
  <c r="G49" i="42"/>
  <c r="F49" i="42"/>
  <c r="E49" i="42"/>
  <c r="D49" i="42"/>
  <c r="N49" i="42" s="1"/>
  <c r="O49" i="42" s="1"/>
  <c r="N48" i="42"/>
  <c r="O48" i="42" s="1"/>
  <c r="N47" i="42"/>
  <c r="O47" i="42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 s="1"/>
  <c r="N33" i="42"/>
  <c r="O33" i="42" s="1"/>
  <c r="N32" i="42"/>
  <c r="O32" i="42"/>
  <c r="N31" i="42"/>
  <c r="O31" i="42"/>
  <c r="M30" i="42"/>
  <c r="M75" i="42" s="1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 s="1"/>
  <c r="M27" i="42"/>
  <c r="L27" i="42"/>
  <c r="K27" i="42"/>
  <c r="K75" i="42" s="1"/>
  <c r="J27" i="42"/>
  <c r="I27" i="42"/>
  <c r="H27" i="42"/>
  <c r="G27" i="42"/>
  <c r="F27" i="42"/>
  <c r="N27" i="42" s="1"/>
  <c r="O27" i="42" s="1"/>
  <c r="E27" i="42"/>
  <c r="D27" i="42"/>
  <c r="N26" i="42"/>
  <c r="O26" i="42" s="1"/>
  <c r="N25" i="42"/>
  <c r="O25" i="42" s="1"/>
  <c r="N24" i="42"/>
  <c r="O24" i="42" s="1"/>
  <c r="N23" i="42"/>
  <c r="O23" i="42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/>
  <c r="N16" i="42"/>
  <c r="O16" i="42"/>
  <c r="N15" i="42"/>
  <c r="O15" i="42" s="1"/>
  <c r="N14" i="42"/>
  <c r="O14" i="42" s="1"/>
  <c r="N13" i="42"/>
  <c r="O13" i="42" s="1"/>
  <c r="M12" i="42"/>
  <c r="L12" i="42"/>
  <c r="K12" i="42"/>
  <c r="J12" i="42"/>
  <c r="I12" i="42"/>
  <c r="I75" i="42" s="1"/>
  <c r="H12" i="42"/>
  <c r="G12" i="42"/>
  <c r="F12" i="42"/>
  <c r="E12" i="42"/>
  <c r="D12" i="42"/>
  <c r="N12" i="42" s="1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F75" i="42" s="1"/>
  <c r="E5" i="42"/>
  <c r="E75" i="42" s="1"/>
  <c r="D5" i="42"/>
  <c r="N5" i="42" s="1"/>
  <c r="O5" i="42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M52" i="41"/>
  <c r="L52" i="41"/>
  <c r="K52" i="41"/>
  <c r="J52" i="41"/>
  <c r="I52" i="41"/>
  <c r="H52" i="41"/>
  <c r="G52" i="41"/>
  <c r="F52" i="41"/>
  <c r="E52" i="41"/>
  <c r="D52" i="41"/>
  <c r="N51" i="41"/>
  <c r="O51" i="4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 s="1"/>
  <c r="N45" i="41"/>
  <c r="O45" i="41" s="1"/>
  <c r="N44" i="41"/>
  <c r="O44" i="4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2" i="41" s="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D74" i="41" s="1"/>
  <c r="N30" i="41"/>
  <c r="O30" i="41" s="1"/>
  <c r="N29" i="41"/>
  <c r="O29" i="41" s="1"/>
  <c r="M28" i="41"/>
  <c r="L28" i="41"/>
  <c r="K28" i="41"/>
  <c r="J28" i="41"/>
  <c r="I28" i="41"/>
  <c r="H28" i="41"/>
  <c r="G28" i="41"/>
  <c r="G74" i="41" s="1"/>
  <c r="F28" i="41"/>
  <c r="E28" i="41"/>
  <c r="D28" i="41"/>
  <c r="N27" i="41"/>
  <c r="O27" i="41" s="1"/>
  <c r="N26" i="41"/>
  <c r="O26" i="41" s="1"/>
  <c r="N25" i="41"/>
  <c r="O25" i="41" s="1"/>
  <c r="N24" i="41"/>
  <c r="O24" i="4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I13" i="41"/>
  <c r="I74" i="41" s="1"/>
  <c r="H13" i="41"/>
  <c r="G13" i="41"/>
  <c r="F13" i="41"/>
  <c r="E13" i="41"/>
  <c r="D13" i="41"/>
  <c r="N12" i="41"/>
  <c r="O12" i="41"/>
  <c r="N11" i="41"/>
  <c r="O11" i="41" s="1"/>
  <c r="N10" i="41"/>
  <c r="O10" i="41"/>
  <c r="N9" i="41"/>
  <c r="O9" i="41" s="1"/>
  <c r="N8" i="41"/>
  <c r="O8" i="41"/>
  <c r="N7" i="41"/>
  <c r="O7" i="41"/>
  <c r="N6" i="41"/>
  <c r="O6" i="41"/>
  <c r="M5" i="41"/>
  <c r="L5" i="41"/>
  <c r="K5" i="41"/>
  <c r="J5" i="41"/>
  <c r="I5" i="41"/>
  <c r="H5" i="41"/>
  <c r="G5" i="41"/>
  <c r="F5" i="41"/>
  <c r="E5" i="41"/>
  <c r="E74" i="41" s="1"/>
  <c r="D5" i="41"/>
  <c r="N5" i="41" s="1"/>
  <c r="O5" i="41" s="1"/>
  <c r="N71" i="40"/>
  <c r="O71" i="40"/>
  <c r="N70" i="40"/>
  <c r="O70" i="40" s="1"/>
  <c r="N69" i="40"/>
  <c r="O69" i="40"/>
  <c r="N68" i="40"/>
  <c r="O68" i="40"/>
  <c r="N67" i="40"/>
  <c r="O67" i="40" s="1"/>
  <c r="N66" i="40"/>
  <c r="O66" i="40" s="1"/>
  <c r="N65" i="40"/>
  <c r="O65" i="40"/>
  <c r="N64" i="40"/>
  <c r="O64" i="40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/>
  <c r="N56" i="40"/>
  <c r="O56" i="40"/>
  <c r="N55" i="40"/>
  <c r="O55" i="40" s="1"/>
  <c r="N54" i="40"/>
  <c r="O54" i="40" s="1"/>
  <c r="N53" i="40"/>
  <c r="O53" i="40"/>
  <c r="N52" i="40"/>
  <c r="O52" i="40"/>
  <c r="N51" i="40"/>
  <c r="O51" i="40" s="1"/>
  <c r="M50" i="40"/>
  <c r="L50" i="40"/>
  <c r="K50" i="40"/>
  <c r="J50" i="40"/>
  <c r="I50" i="40"/>
  <c r="H50" i="40"/>
  <c r="G50" i="40"/>
  <c r="F50" i="40"/>
  <c r="N50" i="40" s="1"/>
  <c r="O50" i="40" s="1"/>
  <c r="E50" i="40"/>
  <c r="D50" i="40"/>
  <c r="N49" i="40"/>
  <c r="O49" i="40"/>
  <c r="N48" i="40"/>
  <c r="O48" i="40"/>
  <c r="M47" i="40"/>
  <c r="L47" i="40"/>
  <c r="K47" i="40"/>
  <c r="J47" i="40"/>
  <c r="N47" i="40" s="1"/>
  <c r="O47" i="40" s="1"/>
  <c r="I47" i="40"/>
  <c r="H47" i="40"/>
  <c r="G47" i="40"/>
  <c r="F47" i="40"/>
  <c r="E47" i="40"/>
  <c r="D47" i="40"/>
  <c r="N46" i="40"/>
  <c r="O46" i="40" s="1"/>
  <c r="N45" i="40"/>
  <c r="O45" i="40" s="1"/>
  <c r="N44" i="40"/>
  <c r="O44" i="40" s="1"/>
  <c r="N43" i="40"/>
  <c r="O43" i="40"/>
  <c r="M42" i="40"/>
  <c r="L42" i="40"/>
  <c r="K42" i="40"/>
  <c r="J42" i="40"/>
  <c r="I42" i="40"/>
  <c r="H42" i="40"/>
  <c r="G42" i="40"/>
  <c r="F42" i="40"/>
  <c r="N42" i="40" s="1"/>
  <c r="O42" i="40" s="1"/>
  <c r="E42" i="40"/>
  <c r="D42" i="40"/>
  <c r="N41" i="40"/>
  <c r="O41" i="40" s="1"/>
  <c r="N40" i="40"/>
  <c r="O40" i="40" s="1"/>
  <c r="N39" i="40"/>
  <c r="O39" i="40"/>
  <c r="N38" i="40"/>
  <c r="O38" i="40" s="1"/>
  <c r="M37" i="40"/>
  <c r="L37" i="40"/>
  <c r="K37" i="40"/>
  <c r="J37" i="40"/>
  <c r="I37" i="40"/>
  <c r="H37" i="40"/>
  <c r="G37" i="40"/>
  <c r="G72" i="40" s="1"/>
  <c r="F37" i="40"/>
  <c r="E37" i="40"/>
  <c r="E72" i="40" s="1"/>
  <c r="D37" i="40"/>
  <c r="N37" i="40" s="1"/>
  <c r="O37" i="40" s="1"/>
  <c r="N36" i="40"/>
  <c r="O36" i="40" s="1"/>
  <c r="N35" i="40"/>
  <c r="O35" i="40" s="1"/>
  <c r="N34" i="40"/>
  <c r="O34" i="40" s="1"/>
  <c r="N33" i="40"/>
  <c r="O33" i="40"/>
  <c r="N32" i="40"/>
  <c r="O32" i="40" s="1"/>
  <c r="M31" i="40"/>
  <c r="L31" i="40"/>
  <c r="K31" i="40"/>
  <c r="J31" i="40"/>
  <c r="I31" i="40"/>
  <c r="H31" i="40"/>
  <c r="N31" i="40" s="1"/>
  <c r="O31" i="40" s="1"/>
  <c r="G31" i="40"/>
  <c r="F31" i="40"/>
  <c r="E31" i="40"/>
  <c r="D31" i="40"/>
  <c r="N30" i="40"/>
  <c r="O30" i="40" s="1"/>
  <c r="N29" i="40"/>
  <c r="O29" i="40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/>
  <c r="N26" i="40"/>
  <c r="O26" i="40" s="1"/>
  <c r="N25" i="40"/>
  <c r="O25" i="40" s="1"/>
  <c r="N24" i="40"/>
  <c r="O24" i="40" s="1"/>
  <c r="N23" i="40"/>
  <c r="O23" i="40"/>
  <c r="M22" i="40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/>
  <c r="N6" i="40"/>
  <c r="O6" i="40" s="1"/>
  <c r="M5" i="40"/>
  <c r="L5" i="40"/>
  <c r="K5" i="40"/>
  <c r="K72" i="40" s="1"/>
  <c r="J5" i="40"/>
  <c r="I5" i="40"/>
  <c r="I72" i="40" s="1"/>
  <c r="H5" i="40"/>
  <c r="N5" i="40" s="1"/>
  <c r="O5" i="40" s="1"/>
  <c r="G5" i="40"/>
  <c r="F5" i="40"/>
  <c r="E5" i="40"/>
  <c r="D5" i="40"/>
  <c r="N74" i="39"/>
  <c r="O74" i="39" s="1"/>
  <c r="N73" i="39"/>
  <c r="O73" i="39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 s="1"/>
  <c r="M53" i="39"/>
  <c r="L53" i="39"/>
  <c r="K53" i="39"/>
  <c r="J53" i="39"/>
  <c r="I53" i="39"/>
  <c r="H53" i="39"/>
  <c r="G53" i="39"/>
  <c r="F53" i="39"/>
  <c r="E53" i="39"/>
  <c r="N53" i="39" s="1"/>
  <c r="O53" i="39" s="1"/>
  <c r="D53" i="39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 s="1"/>
  <c r="N46" i="39"/>
  <c r="O46" i="39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 s="1"/>
  <c r="N40" i="39"/>
  <c r="O40" i="39" s="1"/>
  <c r="N39" i="39"/>
  <c r="O39" i="39"/>
  <c r="N38" i="39"/>
  <c r="O38" i="39" s="1"/>
  <c r="M37" i="39"/>
  <c r="M75" i="39" s="1"/>
  <c r="L37" i="39"/>
  <c r="K37" i="39"/>
  <c r="J37" i="39"/>
  <c r="I37" i="39"/>
  <c r="H37" i="39"/>
  <c r="G37" i="39"/>
  <c r="F37" i="39"/>
  <c r="E37" i="39"/>
  <c r="D37" i="39"/>
  <c r="N36" i="39"/>
  <c r="O36" i="39" s="1"/>
  <c r="N35" i="39"/>
  <c r="O35" i="39" s="1"/>
  <c r="N34" i="39"/>
  <c r="O34" i="39" s="1"/>
  <c r="N33" i="39"/>
  <c r="O33" i="39" s="1"/>
  <c r="N32" i="39"/>
  <c r="O32" i="39"/>
  <c r="M31" i="39"/>
  <c r="L31" i="39"/>
  <c r="K31" i="39"/>
  <c r="K75" i="39" s="1"/>
  <c r="J31" i="39"/>
  <c r="I31" i="39"/>
  <c r="H31" i="39"/>
  <c r="G31" i="39"/>
  <c r="G75" i="39" s="1"/>
  <c r="F31" i="39"/>
  <c r="E31" i="39"/>
  <c r="D31" i="39"/>
  <c r="N30" i="39"/>
  <c r="O30" i="39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I75" i="39" s="1"/>
  <c r="H13" i="39"/>
  <c r="G13" i="39"/>
  <c r="F13" i="39"/>
  <c r="E13" i="39"/>
  <c r="D13" i="39"/>
  <c r="N12" i="39"/>
  <c r="O12" i="39"/>
  <c r="N11" i="39"/>
  <c r="O11" i="39"/>
  <c r="N10" i="39"/>
  <c r="O10" i="39"/>
  <c r="N9" i="39"/>
  <c r="O9" i="39"/>
  <c r="N8" i="39"/>
  <c r="O8" i="39" s="1"/>
  <c r="N7" i="39"/>
  <c r="O7" i="39"/>
  <c r="N6" i="39"/>
  <c r="O6" i="39"/>
  <c r="M5" i="39"/>
  <c r="L5" i="39"/>
  <c r="L75" i="39" s="1"/>
  <c r="K5" i="39"/>
  <c r="J5" i="39"/>
  <c r="I5" i="39"/>
  <c r="H5" i="39"/>
  <c r="G5" i="39"/>
  <c r="F5" i="39"/>
  <c r="E5" i="39"/>
  <c r="E75" i="39" s="1"/>
  <c r="D5" i="39"/>
  <c r="N5" i="39" s="1"/>
  <c r="O5" i="39" s="1"/>
  <c r="N74" i="38"/>
  <c r="O74" i="38"/>
  <c r="N73" i="38"/>
  <c r="O73" i="38"/>
  <c r="N72" i="38"/>
  <c r="O72" i="38" s="1"/>
  <c r="N71" i="38"/>
  <c r="O71" i="38"/>
  <c r="N70" i="38"/>
  <c r="O70" i="38"/>
  <c r="N69" i="38"/>
  <c r="O69" i="38" s="1"/>
  <c r="N68" i="38"/>
  <c r="O68" i="38"/>
  <c r="N67" i="38"/>
  <c r="O67" i="38"/>
  <c r="N66" i="38"/>
  <c r="O66" i="38"/>
  <c r="N65" i="38"/>
  <c r="O65" i="38"/>
  <c r="N64" i="38"/>
  <c r="O64" i="38"/>
  <c r="N63" i="38"/>
  <c r="O63" i="38"/>
  <c r="N62" i="38"/>
  <c r="O62" i="38" s="1"/>
  <c r="N61" i="38"/>
  <c r="O61" i="38"/>
  <c r="N60" i="38"/>
  <c r="O60" i="38"/>
  <c r="N59" i="38"/>
  <c r="O59" i="38" s="1"/>
  <c r="N58" i="38"/>
  <c r="O58" i="38"/>
  <c r="N57" i="38"/>
  <c r="O57" i="38"/>
  <c r="N56" i="38"/>
  <c r="O56" i="38"/>
  <c r="N55" i="38"/>
  <c r="O55" i="38"/>
  <c r="N54" i="38"/>
  <c r="O54" i="38"/>
  <c r="M53" i="38"/>
  <c r="L53" i="38"/>
  <c r="K53" i="38"/>
  <c r="J53" i="38"/>
  <c r="I53" i="38"/>
  <c r="H53" i="38"/>
  <c r="G53" i="38"/>
  <c r="F53" i="38"/>
  <c r="E53" i="38"/>
  <c r="N53" i="38" s="1"/>
  <c r="O53" i="38" s="1"/>
  <c r="D53" i="38"/>
  <c r="N52" i="38"/>
  <c r="O52" i="38"/>
  <c r="N51" i="38"/>
  <c r="O51" i="38"/>
  <c r="N50" i="38"/>
  <c r="O50" i="38"/>
  <c r="M49" i="38"/>
  <c r="L49" i="38"/>
  <c r="K49" i="38"/>
  <c r="J49" i="38"/>
  <c r="I49" i="38"/>
  <c r="H49" i="38"/>
  <c r="G49" i="38"/>
  <c r="F49" i="38"/>
  <c r="E49" i="38"/>
  <c r="D49" i="38"/>
  <c r="N48" i="38"/>
  <c r="O48" i="38"/>
  <c r="N47" i="38"/>
  <c r="O47" i="38"/>
  <c r="N46" i="38"/>
  <c r="O46" i="38" s="1"/>
  <c r="N45" i="38"/>
  <c r="O45" i="38"/>
  <c r="N44" i="38"/>
  <c r="O44" i="38" s="1"/>
  <c r="M43" i="38"/>
  <c r="L43" i="38"/>
  <c r="K43" i="38"/>
  <c r="J43" i="38"/>
  <c r="I43" i="38"/>
  <c r="H43" i="38"/>
  <c r="N43" i="38" s="1"/>
  <c r="O43" i="38" s="1"/>
  <c r="G43" i="38"/>
  <c r="F43" i="38"/>
  <c r="E43" i="38"/>
  <c r="D43" i="38"/>
  <c r="N42" i="38"/>
  <c r="O42" i="38" s="1"/>
  <c r="N41" i="38"/>
  <c r="O41" i="38"/>
  <c r="N40" i="38"/>
  <c r="O40" i="38"/>
  <c r="N39" i="38"/>
  <c r="O39" i="38" s="1"/>
  <c r="N38" i="38"/>
  <c r="O38" i="38"/>
  <c r="M37" i="38"/>
  <c r="L37" i="38"/>
  <c r="K37" i="38"/>
  <c r="J37" i="38"/>
  <c r="I37" i="38"/>
  <c r="H37" i="38"/>
  <c r="G37" i="38"/>
  <c r="N37" i="38" s="1"/>
  <c r="O37" i="38" s="1"/>
  <c r="F37" i="38"/>
  <c r="E37" i="38"/>
  <c r="D37" i="38"/>
  <c r="N36" i="38"/>
  <c r="O36" i="38" s="1"/>
  <c r="N35" i="38"/>
  <c r="O35" i="38"/>
  <c r="N34" i="38"/>
  <c r="O34" i="38" s="1"/>
  <c r="N33" i="38"/>
  <c r="O33" i="38"/>
  <c r="N32" i="38"/>
  <c r="O32" i="38" s="1"/>
  <c r="M31" i="38"/>
  <c r="L31" i="38"/>
  <c r="K31" i="38"/>
  <c r="J31" i="38"/>
  <c r="I31" i="38"/>
  <c r="H31" i="38"/>
  <c r="G31" i="38"/>
  <c r="F31" i="38"/>
  <c r="E31" i="38"/>
  <c r="D31" i="38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7" i="38"/>
  <c r="O27" i="38"/>
  <c r="N26" i="38"/>
  <c r="O26" i="38" s="1"/>
  <c r="N25" i="38"/>
  <c r="O25" i="38"/>
  <c r="N24" i="38"/>
  <c r="O24" i="38" s="1"/>
  <c r="N23" i="38"/>
  <c r="O23" i="38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/>
  <c r="N18" i="38"/>
  <c r="O18" i="38" s="1"/>
  <c r="N17" i="38"/>
  <c r="O17" i="38" s="1"/>
  <c r="N16" i="38"/>
  <c r="O16" i="38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 s="1"/>
  <c r="O13" i="38" s="1"/>
  <c r="N12" i="38"/>
  <c r="O12" i="38" s="1"/>
  <c r="N11" i="38"/>
  <c r="O11" i="38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L75" i="38" s="1"/>
  <c r="K5" i="38"/>
  <c r="K75" i="38" s="1"/>
  <c r="J5" i="38"/>
  <c r="I5" i="38"/>
  <c r="H5" i="38"/>
  <c r="G5" i="38"/>
  <c r="F5" i="38"/>
  <c r="F75" i="38" s="1"/>
  <c r="E5" i="38"/>
  <c r="E75" i="38" s="1"/>
  <c r="D5" i="38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/>
  <c r="N55" i="37"/>
  <c r="O55" i="37" s="1"/>
  <c r="N54" i="37"/>
  <c r="O54" i="37" s="1"/>
  <c r="N53" i="37"/>
  <c r="O53" i="37" s="1"/>
  <c r="N52" i="37"/>
  <c r="O52" i="37" s="1"/>
  <c r="M51" i="37"/>
  <c r="L51" i="37"/>
  <c r="K51" i="37"/>
  <c r="J51" i="37"/>
  <c r="I51" i="37"/>
  <c r="H51" i="37"/>
  <c r="G51" i="37"/>
  <c r="F51" i="37"/>
  <c r="E51" i="37"/>
  <c r="D51" i="37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 s="1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 s="1"/>
  <c r="N36" i="37"/>
  <c r="O36" i="37"/>
  <c r="N35" i="37"/>
  <c r="O35" i="37" s="1"/>
  <c r="N34" i="37"/>
  <c r="O34" i="37" s="1"/>
  <c r="N33" i="37"/>
  <c r="O33" i="37" s="1"/>
  <c r="M32" i="37"/>
  <c r="M71" i="37" s="1"/>
  <c r="L32" i="37"/>
  <c r="K32" i="37"/>
  <c r="J32" i="37"/>
  <c r="I32" i="37"/>
  <c r="H32" i="37"/>
  <c r="G32" i="37"/>
  <c r="F32" i="37"/>
  <c r="E32" i="37"/>
  <c r="D32" i="37"/>
  <c r="N31" i="37"/>
  <c r="O31" i="37" s="1"/>
  <c r="N30" i="37"/>
  <c r="O30" i="37" s="1"/>
  <c r="N29" i="37"/>
  <c r="O29" i="37"/>
  <c r="N28" i="37"/>
  <c r="O28" i="37" s="1"/>
  <c r="M27" i="37"/>
  <c r="L27" i="37"/>
  <c r="K27" i="37"/>
  <c r="J27" i="37"/>
  <c r="I27" i="37"/>
  <c r="H27" i="37"/>
  <c r="G27" i="37"/>
  <c r="F27" i="37"/>
  <c r="E27" i="37"/>
  <c r="N27" i="37" s="1"/>
  <c r="O27" i="37" s="1"/>
  <c r="D27" i="37"/>
  <c r="N26" i="37"/>
  <c r="O26" i="37" s="1"/>
  <c r="N25" i="37"/>
  <c r="O25" i="37" s="1"/>
  <c r="N24" i="37"/>
  <c r="O24" i="37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1" i="37"/>
  <c r="O21" i="37" s="1"/>
  <c r="N20" i="37"/>
  <c r="O20" i="37" s="1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L5" i="37"/>
  <c r="K5" i="37"/>
  <c r="J5" i="37"/>
  <c r="I5" i="37"/>
  <c r="H5" i="37"/>
  <c r="G5" i="37"/>
  <c r="F5" i="37"/>
  <c r="E5" i="37"/>
  <c r="E71" i="37" s="1"/>
  <c r="D5" i="37"/>
  <c r="N71" i="36"/>
  <c r="O71" i="36" s="1"/>
  <c r="N70" i="36"/>
  <c r="O70" i="36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/>
  <c r="M52" i="36"/>
  <c r="L52" i="36"/>
  <c r="K52" i="36"/>
  <c r="J52" i="36"/>
  <c r="I52" i="36"/>
  <c r="H52" i="36"/>
  <c r="G52" i="36"/>
  <c r="F52" i="36"/>
  <c r="E52" i="36"/>
  <c r="D52" i="36"/>
  <c r="N52" i="36" s="1"/>
  <c r="O52" i="36" s="1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 s="1"/>
  <c r="N47" i="36"/>
  <c r="O47" i="36" s="1"/>
  <c r="N46" i="36"/>
  <c r="O46" i="36" s="1"/>
  <c r="N45" i="36"/>
  <c r="O45" i="36"/>
  <c r="M44" i="36"/>
  <c r="L44" i="36"/>
  <c r="L72" i="36" s="1"/>
  <c r="K44" i="36"/>
  <c r="J44" i="36"/>
  <c r="I44" i="36"/>
  <c r="H44" i="36"/>
  <c r="G44" i="36"/>
  <c r="F44" i="36"/>
  <c r="E44" i="36"/>
  <c r="D44" i="36"/>
  <c r="N43" i="36"/>
  <c r="O43" i="36"/>
  <c r="N42" i="36"/>
  <c r="O42" i="36"/>
  <c r="N41" i="36"/>
  <c r="O41" i="36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/>
  <c r="N35" i="36"/>
  <c r="O35" i="36" s="1"/>
  <c r="N34" i="36"/>
  <c r="O34" i="36" s="1"/>
  <c r="N33" i="36"/>
  <c r="O33" i="36" s="1"/>
  <c r="M32" i="36"/>
  <c r="M72" i="36" s="1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/>
  <c r="N26" i="36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72" i="35"/>
  <c r="O72" i="35"/>
  <c r="N71" i="35"/>
  <c r="O71" i="35" s="1"/>
  <c r="N70" i="35"/>
  <c r="O70" i="35" s="1"/>
  <c r="N69" i="35"/>
  <c r="O69" i="35" s="1"/>
  <c r="N68" i="35"/>
  <c r="O68" i="35" s="1"/>
  <c r="N67" i="35"/>
  <c r="O67" i="35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/>
  <c r="N54" i="35"/>
  <c r="O54" i="35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 s="1"/>
  <c r="N48" i="35"/>
  <c r="O48" i="35"/>
  <c r="M47" i="35"/>
  <c r="L47" i="35"/>
  <c r="K47" i="35"/>
  <c r="J47" i="35"/>
  <c r="I47" i="35"/>
  <c r="H47" i="35"/>
  <c r="G47" i="35"/>
  <c r="F47" i="35"/>
  <c r="E47" i="35"/>
  <c r="D47" i="35"/>
  <c r="N46" i="35"/>
  <c r="O46" i="35"/>
  <c r="N45" i="35"/>
  <c r="O45" i="35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N38" i="35"/>
  <c r="O38" i="35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 s="1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J73" i="35" s="1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I73" i="35" s="1"/>
  <c r="H5" i="35"/>
  <c r="G5" i="35"/>
  <c r="F5" i="35"/>
  <c r="E5" i="35"/>
  <c r="D5" i="35"/>
  <c r="N73" i="34"/>
  <c r="O73" i="34" s="1"/>
  <c r="N72" i="34"/>
  <c r="O72" i="34" s="1"/>
  <c r="N71" i="34"/>
  <c r="O71" i="34"/>
  <c r="N70" i="34"/>
  <c r="O70" i="34" s="1"/>
  <c r="N69" i="34"/>
  <c r="O69" i="34" s="1"/>
  <c r="N68" i="34"/>
  <c r="O68" i="34" s="1"/>
  <c r="N67" i="34"/>
  <c r="O67" i="34" s="1"/>
  <c r="N66" i="34"/>
  <c r="O66" i="34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/>
  <c r="N59" i="34"/>
  <c r="O59" i="34"/>
  <c r="N58" i="34"/>
  <c r="O58" i="34" s="1"/>
  <c r="N57" i="34"/>
  <c r="O57" i="34" s="1"/>
  <c r="N56" i="34"/>
  <c r="O56" i="34" s="1"/>
  <c r="N55" i="34"/>
  <c r="O55" i="34" s="1"/>
  <c r="N54" i="34"/>
  <c r="O54" i="34" s="1"/>
  <c r="M53" i="34"/>
  <c r="L53" i="34"/>
  <c r="K53" i="34"/>
  <c r="J53" i="34"/>
  <c r="I53" i="34"/>
  <c r="H53" i="34"/>
  <c r="G53" i="34"/>
  <c r="F53" i="34"/>
  <c r="E53" i="34"/>
  <c r="D53" i="34"/>
  <c r="N52" i="34"/>
  <c r="O52" i="34"/>
  <c r="N51" i="34"/>
  <c r="O51" i="34"/>
  <c r="M50" i="34"/>
  <c r="L50" i="34"/>
  <c r="K50" i="34"/>
  <c r="J50" i="34"/>
  <c r="I50" i="34"/>
  <c r="H50" i="34"/>
  <c r="G50" i="34"/>
  <c r="F50" i="34"/>
  <c r="E50" i="34"/>
  <c r="D50" i="34"/>
  <c r="N49" i="34"/>
  <c r="O49" i="34"/>
  <c r="N48" i="34"/>
  <c r="O48" i="34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/>
  <c r="N42" i="34"/>
  <c r="O42" i="34"/>
  <c r="N41" i="34"/>
  <c r="O41" i="34"/>
  <c r="N40" i="34"/>
  <c r="O40" i="34" s="1"/>
  <c r="N39" i="34"/>
  <c r="O39" i="34" s="1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/>
  <c r="N35" i="34"/>
  <c r="O35" i="34"/>
  <c r="N34" i="34"/>
  <c r="O34" i="34" s="1"/>
  <c r="N33" i="34"/>
  <c r="O33" i="34" s="1"/>
  <c r="N32" i="34"/>
  <c r="O32" i="34" s="1"/>
  <c r="M31" i="34"/>
  <c r="M74" i="34" s="1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/>
  <c r="M28" i="34"/>
  <c r="L28" i="34"/>
  <c r="K28" i="34"/>
  <c r="J28" i="34"/>
  <c r="I28" i="34"/>
  <c r="H28" i="34"/>
  <c r="G28" i="34"/>
  <c r="F28" i="34"/>
  <c r="E28" i="34"/>
  <c r="D28" i="34"/>
  <c r="N27" i="34"/>
  <c r="O27" i="34" s="1"/>
  <c r="N26" i="34"/>
  <c r="O26" i="34" s="1"/>
  <c r="N25" i="34"/>
  <c r="O25" i="34" s="1"/>
  <c r="N24" i="34"/>
  <c r="O24" i="34" s="1"/>
  <c r="N23" i="34"/>
  <c r="O23" i="34"/>
  <c r="M22" i="34"/>
  <c r="L22" i="34"/>
  <c r="K22" i="34"/>
  <c r="J22" i="34"/>
  <c r="I22" i="34"/>
  <c r="H22" i="34"/>
  <c r="G22" i="34"/>
  <c r="F22" i="34"/>
  <c r="F74" i="34" s="1"/>
  <c r="E22" i="34"/>
  <c r="D22" i="34"/>
  <c r="N21" i="34"/>
  <c r="O21" i="34" s="1"/>
  <c r="N20" i="34"/>
  <c r="O20" i="34"/>
  <c r="N19" i="34"/>
  <c r="O19" i="34"/>
  <c r="N18" i="34"/>
  <c r="O18" i="34" s="1"/>
  <c r="N17" i="34"/>
  <c r="O17" i="34" s="1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G74" i="34" s="1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L74" i="34" s="1"/>
  <c r="K5" i="34"/>
  <c r="J5" i="34"/>
  <c r="J74" i="34" s="1"/>
  <c r="I5" i="34"/>
  <c r="I74" i="34" s="1"/>
  <c r="H5" i="34"/>
  <c r="H74" i="34" s="1"/>
  <c r="G5" i="34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69" i="33"/>
  <c r="O69" i="33" s="1"/>
  <c r="E49" i="33"/>
  <c r="F49" i="33"/>
  <c r="G49" i="33"/>
  <c r="H49" i="33"/>
  <c r="I49" i="33"/>
  <c r="J49" i="33"/>
  <c r="K49" i="33"/>
  <c r="L49" i="33"/>
  <c r="M49" i="33"/>
  <c r="D49" i="33"/>
  <c r="N65" i="33"/>
  <c r="O65" i="33" s="1"/>
  <c r="N66" i="33"/>
  <c r="O66" i="33" s="1"/>
  <c r="N67" i="33"/>
  <c r="O67" i="33"/>
  <c r="N68" i="33"/>
  <c r="O68" i="33" s="1"/>
  <c r="N57" i="33"/>
  <c r="O57" i="33" s="1"/>
  <c r="N58" i="33"/>
  <c r="O58" i="33" s="1"/>
  <c r="N59" i="33"/>
  <c r="O59" i="33" s="1"/>
  <c r="N60" i="33"/>
  <c r="O60" i="33"/>
  <c r="N61" i="33"/>
  <c r="O61" i="33"/>
  <c r="N62" i="33"/>
  <c r="O62" i="33" s="1"/>
  <c r="N63" i="33"/>
  <c r="O63" i="33" s="1"/>
  <c r="N64" i="33"/>
  <c r="O64" i="33" s="1"/>
  <c r="E43" i="33"/>
  <c r="F43" i="33"/>
  <c r="G43" i="33"/>
  <c r="H43" i="33"/>
  <c r="I43" i="33"/>
  <c r="J43" i="33"/>
  <c r="K43" i="33"/>
  <c r="L43" i="33"/>
  <c r="M43" i="33"/>
  <c r="E37" i="33"/>
  <c r="F37" i="33"/>
  <c r="G37" i="33"/>
  <c r="H37" i="33"/>
  <c r="I37" i="33"/>
  <c r="J37" i="33"/>
  <c r="K37" i="33"/>
  <c r="L37" i="33"/>
  <c r="M37" i="33"/>
  <c r="E31" i="33"/>
  <c r="F31" i="33"/>
  <c r="G31" i="33"/>
  <c r="H31" i="33"/>
  <c r="I31" i="33"/>
  <c r="J31" i="33"/>
  <c r="K31" i="33"/>
  <c r="L31" i="33"/>
  <c r="M31" i="33"/>
  <c r="E28" i="33"/>
  <c r="F28" i="33"/>
  <c r="G28" i="33"/>
  <c r="H28" i="33"/>
  <c r="I28" i="33"/>
  <c r="J28" i="33"/>
  <c r="K28" i="33"/>
  <c r="L28" i="33"/>
  <c r="M28" i="33"/>
  <c r="M70" i="33" s="1"/>
  <c r="E22" i="33"/>
  <c r="F22" i="33"/>
  <c r="G22" i="33"/>
  <c r="G70" i="33" s="1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H70" i="33" s="1"/>
  <c r="I5" i="33"/>
  <c r="I70" i="33" s="1"/>
  <c r="J5" i="33"/>
  <c r="K5" i="33"/>
  <c r="L5" i="33"/>
  <c r="M5" i="33"/>
  <c r="D43" i="33"/>
  <c r="D37" i="33"/>
  <c r="D28" i="33"/>
  <c r="D22" i="33"/>
  <c r="D13" i="33"/>
  <c r="D5" i="33"/>
  <c r="D70" i="33" s="1"/>
  <c r="N54" i="33"/>
  <c r="O54" i="33"/>
  <c r="N55" i="33"/>
  <c r="O55" i="33" s="1"/>
  <c r="N56" i="33"/>
  <c r="O56" i="33" s="1"/>
  <c r="N52" i="33"/>
  <c r="O52" i="33" s="1"/>
  <c r="N53" i="33"/>
  <c r="O53" i="33" s="1"/>
  <c r="N50" i="33"/>
  <c r="O50" i="33"/>
  <c r="N38" i="33"/>
  <c r="O38" i="33" s="1"/>
  <c r="N39" i="33"/>
  <c r="O39" i="33" s="1"/>
  <c r="N40" i="33"/>
  <c r="O40" i="33" s="1"/>
  <c r="N41" i="33"/>
  <c r="O41" i="33" s="1"/>
  <c r="N42" i="33"/>
  <c r="O42" i="33" s="1"/>
  <c r="N44" i="33"/>
  <c r="O44" i="33" s="1"/>
  <c r="N45" i="33"/>
  <c r="O45" i="33"/>
  <c r="N46" i="33"/>
  <c r="O46" i="33"/>
  <c r="N47" i="33"/>
  <c r="O47" i="33" s="1"/>
  <c r="N48" i="33"/>
  <c r="O48" i="33" s="1"/>
  <c r="D31" i="33"/>
  <c r="N33" i="33"/>
  <c r="O33" i="33" s="1"/>
  <c r="N34" i="33"/>
  <c r="O34" i="33" s="1"/>
  <c r="N35" i="33"/>
  <c r="O35" i="33"/>
  <c r="N36" i="33"/>
  <c r="O36" i="33"/>
  <c r="N32" i="33"/>
  <c r="O32" i="33" s="1"/>
  <c r="N30" i="33"/>
  <c r="O30" i="33" s="1"/>
  <c r="N29" i="33"/>
  <c r="O29" i="33" s="1"/>
  <c r="N15" i="33"/>
  <c r="O15" i="33" s="1"/>
  <c r="N16" i="33"/>
  <c r="O16" i="33" s="1"/>
  <c r="N17" i="33"/>
  <c r="O17" i="33"/>
  <c r="N18" i="33"/>
  <c r="O18" i="33"/>
  <c r="N19" i="33"/>
  <c r="O19" i="33" s="1"/>
  <c r="N20" i="33"/>
  <c r="O20" i="33"/>
  <c r="N21" i="33"/>
  <c r="O21" i="33" s="1"/>
  <c r="N7" i="33"/>
  <c r="O7" i="33" s="1"/>
  <c r="N8" i="33"/>
  <c r="O8" i="33"/>
  <c r="N9" i="33"/>
  <c r="O9" i="33"/>
  <c r="N10" i="33"/>
  <c r="O10" i="33" s="1"/>
  <c r="N11" i="33"/>
  <c r="O11" i="33" s="1"/>
  <c r="N12" i="33"/>
  <c r="O12" i="33" s="1"/>
  <c r="N6" i="33"/>
  <c r="O6" i="33" s="1"/>
  <c r="N24" i="33"/>
  <c r="O24" i="33"/>
  <c r="N25" i="33"/>
  <c r="O25" i="33" s="1"/>
  <c r="N26" i="33"/>
  <c r="O26" i="33"/>
  <c r="N27" i="33"/>
  <c r="O27" i="33" s="1"/>
  <c r="N23" i="33"/>
  <c r="O23" i="33" s="1"/>
  <c r="N14" i="33"/>
  <c r="O14" i="33" s="1"/>
  <c r="N44" i="37"/>
  <c r="O44" i="37" s="1"/>
  <c r="M75" i="38"/>
  <c r="H75" i="38"/>
  <c r="N28" i="39"/>
  <c r="O28" i="39"/>
  <c r="D75" i="39"/>
  <c r="N51" i="33"/>
  <c r="O51" i="33" s="1"/>
  <c r="K74" i="34"/>
  <c r="N31" i="41"/>
  <c r="O31" i="41" s="1"/>
  <c r="N28" i="41"/>
  <c r="O28" i="41" s="1"/>
  <c r="F71" i="43"/>
  <c r="N35" i="43"/>
  <c r="O35" i="43" s="1"/>
  <c r="N43" i="33"/>
  <c r="O43" i="33" s="1"/>
  <c r="J74" i="44"/>
  <c r="L72" i="45"/>
  <c r="N27" i="46"/>
  <c r="O27" i="46" s="1"/>
  <c r="F73" i="46"/>
  <c r="D73" i="46"/>
  <c r="N50" i="47"/>
  <c r="O50" i="47"/>
  <c r="N45" i="48"/>
  <c r="O45" i="48" s="1"/>
  <c r="N13" i="48"/>
  <c r="O13" i="48" s="1"/>
  <c r="N5" i="48"/>
  <c r="O5" i="48"/>
  <c r="P46" i="50"/>
  <c r="Q46" i="50" s="1"/>
  <c r="F71" i="50" l="1"/>
  <c r="P27" i="50"/>
  <c r="Q27" i="50" s="1"/>
  <c r="E71" i="50"/>
  <c r="J71" i="50"/>
  <c r="P22" i="50"/>
  <c r="Q22" i="50" s="1"/>
  <c r="P13" i="50"/>
  <c r="Q13" i="50" s="1"/>
  <c r="H71" i="50"/>
  <c r="I71" i="50"/>
  <c r="K71" i="50"/>
  <c r="M71" i="50"/>
  <c r="P50" i="50"/>
  <c r="Q50" i="50" s="1"/>
  <c r="N71" i="50"/>
  <c r="P31" i="50"/>
  <c r="Q31" i="50" s="1"/>
  <c r="N22" i="33"/>
  <c r="O22" i="33" s="1"/>
  <c r="K71" i="43"/>
  <c r="E72" i="36"/>
  <c r="N28" i="36"/>
  <c r="O28" i="36" s="1"/>
  <c r="N13" i="37"/>
  <c r="O13" i="37" s="1"/>
  <c r="N36" i="41"/>
  <c r="O36" i="41" s="1"/>
  <c r="D75" i="42"/>
  <c r="N13" i="36"/>
  <c r="O13" i="36" s="1"/>
  <c r="N22" i="38"/>
  <c r="O22" i="38" s="1"/>
  <c r="P5" i="50"/>
  <c r="Q5" i="50" s="1"/>
  <c r="E72" i="45"/>
  <c r="G71" i="43"/>
  <c r="N71" i="43" s="1"/>
  <c r="O71" i="43" s="1"/>
  <c r="G72" i="36"/>
  <c r="I72" i="36"/>
  <c r="K71" i="37"/>
  <c r="J71" i="37"/>
  <c r="N37" i="34"/>
  <c r="O37" i="34" s="1"/>
  <c r="N44" i="34"/>
  <c r="O44" i="34" s="1"/>
  <c r="H72" i="36"/>
  <c r="H75" i="39"/>
  <c r="J75" i="42"/>
  <c r="N31" i="39"/>
  <c r="O31" i="39" s="1"/>
  <c r="F70" i="33"/>
  <c r="N30" i="35"/>
  <c r="O30" i="35" s="1"/>
  <c r="N35" i="35"/>
  <c r="O35" i="35" s="1"/>
  <c r="N22" i="40"/>
  <c r="O22" i="40" s="1"/>
  <c r="D72" i="45"/>
  <c r="N5" i="36"/>
  <c r="O5" i="36" s="1"/>
  <c r="G72" i="48"/>
  <c r="N50" i="34"/>
  <c r="O50" i="34" s="1"/>
  <c r="N22" i="36"/>
  <c r="O22" i="36" s="1"/>
  <c r="N50" i="36"/>
  <c r="O50" i="36" s="1"/>
  <c r="L71" i="37"/>
  <c r="N41" i="35"/>
  <c r="O41" i="35" s="1"/>
  <c r="H71" i="37"/>
  <c r="N13" i="33"/>
  <c r="O13" i="33" s="1"/>
  <c r="N28" i="38"/>
  <c r="O28" i="38" s="1"/>
  <c r="E70" i="33"/>
  <c r="N70" i="33" s="1"/>
  <c r="O70" i="33" s="1"/>
  <c r="D74" i="34"/>
  <c r="K72" i="36"/>
  <c r="N49" i="39"/>
  <c r="O49" i="39" s="1"/>
  <c r="N30" i="42"/>
  <c r="O30" i="42" s="1"/>
  <c r="N36" i="42"/>
  <c r="O36" i="42" s="1"/>
  <c r="N35" i="47"/>
  <c r="O35" i="47" s="1"/>
  <c r="D71" i="37"/>
  <c r="N71" i="37" s="1"/>
  <c r="O71" i="37" s="1"/>
  <c r="N5" i="47"/>
  <c r="O5" i="47" s="1"/>
  <c r="N37" i="33"/>
  <c r="O37" i="33" s="1"/>
  <c r="L72" i="40"/>
  <c r="G75" i="38"/>
  <c r="J75" i="38"/>
  <c r="M73" i="35"/>
  <c r="L75" i="42"/>
  <c r="N31" i="33"/>
  <c r="O31" i="33" s="1"/>
  <c r="N5" i="35"/>
  <c r="O5" i="35" s="1"/>
  <c r="N22" i="35"/>
  <c r="O22" i="35" s="1"/>
  <c r="F75" i="39"/>
  <c r="I72" i="45"/>
  <c r="N22" i="34"/>
  <c r="O22" i="34" s="1"/>
  <c r="F72" i="47"/>
  <c r="N72" i="47" s="1"/>
  <c r="O72" i="47" s="1"/>
  <c r="D71" i="50"/>
  <c r="N28" i="35"/>
  <c r="O28" i="35" s="1"/>
  <c r="N52" i="41"/>
  <c r="O52" i="41" s="1"/>
  <c r="N50" i="35"/>
  <c r="O50" i="35" s="1"/>
  <c r="E73" i="35"/>
  <c r="F73" i="35"/>
  <c r="N38" i="36"/>
  <c r="O38" i="36" s="1"/>
  <c r="N13" i="41"/>
  <c r="O13" i="41" s="1"/>
  <c r="G73" i="46"/>
  <c r="N31" i="48"/>
  <c r="O31" i="48" s="1"/>
  <c r="H71" i="43"/>
  <c r="K73" i="35"/>
  <c r="L70" i="33"/>
  <c r="N28" i="34"/>
  <c r="O28" i="34" s="1"/>
  <c r="N32" i="37"/>
  <c r="O32" i="37" s="1"/>
  <c r="N51" i="37"/>
  <c r="O51" i="37" s="1"/>
  <c r="N49" i="38"/>
  <c r="O49" i="38" s="1"/>
  <c r="N22" i="39"/>
  <c r="O22" i="39" s="1"/>
  <c r="H74" i="41"/>
  <c r="F74" i="41"/>
  <c r="G71" i="50"/>
  <c r="N47" i="35"/>
  <c r="O47" i="35" s="1"/>
  <c r="K70" i="33"/>
  <c r="G73" i="35"/>
  <c r="N32" i="36"/>
  <c r="O32" i="36" s="1"/>
  <c r="N44" i="36"/>
  <c r="O44" i="36" s="1"/>
  <c r="N5" i="44"/>
  <c r="O5" i="44" s="1"/>
  <c r="N35" i="45"/>
  <c r="O35" i="45" s="1"/>
  <c r="N41" i="46"/>
  <c r="O41" i="46" s="1"/>
  <c r="P36" i="50"/>
  <c r="Q36" i="50" s="1"/>
  <c r="N49" i="33"/>
  <c r="O49" i="33" s="1"/>
  <c r="J72" i="40"/>
  <c r="J74" i="41"/>
  <c r="L73" i="35"/>
  <c r="F71" i="37"/>
  <c r="I71" i="37"/>
  <c r="N49" i="37"/>
  <c r="O49" i="37" s="1"/>
  <c r="J70" i="33"/>
  <c r="N53" i="34"/>
  <c r="O53" i="34" s="1"/>
  <c r="H73" i="35"/>
  <c r="Q71" i="52"/>
  <c r="P71" i="51"/>
  <c r="Q71" i="51" s="1"/>
  <c r="D72" i="48"/>
  <c r="N72" i="48" s="1"/>
  <c r="O72" i="48" s="1"/>
  <c r="P41" i="50"/>
  <c r="Q41" i="50" s="1"/>
  <c r="F74" i="44"/>
  <c r="N74" i="44" s="1"/>
  <c r="O74" i="44" s="1"/>
  <c r="J72" i="36"/>
  <c r="M72" i="40"/>
  <c r="N31" i="38"/>
  <c r="O31" i="38" s="1"/>
  <c r="F72" i="36"/>
  <c r="N22" i="37"/>
  <c r="O22" i="37" s="1"/>
  <c r="J75" i="39"/>
  <c r="N37" i="39"/>
  <c r="O37" i="39" s="1"/>
  <c r="F72" i="40"/>
  <c r="N22" i="41"/>
  <c r="O22" i="41" s="1"/>
  <c r="N13" i="47"/>
  <c r="O13" i="47" s="1"/>
  <c r="I73" i="46"/>
  <c r="N73" i="46" s="1"/>
  <c r="O73" i="46" s="1"/>
  <c r="H72" i="45"/>
  <c r="N72" i="45" s="1"/>
  <c r="O72" i="45" s="1"/>
  <c r="M74" i="41"/>
  <c r="N31" i="34"/>
  <c r="O31" i="34" s="1"/>
  <c r="D73" i="35"/>
  <c r="H72" i="40"/>
  <c r="N48" i="41"/>
  <c r="O48" i="41" s="1"/>
  <c r="G75" i="42"/>
  <c r="N13" i="35"/>
  <c r="O13" i="35" s="1"/>
  <c r="N43" i="39"/>
  <c r="O43" i="39" s="1"/>
  <c r="N5" i="46"/>
  <c r="O5" i="46" s="1"/>
  <c r="N5" i="34"/>
  <c r="O5" i="34" s="1"/>
  <c r="D75" i="38"/>
  <c r="D72" i="36"/>
  <c r="N5" i="38"/>
  <c r="O5" i="38" s="1"/>
  <c r="N22" i="46"/>
  <c r="O22" i="46" s="1"/>
  <c r="K74" i="41"/>
  <c r="N13" i="39"/>
  <c r="O13" i="39" s="1"/>
  <c r="N42" i="42"/>
  <c r="O42" i="42" s="1"/>
  <c r="N5" i="33"/>
  <c r="O5" i="33" s="1"/>
  <c r="O71" i="50"/>
  <c r="N27" i="48"/>
  <c r="O27" i="48" s="1"/>
  <c r="N13" i="40"/>
  <c r="O13" i="40" s="1"/>
  <c r="D72" i="40"/>
  <c r="N72" i="40" s="1"/>
  <c r="O72" i="40" s="1"/>
  <c r="N28" i="33"/>
  <c r="O28" i="33" s="1"/>
  <c r="I75" i="38"/>
  <c r="N5" i="37"/>
  <c r="O5" i="37" s="1"/>
  <c r="E74" i="34"/>
  <c r="N5" i="43"/>
  <c r="O5" i="43" s="1"/>
  <c r="N13" i="34"/>
  <c r="O13" i="34" s="1"/>
  <c r="G71" i="37"/>
  <c r="H75" i="42"/>
  <c r="L74" i="41"/>
  <c r="N21" i="42"/>
  <c r="O21" i="42" s="1"/>
  <c r="N51" i="42"/>
  <c r="O51" i="42" s="1"/>
  <c r="N30" i="43"/>
  <c r="O30" i="43" s="1"/>
  <c r="P71" i="50" l="1"/>
  <c r="Q71" i="50" s="1"/>
  <c r="N75" i="38"/>
  <c r="O75" i="38" s="1"/>
  <c r="N74" i="41"/>
  <c r="O74" i="41" s="1"/>
  <c r="N74" i="34"/>
  <c r="O74" i="34" s="1"/>
  <c r="N75" i="39"/>
  <c r="O75" i="39" s="1"/>
  <c r="N75" i="42"/>
  <c r="O75" i="42" s="1"/>
  <c r="N73" i="35"/>
  <c r="O73" i="35" s="1"/>
  <c r="N72" i="36"/>
  <c r="O72" i="36" s="1"/>
</calcChain>
</file>

<file path=xl/sharedStrings.xml><?xml version="1.0" encoding="utf-8"?>
<sst xmlns="http://schemas.openxmlformats.org/spreadsheetml/2006/main" count="1780" uniqueCount="188">
  <si>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</si>
  <si>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</si>
  <si>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</si>
  <si>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</si>
  <si>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</si>
  <si>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</si>
  <si>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</si>
  <si>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</si>
  <si>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</si>
  <si>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</si>
  <si>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</si>
  <si>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</si>
  <si>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</si>
  <si>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</si>
  <si>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</si>
  <si>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</si>
  <si>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</si>
  <si>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</si>
  <si>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</si>
  <si>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</si>
  <si>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</si>
  <si>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</si>
  <si>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</si>
  <si>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</si>
  <si>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</si>
  <si>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</si>
  <si>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</si>
  <si>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</si>
  <si>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</si>
  <si>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</si>
  <si>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</si>
  <si>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</si>
  <si>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</si>
  <si>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</si>
  <si>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</si>
  <si>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</si>
  <si>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</si>
  <si>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Electric Utility Services</t>
  </si>
  <si>
    <t>Garbage / Solid Waste Control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</si>
  <si>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</si>
  <si>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</si>
  <si>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</si>
  <si>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</si>
  <si>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</si>
  <si>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Mass Transit Systems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</si>
  <si>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</si>
  <si>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</si>
  <si>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</si>
  <si>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</si>
  <si>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</si>
  <si>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</si>
  <si>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</si>
  <si>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</si>
  <si>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</si>
  <si>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</si>
  <si>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</si>
  <si>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</si>
  <si>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</si>
  <si>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</si>
  <si>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</si>
  <si>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</si>
  <si>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</si>
  <si>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</si>
  <si>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</si>
  <si>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</si>
  <si>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</si>
  <si>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</si>
  <si>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</si>
  <si>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</si>
  <si>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</si>
  <si>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Circuit Court - Criminal - Court Administration</t>
  </si>
  <si>
    <t>Circuit Court - Criminal - Clerk of Court Administration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</si>
  <si>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</si>
  <si>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</si>
  <si>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</si>
  <si>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</si>
  <si>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</si>
  <si>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</si>
  <si>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Facilities</t>
  </si>
  <si>
    <t>County Court - Criminal - Court Administration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</si>
  <si>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</si>
  <si>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</si>
  <si>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</si>
  <si>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</si>
  <si>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Jackson County Government Expenditures Reported by Account Code and Fund Type</t>
  </si>
  <si>
    <t>Local Fiscal Year Ended September 30, 2010</t>
  </si>
  <si>
    <t>Hospital Services</t>
  </si>
  <si>
    <t>Non-Cash Transfers Out from General Fixed Asset Account Group</t>
  </si>
  <si>
    <t>General Administration - Jury Management</t>
  </si>
  <si>
    <t>General Court-Related Operations - Clerk of Court-Related Technology</t>
  </si>
  <si>
    <t>2010 Countywide Census Population:</t>
  </si>
  <si>
    <t>Local Fiscal Year Ended September 30, 2011</t>
  </si>
  <si>
    <t>Circuit Court - Civil - Clinical Evaluations</t>
  </si>
  <si>
    <t>General Court-Related Operations - Information Systems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</si>
  <si>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</si>
  <si>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</si>
  <si>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</si>
  <si>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Airports</t>
  </si>
  <si>
    <t>2008 Countywide Population:</t>
  </si>
  <si>
    <t>Local Fiscal Year Ended September 30, 2007</t>
  </si>
  <si>
    <t>Other Transportation Systems / Services</t>
  </si>
  <si>
    <t>Circuit Court - Criminal - Public Defender Administration</t>
  </si>
  <si>
    <t>2007 Countywide Population:</t>
  </si>
  <si>
    <t>Local Fiscal Year Ended September 30, 2012</t>
  </si>
  <si>
    <t>Proprietary - Other Non-Operating Disbursements</t>
  </si>
  <si>
    <t>2012 Countywide Population:</t>
  </si>
  <si>
    <t>Local Fiscal Year Ended September 30, 2013</t>
  </si>
  <si>
    <t>Detention and/or Corrections</t>
  </si>
  <si>
    <t>Special Events</t>
  </si>
  <si>
    <t>Circuit Court - Criminal - Court Reporter Services</t>
  </si>
  <si>
    <t>Circuit Court - Criminal - Other Costs</t>
  </si>
  <si>
    <t>Circuit Court - Family - Clerk of Court Administration</t>
  </si>
  <si>
    <t>General Court Operations - Courthouse Facilities</t>
  </si>
  <si>
    <t>General Court Operations - Clerk of Court-Related Technology</t>
  </si>
  <si>
    <t>2013 Countywide Population:</t>
  </si>
  <si>
    <t>Local Fiscal Year Ended September 30, 2006</t>
  </si>
  <si>
    <t>General Court-Related Operations - Courthouse Security</t>
  </si>
  <si>
    <t>2006 Countywide Population:</t>
  </si>
  <si>
    <t>Local Fiscal Year Ended September 30, 2014</t>
  </si>
  <si>
    <t>Other General Government</t>
  </si>
  <si>
    <t>Detention / Corrections</t>
  </si>
  <si>
    <t>Water Utility Services</t>
  </si>
  <si>
    <t>Garbage / Solid Waste</t>
  </si>
  <si>
    <t>Water / Sewer Services</t>
  </si>
  <si>
    <t>Conservation / Resource Management</t>
  </si>
  <si>
    <t>Road / Street Facilities</t>
  </si>
  <si>
    <t>Mass Transit</t>
  </si>
  <si>
    <t>Employment Development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</si>
  <si>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</si>
  <si>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</si>
  <si>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</si>
  <si>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</si>
  <si>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</si>
  <si>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</si>
  <si>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</si>
  <si>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</si>
  <si>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Non-Cash Transfer Out from General Fixed Asset Account Group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</si>
  <si>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</si>
  <si>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</si>
  <si>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</si>
  <si>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</si>
  <si>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</si>
  <si>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</si>
  <si>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</si>
  <si>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</si>
  <si>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Expert Witness Fees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</si>
  <si>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</si>
  <si>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</si>
  <si>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</si>
  <si>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</si>
  <si>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</si>
  <si>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</si>
  <si>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</si>
  <si>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</si>
  <si>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</si>
  <si>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Juvenile - Other Costs</t>
  </si>
  <si>
    <t>General Court-Related Operations - Other Costs</t>
  </si>
  <si>
    <t>2005 Countywide Population:</t>
  </si>
  <si>
    <t>Local Fiscal Year Ended September 30, 2015</t>
  </si>
  <si>
    <t>2015 Countywide Population:</t>
  </si>
  <si>
    <t>Local Fiscal Year Ended September 30, 2016</t>
  </si>
  <si>
    <t>Other Transportation</t>
  </si>
  <si>
    <t>Clerk of Court Excess Fee Functions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</si>
  <si>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</si>
  <si>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</si>
  <si>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</si>
  <si>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</si>
  <si>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</si>
  <si>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</si>
  <si>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</si>
  <si>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</si>
  <si>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Parking Facilities</t>
  </si>
  <si>
    <t>General Court Operations - Information Systems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</si>
  <si>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</si>
  <si>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</si>
  <si>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</si>
  <si>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</si>
  <si>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</si>
  <si>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</si>
  <si>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</si>
  <si>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Clerk of Court Excess Remittance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</si>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</sst>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449E-0819-4448-9179-6789C8F3FD8E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177</v>
      </c>
      <c r="L4" s="53" t="s">
        <v>3</v>
      </c>
      <c r="M4" s="53" t="s">
        <v>4</v>
      </c>
      <c r="N4" s="53" t="s">
        <v>187</v>
      </c>
      <c r="O4" s="53" t="s">
        <v>5</v>
      </c>
      <c r="P4" s="53" t="s">
        <v>178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13749444</v>
      </c>
      <c r="E5" s="58">
        <f>SUM(E6:E12)</f>
        <v>655394</v>
      </c>
      <c r="F5" s="58">
        <f>SUM(F6:F12)</f>
        <v>0</v>
      </c>
      <c r="G5" s="58">
        <f>SUM(G6:G12)</f>
        <v>0</v>
      </c>
      <c r="H5" s="58">
        <f>SUM(H6:H12)</f>
        <v>0</v>
      </c>
      <c r="I5" s="58">
        <f>SUM(I6:I12)</f>
        <v>47675</v>
      </c>
      <c r="J5" s="58">
        <f>SUM(J6:J12)</f>
        <v>0</v>
      </c>
      <c r="K5" s="58">
        <f>SUM(K6:K12)</f>
        <v>64452012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78904525</v>
      </c>
      <c r="Q5" s="60">
        <f>(P5/Q$76)</f>
        <v>1599.0378964434087</v>
      </c>
      <c r="R5" s="61"/>
    </row>
    <row r="6" spans="1:135">
      <c r="A6" s="63"/>
      <c r="B6" s="64">
        <v>511</v>
      </c>
      <c r="C6" s="65" t="s">
        <v>20</v>
      </c>
      <c r="D6" s="66">
        <v>451816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451816</v>
      </c>
      <c r="Q6" s="67">
        <f>(P6/Q$76)</f>
        <v>9.1562670989968584</v>
      </c>
      <c r="R6" s="68"/>
    </row>
    <row r="7" spans="1:135">
      <c r="A7" s="63"/>
      <c r="B7" s="64">
        <v>512</v>
      </c>
      <c r="C7" s="65" t="s">
        <v>21</v>
      </c>
      <c r="D7" s="66">
        <v>738611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738611</v>
      </c>
      <c r="Q7" s="67">
        <f>(P7/Q$76)</f>
        <v>14.96830479278549</v>
      </c>
      <c r="R7" s="68"/>
    </row>
    <row r="8" spans="1:135">
      <c r="A8" s="63"/>
      <c r="B8" s="64">
        <v>513</v>
      </c>
      <c r="C8" s="65" t="s">
        <v>22</v>
      </c>
      <c r="D8" s="66">
        <v>5081114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64452012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69533126</v>
      </c>
      <c r="Q8" s="67">
        <f>(P8/Q$76)</f>
        <v>1409.1220184415847</v>
      </c>
      <c r="R8" s="68"/>
    </row>
    <row r="9" spans="1:135">
      <c r="A9" s="63"/>
      <c r="B9" s="64">
        <v>514</v>
      </c>
      <c r="C9" s="65" t="s">
        <v>23</v>
      </c>
      <c r="D9" s="66">
        <v>229091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229091</v>
      </c>
      <c r="Q9" s="67">
        <f>(P9/Q$76)</f>
        <v>4.6426385652041748</v>
      </c>
      <c r="R9" s="68"/>
    </row>
    <row r="10" spans="1:135">
      <c r="A10" s="63"/>
      <c r="B10" s="64">
        <v>515</v>
      </c>
      <c r="C10" s="65" t="s">
        <v>24</v>
      </c>
      <c r="D10" s="66">
        <v>294438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294438</v>
      </c>
      <c r="Q10" s="67">
        <f>(P10/Q$76)</f>
        <v>5.9669267402979029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47675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47675</v>
      </c>
      <c r="Q11" s="67">
        <f>(P11/Q$76)</f>
        <v>0.96615665214307422</v>
      </c>
      <c r="R11" s="68"/>
    </row>
    <row r="12" spans="1:135">
      <c r="A12" s="63"/>
      <c r="B12" s="64">
        <v>519</v>
      </c>
      <c r="C12" s="65" t="s">
        <v>26</v>
      </c>
      <c r="D12" s="66">
        <v>6954374</v>
      </c>
      <c r="E12" s="66">
        <v>655394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7609768</v>
      </c>
      <c r="Q12" s="67">
        <f>(P12/Q$76)</f>
        <v>154.21558415239639</v>
      </c>
      <c r="R12" s="68"/>
    </row>
    <row r="13" spans="1:135" ht="15.75">
      <c r="A13" s="69" t="s">
        <v>27</v>
      </c>
      <c r="B13" s="70"/>
      <c r="C13" s="71"/>
      <c r="D13" s="72">
        <f>SUM(D14:D21)</f>
        <v>18988124</v>
      </c>
      <c r="E13" s="72">
        <f>SUM(E14:E21)</f>
        <v>8994949</v>
      </c>
      <c r="F13" s="72">
        <f>SUM(F14:F21)</f>
        <v>0</v>
      </c>
      <c r="G13" s="72">
        <f>SUM(G14:G21)</f>
        <v>0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27983073</v>
      </c>
      <c r="Q13" s="74">
        <f>(P13/Q$76)</f>
        <v>567.09034349984802</v>
      </c>
      <c r="R13" s="75"/>
    </row>
    <row r="14" spans="1:135">
      <c r="A14" s="63"/>
      <c r="B14" s="64">
        <v>521</v>
      </c>
      <c r="C14" s="65" t="s">
        <v>28</v>
      </c>
      <c r="D14" s="66">
        <v>9141270</v>
      </c>
      <c r="E14" s="66">
        <v>1197919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10339189</v>
      </c>
      <c r="Q14" s="67">
        <f>(P14/Q$76)</f>
        <v>209.52860472185631</v>
      </c>
      <c r="R14" s="68"/>
    </row>
    <row r="15" spans="1:135">
      <c r="A15" s="63"/>
      <c r="B15" s="64">
        <v>522</v>
      </c>
      <c r="C15" s="65" t="s">
        <v>29</v>
      </c>
      <c r="D15" s="66">
        <v>36727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36727</v>
      </c>
      <c r="Q15" s="67">
        <f>(P15/Q$76)</f>
        <v>0.74429020164150372</v>
      </c>
      <c r="R15" s="68"/>
    </row>
    <row r="16" spans="1:135">
      <c r="A16" s="63"/>
      <c r="B16" s="64">
        <v>523</v>
      </c>
      <c r="C16" s="65" t="s">
        <v>30</v>
      </c>
      <c r="D16" s="66">
        <v>236565</v>
      </c>
      <c r="E16" s="66">
        <v>6141470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6378035</v>
      </c>
      <c r="Q16" s="67">
        <f>(P16/Q$76)</f>
        <v>129.25392643631574</v>
      </c>
      <c r="R16" s="68"/>
    </row>
    <row r="17" spans="1:18">
      <c r="A17" s="63"/>
      <c r="B17" s="64">
        <v>524</v>
      </c>
      <c r="C17" s="65" t="s">
        <v>31</v>
      </c>
      <c r="D17" s="66">
        <v>424824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424824</v>
      </c>
      <c r="Q17" s="67">
        <f>(P17/Q$76)</f>
        <v>8.6092613233356978</v>
      </c>
      <c r="R17" s="68"/>
    </row>
    <row r="18" spans="1:18">
      <c r="A18" s="63"/>
      <c r="B18" s="64">
        <v>525</v>
      </c>
      <c r="C18" s="65" t="s">
        <v>32</v>
      </c>
      <c r="D18" s="66">
        <v>0</v>
      </c>
      <c r="E18" s="66">
        <v>1655560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1655560</v>
      </c>
      <c r="Q18" s="67">
        <f>(P18/Q$76)</f>
        <v>33.550714358090993</v>
      </c>
      <c r="R18" s="68"/>
    </row>
    <row r="19" spans="1:18">
      <c r="A19" s="63"/>
      <c r="B19" s="64">
        <v>526</v>
      </c>
      <c r="C19" s="65" t="s">
        <v>33</v>
      </c>
      <c r="D19" s="66">
        <v>8892834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8892834</v>
      </c>
      <c r="Q19" s="67">
        <f>(P19/Q$76)</f>
        <v>180.21752963826123</v>
      </c>
      <c r="R19" s="68"/>
    </row>
    <row r="20" spans="1:18">
      <c r="A20" s="63"/>
      <c r="B20" s="64">
        <v>527</v>
      </c>
      <c r="C20" s="65" t="s">
        <v>34</v>
      </c>
      <c r="D20" s="66">
        <v>176938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176938</v>
      </c>
      <c r="Q20" s="67">
        <f>(P20/Q$76)</f>
        <v>3.5857331036579185</v>
      </c>
      <c r="R20" s="68"/>
    </row>
    <row r="21" spans="1:18">
      <c r="A21" s="63"/>
      <c r="B21" s="64">
        <v>529</v>
      </c>
      <c r="C21" s="65" t="s">
        <v>35</v>
      </c>
      <c r="D21" s="66">
        <v>78966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78966</v>
      </c>
      <c r="Q21" s="67">
        <f>(P21/Q$76)</f>
        <v>1.600283716688621</v>
      </c>
      <c r="R21" s="68"/>
    </row>
    <row r="22" spans="1:18" ht="15.75">
      <c r="A22" s="69" t="s">
        <v>36</v>
      </c>
      <c r="B22" s="70"/>
      <c r="C22" s="71"/>
      <c r="D22" s="72">
        <f>SUM(D23:D26)</f>
        <v>364431</v>
      </c>
      <c r="E22" s="72">
        <f>SUM(E23:E26)</f>
        <v>102392</v>
      </c>
      <c r="F22" s="72">
        <f>SUM(F23:F26)</f>
        <v>0</v>
      </c>
      <c r="G22" s="72">
        <f>SUM(G23:G26)</f>
        <v>0</v>
      </c>
      <c r="H22" s="72">
        <f>SUM(H23:H26)</f>
        <v>0</v>
      </c>
      <c r="I22" s="72">
        <f>SUM(I23:I26)</f>
        <v>1871123</v>
      </c>
      <c r="J22" s="72">
        <f>SUM(J23:J26)</f>
        <v>0</v>
      </c>
      <c r="K22" s="72">
        <f>SUM(K23:K26)</f>
        <v>0</v>
      </c>
      <c r="L22" s="72">
        <f>SUM(L23:L26)</f>
        <v>0</v>
      </c>
      <c r="M22" s="72">
        <f>SUM(M23:M26)</f>
        <v>0</v>
      </c>
      <c r="N22" s="72">
        <f>SUM(N23:N26)</f>
        <v>0</v>
      </c>
      <c r="O22" s="72">
        <f>SUM(O23:O26)</f>
        <v>0</v>
      </c>
      <c r="P22" s="73">
        <f>SUM(D22:O22)</f>
        <v>2337946</v>
      </c>
      <c r="Q22" s="74">
        <f>(P22/Q$76)</f>
        <v>47.37959266389705</v>
      </c>
      <c r="R22" s="75"/>
    </row>
    <row r="23" spans="1:18">
      <c r="A23" s="63"/>
      <c r="B23" s="64">
        <v>534</v>
      </c>
      <c r="C23" s="65" t="s">
        <v>38</v>
      </c>
      <c r="D23" s="66">
        <v>50106</v>
      </c>
      <c r="E23" s="66">
        <v>99064</v>
      </c>
      <c r="F23" s="66">
        <v>0</v>
      </c>
      <c r="G23" s="66">
        <v>0</v>
      </c>
      <c r="H23" s="66">
        <v>0</v>
      </c>
      <c r="I23" s="66">
        <v>58030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7" si="2">SUM(D23:O23)</f>
        <v>207200</v>
      </c>
      <c r="Q23" s="67">
        <f>(P23/Q$76)</f>
        <v>4.1990069915898269</v>
      </c>
      <c r="R23" s="68"/>
    </row>
    <row r="24" spans="1:18">
      <c r="A24" s="63"/>
      <c r="B24" s="64">
        <v>536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1813093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1813093</v>
      </c>
      <c r="Q24" s="67">
        <f>(P24/Q$76)</f>
        <v>36.743195865842537</v>
      </c>
      <c r="R24" s="68"/>
    </row>
    <row r="25" spans="1:18">
      <c r="A25" s="63"/>
      <c r="B25" s="64">
        <v>537</v>
      </c>
      <c r="C25" s="65" t="s">
        <v>40</v>
      </c>
      <c r="D25" s="66">
        <v>314325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314325</v>
      </c>
      <c r="Q25" s="67">
        <f>(P25/Q$76)</f>
        <v>6.3699462964839393</v>
      </c>
      <c r="R25" s="68"/>
    </row>
    <row r="26" spans="1:18">
      <c r="A26" s="63"/>
      <c r="B26" s="64">
        <v>539</v>
      </c>
      <c r="C26" s="65" t="s">
        <v>41</v>
      </c>
      <c r="D26" s="66">
        <v>0</v>
      </c>
      <c r="E26" s="66">
        <v>3328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3328</v>
      </c>
      <c r="Q26" s="67">
        <f>(P26/Q$76)</f>
        <v>6.7443509980747801E-2</v>
      </c>
      <c r="R26" s="68"/>
    </row>
    <row r="27" spans="1:18" ht="15.75">
      <c r="A27" s="69" t="s">
        <v>42</v>
      </c>
      <c r="B27" s="70"/>
      <c r="C27" s="71"/>
      <c r="D27" s="72">
        <f>SUM(D28:D30)</f>
        <v>4950</v>
      </c>
      <c r="E27" s="72">
        <f>SUM(E28:E30)</f>
        <v>14004788</v>
      </c>
      <c r="F27" s="72">
        <f>SUM(F28:F30)</f>
        <v>0</v>
      </c>
      <c r="G27" s="72">
        <f>SUM(G28:G30)</f>
        <v>2731524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16741262</v>
      </c>
      <c r="Q27" s="74">
        <f>(P27/Q$76)</f>
        <v>339.2696727125342</v>
      </c>
      <c r="R27" s="75"/>
    </row>
    <row r="28" spans="1:18">
      <c r="A28" s="63"/>
      <c r="B28" s="64">
        <v>541</v>
      </c>
      <c r="C28" s="65" t="s">
        <v>43</v>
      </c>
      <c r="D28" s="66">
        <v>0</v>
      </c>
      <c r="E28" s="66">
        <v>14004788</v>
      </c>
      <c r="F28" s="66">
        <v>0</v>
      </c>
      <c r="G28" s="66">
        <v>2593181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16597969</v>
      </c>
      <c r="Q28" s="67">
        <f>(P28/Q$76)</f>
        <v>336.36577160806564</v>
      </c>
      <c r="R28" s="68"/>
    </row>
    <row r="29" spans="1:18">
      <c r="A29" s="63"/>
      <c r="B29" s="64">
        <v>542</v>
      </c>
      <c r="C29" s="65" t="s">
        <v>97</v>
      </c>
      <c r="D29" s="66">
        <v>0</v>
      </c>
      <c r="E29" s="66">
        <v>0</v>
      </c>
      <c r="F29" s="66">
        <v>0</v>
      </c>
      <c r="G29" s="66">
        <v>138343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138343</v>
      </c>
      <c r="Q29" s="67">
        <f>(P29/Q$76)</f>
        <v>2.803586989563279</v>
      </c>
      <c r="R29" s="68"/>
    </row>
    <row r="30" spans="1:18">
      <c r="A30" s="63"/>
      <c r="B30" s="64">
        <v>544</v>
      </c>
      <c r="C30" s="65" t="s">
        <v>44</v>
      </c>
      <c r="D30" s="66">
        <v>4950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4950</v>
      </c>
      <c r="Q30" s="67">
        <f>(P30/Q$76)</f>
        <v>0.10031411490525889</v>
      </c>
      <c r="R30" s="68"/>
    </row>
    <row r="31" spans="1:18" ht="15.75">
      <c r="A31" s="69" t="s">
        <v>45</v>
      </c>
      <c r="B31" s="70"/>
      <c r="C31" s="71"/>
      <c r="D31" s="72">
        <f>SUM(D32:D36)</f>
        <v>1089176</v>
      </c>
      <c r="E31" s="72">
        <f t="shared" ref="E31:O31" si="3">SUM(E32:E36)</f>
        <v>5356278</v>
      </c>
      <c r="F31" s="72">
        <f t="shared" si="3"/>
        <v>0</v>
      </c>
      <c r="G31" s="72">
        <f t="shared" si="3"/>
        <v>0</v>
      </c>
      <c r="H31" s="72">
        <f t="shared" si="3"/>
        <v>0</v>
      </c>
      <c r="I31" s="72">
        <f t="shared" si="3"/>
        <v>0</v>
      </c>
      <c r="J31" s="72">
        <f t="shared" si="3"/>
        <v>0</v>
      </c>
      <c r="K31" s="72">
        <f t="shared" si="3"/>
        <v>0</v>
      </c>
      <c r="L31" s="72">
        <f>SUM(L32:L36)</f>
        <v>0</v>
      </c>
      <c r="M31" s="72">
        <f>SUM(M32:M36)</f>
        <v>0</v>
      </c>
      <c r="N31" s="72">
        <f t="shared" si="3"/>
        <v>0</v>
      </c>
      <c r="O31" s="72">
        <f t="shared" si="3"/>
        <v>0</v>
      </c>
      <c r="P31" s="72">
        <f t="shared" si="2"/>
        <v>6445454</v>
      </c>
      <c r="Q31" s="74">
        <f>(P31/Q$76)</f>
        <v>130.62020468132536</v>
      </c>
      <c r="R31" s="75"/>
    </row>
    <row r="32" spans="1:18">
      <c r="A32" s="76"/>
      <c r="B32" s="77">
        <v>551</v>
      </c>
      <c r="C32" s="78" t="s">
        <v>46</v>
      </c>
      <c r="D32" s="66">
        <v>0</v>
      </c>
      <c r="E32" s="66">
        <v>61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61</v>
      </c>
      <c r="Q32" s="67">
        <f>(P32/Q$76)</f>
        <v>1.2361941432769278E-3</v>
      </c>
      <c r="R32" s="68"/>
    </row>
    <row r="33" spans="1:18">
      <c r="A33" s="76"/>
      <c r="B33" s="77">
        <v>552</v>
      </c>
      <c r="C33" s="78" t="s">
        <v>47</v>
      </c>
      <c r="D33" s="66">
        <v>886655</v>
      </c>
      <c r="E33" s="66">
        <v>3734302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4620957</v>
      </c>
      <c r="Q33" s="67">
        <f>(P33/Q$76)</f>
        <v>93.64590130712331</v>
      </c>
      <c r="R33" s="68"/>
    </row>
    <row r="34" spans="1:18">
      <c r="A34" s="76"/>
      <c r="B34" s="77">
        <v>553</v>
      </c>
      <c r="C34" s="78" t="s">
        <v>48</v>
      </c>
      <c r="D34" s="66">
        <v>113068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113068</v>
      </c>
      <c r="Q34" s="67">
        <f>(P34/Q$76)</f>
        <v>2.2913770392136996</v>
      </c>
      <c r="R34" s="68"/>
    </row>
    <row r="35" spans="1:18">
      <c r="A35" s="76"/>
      <c r="B35" s="77">
        <v>554</v>
      </c>
      <c r="C35" s="78" t="s">
        <v>49</v>
      </c>
      <c r="D35" s="66">
        <v>59376</v>
      </c>
      <c r="E35" s="66">
        <v>1621915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1681291</v>
      </c>
      <c r="Q35" s="67">
        <f>(P35/Q$76)</f>
        <v>34.072165366298513</v>
      </c>
      <c r="R35" s="68"/>
    </row>
    <row r="36" spans="1:18">
      <c r="A36" s="76"/>
      <c r="B36" s="77">
        <v>559</v>
      </c>
      <c r="C36" s="78" t="s">
        <v>50</v>
      </c>
      <c r="D36" s="66">
        <v>30077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30077</v>
      </c>
      <c r="Q36" s="67">
        <f>(P36/Q$76)</f>
        <v>0.60952477454655996</v>
      </c>
      <c r="R36" s="68"/>
    </row>
    <row r="37" spans="1:18" ht="15.75">
      <c r="A37" s="69" t="s">
        <v>51</v>
      </c>
      <c r="B37" s="70"/>
      <c r="C37" s="71"/>
      <c r="D37" s="72">
        <f>SUM(D38:D42)</f>
        <v>1628258</v>
      </c>
      <c r="E37" s="72">
        <f>SUM(E38:E42)</f>
        <v>150957</v>
      </c>
      <c r="F37" s="72">
        <f>SUM(F38:F42)</f>
        <v>0</v>
      </c>
      <c r="G37" s="72">
        <f>SUM(G38:G42)</f>
        <v>0</v>
      </c>
      <c r="H37" s="72">
        <f>SUM(H38:H42)</f>
        <v>0</v>
      </c>
      <c r="I37" s="72">
        <f>SUM(I38:I42)</f>
        <v>0</v>
      </c>
      <c r="J37" s="72">
        <f>SUM(J38:J42)</f>
        <v>0</v>
      </c>
      <c r="K37" s="72">
        <f>SUM(K38:K42)</f>
        <v>0</v>
      </c>
      <c r="L37" s="72">
        <f>SUM(L38:L42)</f>
        <v>0</v>
      </c>
      <c r="M37" s="72">
        <f>SUM(M38:M42)</f>
        <v>0</v>
      </c>
      <c r="N37" s="72">
        <f>SUM(N38:N42)</f>
        <v>0</v>
      </c>
      <c r="O37" s="72">
        <f>SUM(O38:O42)</f>
        <v>0</v>
      </c>
      <c r="P37" s="72">
        <f t="shared" si="2"/>
        <v>1779215</v>
      </c>
      <c r="Q37" s="74">
        <f>(P37/Q$76)</f>
        <v>36.056642010335395</v>
      </c>
      <c r="R37" s="75"/>
    </row>
    <row r="38" spans="1:18">
      <c r="A38" s="63"/>
      <c r="B38" s="64">
        <v>562</v>
      </c>
      <c r="C38" s="65" t="s">
        <v>52</v>
      </c>
      <c r="D38" s="66">
        <v>1405254</v>
      </c>
      <c r="E38" s="66">
        <v>142561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1547815</v>
      </c>
      <c r="Q38" s="67">
        <f>(P38/Q$76)</f>
        <v>31.367210456986523</v>
      </c>
      <c r="R38" s="68"/>
    </row>
    <row r="39" spans="1:18">
      <c r="A39" s="63"/>
      <c r="B39" s="64">
        <v>563</v>
      </c>
      <c r="C39" s="65" t="s">
        <v>53</v>
      </c>
      <c r="D39" s="66">
        <v>206269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206269</v>
      </c>
      <c r="Q39" s="67">
        <f>(P39/Q$76)</f>
        <v>4.1801398317965344</v>
      </c>
      <c r="R39" s="68"/>
    </row>
    <row r="40" spans="1:18">
      <c r="A40" s="63"/>
      <c r="B40" s="64">
        <v>564</v>
      </c>
      <c r="C40" s="65" t="s">
        <v>54</v>
      </c>
      <c r="D40" s="66">
        <v>15250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15250</v>
      </c>
      <c r="Q40" s="67">
        <f>(P40/Q$76)</f>
        <v>0.30904853581923192</v>
      </c>
      <c r="R40" s="68"/>
    </row>
    <row r="41" spans="1:18">
      <c r="A41" s="63"/>
      <c r="B41" s="64">
        <v>565</v>
      </c>
      <c r="C41" s="65" t="s">
        <v>55</v>
      </c>
      <c r="D41" s="66">
        <v>0</v>
      </c>
      <c r="E41" s="66">
        <v>8396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8396</v>
      </c>
      <c r="Q41" s="67">
        <f>(P41/Q$76)</f>
        <v>0.17014895126152599</v>
      </c>
      <c r="R41" s="68"/>
    </row>
    <row r="42" spans="1:18">
      <c r="A42" s="63"/>
      <c r="B42" s="64">
        <v>569</v>
      </c>
      <c r="C42" s="65" t="s">
        <v>56</v>
      </c>
      <c r="D42" s="66">
        <v>1485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1485</v>
      </c>
      <c r="Q42" s="67">
        <f>(P42/Q$76)</f>
        <v>3.0094234471577667E-2</v>
      </c>
      <c r="R42" s="68"/>
    </row>
    <row r="43" spans="1:18" ht="15.75">
      <c r="A43" s="69" t="s">
        <v>57</v>
      </c>
      <c r="B43" s="70"/>
      <c r="C43" s="71"/>
      <c r="D43" s="72">
        <f>SUM(D44:D47)</f>
        <v>833320</v>
      </c>
      <c r="E43" s="72">
        <f>SUM(E44:E47)</f>
        <v>279045</v>
      </c>
      <c r="F43" s="72">
        <f>SUM(F44:F47)</f>
        <v>0</v>
      </c>
      <c r="G43" s="72">
        <f>SUM(G44:G47)</f>
        <v>0</v>
      </c>
      <c r="H43" s="72">
        <f>SUM(H44:H47)</f>
        <v>0</v>
      </c>
      <c r="I43" s="72">
        <f>SUM(I44:I47)</f>
        <v>558462</v>
      </c>
      <c r="J43" s="72">
        <f>SUM(J44:J47)</f>
        <v>0</v>
      </c>
      <c r="K43" s="72">
        <f>SUM(K44:K47)</f>
        <v>0</v>
      </c>
      <c r="L43" s="72">
        <f>SUM(L44:L47)</f>
        <v>0</v>
      </c>
      <c r="M43" s="72">
        <f>SUM(M44:M47)</f>
        <v>0</v>
      </c>
      <c r="N43" s="72">
        <f>SUM(N44:N47)</f>
        <v>0</v>
      </c>
      <c r="O43" s="72">
        <f>SUM(O44:O47)</f>
        <v>0</v>
      </c>
      <c r="P43" s="72">
        <f>SUM(D43:O43)</f>
        <v>1670827</v>
      </c>
      <c r="Q43" s="74">
        <f>(P43/Q$76)</f>
        <v>33.860107407032118</v>
      </c>
      <c r="R43" s="68"/>
    </row>
    <row r="44" spans="1:18">
      <c r="A44" s="63"/>
      <c r="B44" s="64">
        <v>571</v>
      </c>
      <c r="C44" s="65" t="s">
        <v>58</v>
      </c>
      <c r="D44" s="66">
        <v>428975</v>
      </c>
      <c r="E44" s="66">
        <v>151629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580604</v>
      </c>
      <c r="Q44" s="67">
        <f>(P44/Q$76)</f>
        <v>11.76621744857635</v>
      </c>
      <c r="R44" s="68"/>
    </row>
    <row r="45" spans="1:18">
      <c r="A45" s="63"/>
      <c r="B45" s="64">
        <v>572</v>
      </c>
      <c r="C45" s="65" t="s">
        <v>59</v>
      </c>
      <c r="D45" s="66">
        <v>401636</v>
      </c>
      <c r="E45" s="66">
        <v>127416</v>
      </c>
      <c r="F45" s="66">
        <v>0</v>
      </c>
      <c r="G45" s="66">
        <v>0</v>
      </c>
      <c r="H45" s="66">
        <v>0</v>
      </c>
      <c r="I45" s="66">
        <v>558462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1087514</v>
      </c>
      <c r="Q45" s="67">
        <f>(P45/Q$76)</f>
        <v>22.038990779207619</v>
      </c>
      <c r="R45" s="68"/>
    </row>
    <row r="46" spans="1:18">
      <c r="A46" s="63"/>
      <c r="B46" s="64">
        <v>573</v>
      </c>
      <c r="C46" s="65" t="s">
        <v>60</v>
      </c>
      <c r="D46" s="66">
        <v>234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234</v>
      </c>
      <c r="Q46" s="67">
        <f>(P46/Q$76)</f>
        <v>4.7421217955213295E-3</v>
      </c>
      <c r="R46" s="68"/>
    </row>
    <row r="47" spans="1:18">
      <c r="A47" s="63"/>
      <c r="B47" s="64">
        <v>574</v>
      </c>
      <c r="C47" s="65" t="s">
        <v>108</v>
      </c>
      <c r="D47" s="66">
        <v>2475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2475</v>
      </c>
      <c r="Q47" s="67">
        <f>(P47/Q$76)</f>
        <v>5.0157057452629446E-2</v>
      </c>
      <c r="R47" s="68"/>
    </row>
    <row r="48" spans="1:18" ht="15.75">
      <c r="A48" s="69" t="s">
        <v>81</v>
      </c>
      <c r="B48" s="70"/>
      <c r="C48" s="71"/>
      <c r="D48" s="72">
        <f>SUM(D49:D50)</f>
        <v>6944804</v>
      </c>
      <c r="E48" s="72">
        <f>SUM(E49:E50)</f>
        <v>17511813</v>
      </c>
      <c r="F48" s="72">
        <f>SUM(F49:F50)</f>
        <v>0</v>
      </c>
      <c r="G48" s="72">
        <f>SUM(G49:G50)</f>
        <v>755887</v>
      </c>
      <c r="H48" s="72">
        <f>SUM(H49:H50)</f>
        <v>0</v>
      </c>
      <c r="I48" s="72">
        <f>SUM(I49:I50)</f>
        <v>0</v>
      </c>
      <c r="J48" s="72">
        <f>SUM(J49:J50)</f>
        <v>0</v>
      </c>
      <c r="K48" s="72">
        <f>SUM(K49:K50)</f>
        <v>0</v>
      </c>
      <c r="L48" s="72">
        <f>SUM(L49:L50)</f>
        <v>0</v>
      </c>
      <c r="M48" s="72">
        <f>SUM(M49:M50)</f>
        <v>0</v>
      </c>
      <c r="N48" s="72">
        <f>SUM(N49:N50)</f>
        <v>0</v>
      </c>
      <c r="O48" s="72">
        <f>SUM(O49:O50)</f>
        <v>0</v>
      </c>
      <c r="P48" s="72">
        <f>SUM(D48:O48)</f>
        <v>25212504</v>
      </c>
      <c r="Q48" s="74">
        <f>(P48/Q$76)</f>
        <v>510.94343905157564</v>
      </c>
      <c r="R48" s="68"/>
    </row>
    <row r="49" spans="1:18">
      <c r="A49" s="63"/>
      <c r="B49" s="64">
        <v>581</v>
      </c>
      <c r="C49" s="65" t="s">
        <v>179</v>
      </c>
      <c r="D49" s="66">
        <v>6879632</v>
      </c>
      <c r="E49" s="66">
        <v>17511813</v>
      </c>
      <c r="F49" s="66">
        <v>0</v>
      </c>
      <c r="G49" s="66">
        <v>755887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25147332</v>
      </c>
      <c r="Q49" s="67">
        <f>(P49/Q$76)</f>
        <v>509.6226973350897</v>
      </c>
      <c r="R49" s="68"/>
    </row>
    <row r="50" spans="1:18">
      <c r="A50" s="63"/>
      <c r="B50" s="64">
        <v>587</v>
      </c>
      <c r="C50" s="65" t="s">
        <v>180</v>
      </c>
      <c r="D50" s="66">
        <v>65172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7" si="4">SUM(D50:O50)</f>
        <v>65172</v>
      </c>
      <c r="Q50" s="67">
        <f>(P50/Q$76)</f>
        <v>1.3207417164859661</v>
      </c>
      <c r="R50" s="68"/>
    </row>
    <row r="51" spans="1:18" ht="15.75">
      <c r="A51" s="69" t="s">
        <v>64</v>
      </c>
      <c r="B51" s="70"/>
      <c r="C51" s="71"/>
      <c r="D51" s="72">
        <f>SUM(D52:D73)</f>
        <v>1424517</v>
      </c>
      <c r="E51" s="72">
        <f>SUM(E52:E73)</f>
        <v>164737</v>
      </c>
      <c r="F51" s="72">
        <f>SUM(F52:F73)</f>
        <v>0</v>
      </c>
      <c r="G51" s="72">
        <f>SUM(G52:G73)</f>
        <v>0</v>
      </c>
      <c r="H51" s="72">
        <f>SUM(H52:H73)</f>
        <v>0</v>
      </c>
      <c r="I51" s="72">
        <f>SUM(I52:I73)</f>
        <v>0</v>
      </c>
      <c r="J51" s="72">
        <f>SUM(J52:J73)</f>
        <v>0</v>
      </c>
      <c r="K51" s="72">
        <f>SUM(K52:K73)</f>
        <v>0</v>
      </c>
      <c r="L51" s="72">
        <f>SUM(L52:L73)</f>
        <v>0</v>
      </c>
      <c r="M51" s="72">
        <f>SUM(M52:M73)</f>
        <v>0</v>
      </c>
      <c r="N51" s="72">
        <f>SUM(N52:N73)</f>
        <v>0</v>
      </c>
      <c r="O51" s="72">
        <f>SUM(O52:O73)</f>
        <v>0</v>
      </c>
      <c r="P51" s="72">
        <f>SUM(D51:O51)</f>
        <v>1589254</v>
      </c>
      <c r="Q51" s="74">
        <f>(P51/Q$76)</f>
        <v>32.206991589826728</v>
      </c>
      <c r="R51" s="68"/>
    </row>
    <row r="52" spans="1:18">
      <c r="A52" s="63"/>
      <c r="B52" s="64">
        <v>601</v>
      </c>
      <c r="C52" s="65" t="s">
        <v>65</v>
      </c>
      <c r="D52" s="66">
        <v>0</v>
      </c>
      <c r="E52" s="66">
        <v>36346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36346</v>
      </c>
      <c r="Q52" s="67">
        <f>(P52/Q$76)</f>
        <v>0.73656905461546252</v>
      </c>
      <c r="R52" s="68"/>
    </row>
    <row r="53" spans="1:18">
      <c r="A53" s="63"/>
      <c r="B53" s="64">
        <v>602</v>
      </c>
      <c r="C53" s="65" t="s">
        <v>66</v>
      </c>
      <c r="D53" s="66">
        <v>4724</v>
      </c>
      <c r="E53" s="66">
        <v>28922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33646</v>
      </c>
      <c r="Q53" s="67">
        <f>(P53/Q$76)</f>
        <v>0.68185226466713955</v>
      </c>
      <c r="R53" s="68"/>
    </row>
    <row r="54" spans="1:18">
      <c r="A54" s="63"/>
      <c r="B54" s="64">
        <v>603</v>
      </c>
      <c r="C54" s="65" t="s">
        <v>67</v>
      </c>
      <c r="D54" s="66">
        <v>11894</v>
      </c>
      <c r="E54" s="66">
        <v>23096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34990</v>
      </c>
      <c r="Q54" s="67">
        <f>(P54/Q$76)</f>
        <v>0.70908906677474925</v>
      </c>
      <c r="R54" s="68"/>
    </row>
    <row r="55" spans="1:18">
      <c r="A55" s="63"/>
      <c r="B55" s="64">
        <v>604</v>
      </c>
      <c r="C55" s="65" t="s">
        <v>68</v>
      </c>
      <c r="D55" s="66">
        <v>385725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385725</v>
      </c>
      <c r="Q55" s="67">
        <f>(P55/Q$76)</f>
        <v>7.816901408450704</v>
      </c>
      <c r="R55" s="68"/>
    </row>
    <row r="56" spans="1:18">
      <c r="A56" s="63"/>
      <c r="B56" s="64">
        <v>605</v>
      </c>
      <c r="C56" s="65" t="s">
        <v>69</v>
      </c>
      <c r="D56" s="66">
        <v>0</v>
      </c>
      <c r="E56" s="66">
        <v>116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116</v>
      </c>
      <c r="Q56" s="67">
        <f>(P56/Q$76)</f>
        <v>2.3507954200020264E-3</v>
      </c>
      <c r="R56" s="68"/>
    </row>
    <row r="57" spans="1:18">
      <c r="A57" s="63"/>
      <c r="B57" s="64">
        <v>608</v>
      </c>
      <c r="C57" s="65" t="s">
        <v>88</v>
      </c>
      <c r="D57" s="66">
        <v>34930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34930</v>
      </c>
      <c r="Q57" s="67">
        <f>(P57/Q$76)</f>
        <v>0.70787313810923091</v>
      </c>
      <c r="R57" s="68"/>
    </row>
    <row r="58" spans="1:18">
      <c r="A58" s="63"/>
      <c r="B58" s="64">
        <v>611</v>
      </c>
      <c r="C58" s="65" t="s">
        <v>70</v>
      </c>
      <c r="D58" s="66">
        <v>9006</v>
      </c>
      <c r="E58" s="66">
        <v>27689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8" si="5">SUM(D58:O58)</f>
        <v>36695</v>
      </c>
      <c r="Q58" s="67">
        <f>(P58/Q$76)</f>
        <v>0.74364170635322724</v>
      </c>
      <c r="R58" s="68"/>
    </row>
    <row r="59" spans="1:18">
      <c r="A59" s="63"/>
      <c r="B59" s="64">
        <v>614</v>
      </c>
      <c r="C59" s="65" t="s">
        <v>71</v>
      </c>
      <c r="D59" s="66">
        <v>144947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144947</v>
      </c>
      <c r="Q59" s="67">
        <f>(P59/Q$76)</f>
        <v>2.9374202046813251</v>
      </c>
      <c r="R59" s="68"/>
    </row>
    <row r="60" spans="1:18">
      <c r="A60" s="63"/>
      <c r="B60" s="64">
        <v>622</v>
      </c>
      <c r="C60" s="65" t="s">
        <v>72</v>
      </c>
      <c r="D60" s="66">
        <v>0</v>
      </c>
      <c r="E60" s="66">
        <v>158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158</v>
      </c>
      <c r="Q60" s="67">
        <f>(P60/Q$76)</f>
        <v>3.2019454858648292E-3</v>
      </c>
      <c r="R60" s="68"/>
    </row>
    <row r="61" spans="1:18">
      <c r="A61" s="63"/>
      <c r="B61" s="64">
        <v>634</v>
      </c>
      <c r="C61" s="65" t="s">
        <v>73</v>
      </c>
      <c r="D61" s="66">
        <v>67035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67035</v>
      </c>
      <c r="Q61" s="67">
        <f>(P61/Q$76)</f>
        <v>1.3584963015503091</v>
      </c>
      <c r="R61" s="68"/>
    </row>
    <row r="62" spans="1:18">
      <c r="A62" s="63"/>
      <c r="B62" s="64">
        <v>636</v>
      </c>
      <c r="C62" s="65" t="s">
        <v>92</v>
      </c>
      <c r="D62" s="66">
        <v>9600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9600</v>
      </c>
      <c r="Q62" s="67">
        <f>(P62/Q$76)</f>
        <v>0.19454858648292633</v>
      </c>
      <c r="R62" s="68"/>
    </row>
    <row r="63" spans="1:18">
      <c r="A63" s="63"/>
      <c r="B63" s="64">
        <v>654</v>
      </c>
      <c r="C63" s="65" t="s">
        <v>111</v>
      </c>
      <c r="D63" s="66">
        <v>224063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224063</v>
      </c>
      <c r="Q63" s="67">
        <f>(P63/Q$76)</f>
        <v>4.5407437430337421</v>
      </c>
      <c r="R63" s="68"/>
    </row>
    <row r="64" spans="1:18">
      <c r="A64" s="63"/>
      <c r="B64" s="64">
        <v>674</v>
      </c>
      <c r="C64" s="65" t="s">
        <v>75</v>
      </c>
      <c r="D64" s="66">
        <v>52539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52539</v>
      </c>
      <c r="Q64" s="67">
        <f>(P64/Q$76)</f>
        <v>1.0647279359610904</v>
      </c>
      <c r="R64" s="68"/>
    </row>
    <row r="65" spans="1:121">
      <c r="A65" s="63"/>
      <c r="B65" s="64">
        <v>685</v>
      </c>
      <c r="C65" s="65" t="s">
        <v>76</v>
      </c>
      <c r="D65" s="66">
        <v>7384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7384</v>
      </c>
      <c r="Q65" s="67">
        <f>(P65/Q$76)</f>
        <v>0.14964028776978416</v>
      </c>
      <c r="R65" s="68"/>
    </row>
    <row r="66" spans="1:121">
      <c r="A66" s="63"/>
      <c r="B66" s="64">
        <v>694</v>
      </c>
      <c r="C66" s="65" t="s">
        <v>77</v>
      </c>
      <c r="D66" s="66">
        <v>75762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75762</v>
      </c>
      <c r="Q66" s="67">
        <f>(P66/Q$76)</f>
        <v>1.5353531259499442</v>
      </c>
      <c r="R66" s="68"/>
    </row>
    <row r="67" spans="1:121">
      <c r="A67" s="63"/>
      <c r="B67" s="64">
        <v>712</v>
      </c>
      <c r="C67" s="65" t="s">
        <v>78</v>
      </c>
      <c r="D67" s="66">
        <v>0</v>
      </c>
      <c r="E67" s="66">
        <v>21829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21829</v>
      </c>
      <c r="Q67" s="67">
        <f>(P67/Q$76)</f>
        <v>0.44237511399331242</v>
      </c>
      <c r="R67" s="68"/>
    </row>
    <row r="68" spans="1:121">
      <c r="A68" s="63"/>
      <c r="B68" s="64">
        <v>713</v>
      </c>
      <c r="C68" s="65" t="s">
        <v>93</v>
      </c>
      <c r="D68" s="66">
        <v>1833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1833</v>
      </c>
      <c r="Q68" s="67">
        <f>(P68/Q$76)</f>
        <v>3.714662073158375E-2</v>
      </c>
      <c r="R68" s="68"/>
    </row>
    <row r="69" spans="1:121">
      <c r="A69" s="63"/>
      <c r="B69" s="64">
        <v>716</v>
      </c>
      <c r="C69" s="65" t="s">
        <v>89</v>
      </c>
      <c r="D69" s="66">
        <v>65785</v>
      </c>
      <c r="E69" s="66">
        <v>12852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ref="P69:P73" si="6">SUM(D69:O69)</f>
        <v>78637</v>
      </c>
      <c r="Q69" s="67">
        <f>(P69/Q$76)</f>
        <v>1.593616374506029</v>
      </c>
      <c r="R69" s="68"/>
    </row>
    <row r="70" spans="1:121">
      <c r="A70" s="63"/>
      <c r="B70" s="64">
        <v>721</v>
      </c>
      <c r="C70" s="65" t="s">
        <v>79</v>
      </c>
      <c r="D70" s="66">
        <v>3361</v>
      </c>
      <c r="E70" s="66">
        <v>13729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6"/>
        <v>17090</v>
      </c>
      <c r="Q70" s="67">
        <f>(P70/Q$76)</f>
        <v>0.34633701489512614</v>
      </c>
      <c r="R70" s="68"/>
    </row>
    <row r="71" spans="1:121">
      <c r="A71" s="63"/>
      <c r="B71" s="64">
        <v>724</v>
      </c>
      <c r="C71" s="65" t="s">
        <v>80</v>
      </c>
      <c r="D71" s="66">
        <v>89258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6"/>
        <v>89258</v>
      </c>
      <c r="Q71" s="67">
        <f>(P71/Q$76)</f>
        <v>1.808856013780525</v>
      </c>
      <c r="R71" s="68"/>
    </row>
    <row r="72" spans="1:121">
      <c r="A72" s="63"/>
      <c r="B72" s="64">
        <v>744</v>
      </c>
      <c r="C72" s="65" t="s">
        <v>82</v>
      </c>
      <c r="D72" s="66">
        <v>48741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6"/>
        <v>48741</v>
      </c>
      <c r="Q72" s="67">
        <f>(P72/Q$76)</f>
        <v>0.98775965143378253</v>
      </c>
      <c r="R72" s="68"/>
    </row>
    <row r="73" spans="1:121" ht="15.75" thickBot="1">
      <c r="A73" s="63"/>
      <c r="B73" s="64">
        <v>764</v>
      </c>
      <c r="C73" s="65" t="s">
        <v>83</v>
      </c>
      <c r="D73" s="66">
        <v>187930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6"/>
        <v>187930</v>
      </c>
      <c r="Q73" s="67">
        <f>(P73/Q$76)</f>
        <v>3.8084912351808695</v>
      </c>
      <c r="R73" s="68"/>
    </row>
    <row r="74" spans="1:121" ht="16.5" thickBot="1">
      <c r="A74" s="79" t="s">
        <v>10</v>
      </c>
      <c r="B74" s="80"/>
      <c r="C74" s="81"/>
      <c r="D74" s="82">
        <f>SUM(D5,D13,D22,D27,D31,D37,D43,D48,D51)</f>
        <v>45027024</v>
      </c>
      <c r="E74" s="82">
        <f>SUM(E5,E13,E22,E27,E31,E37,E43,E48,E51)</f>
        <v>47220353</v>
      </c>
      <c r="F74" s="82">
        <f>SUM(F5,F13,F22,F27,F31,F37,F43,F48,F51)</f>
        <v>0</v>
      </c>
      <c r="G74" s="82">
        <f>SUM(G5,G13,G22,G27,G31,G37,G43,G48,G51)</f>
        <v>3487411</v>
      </c>
      <c r="H74" s="82">
        <f>SUM(H5,H13,H22,H27,H31,H37,H43,H48,H51)</f>
        <v>0</v>
      </c>
      <c r="I74" s="82">
        <f>SUM(I5,I13,I22,I27,I31,I37,I43,I48,I51)</f>
        <v>2477260</v>
      </c>
      <c r="J74" s="82">
        <f>SUM(J5,J13,J22,J27,J31,J37,J43,J48,J51)</f>
        <v>0</v>
      </c>
      <c r="K74" s="82">
        <f>SUM(K5,K13,K22,K27,K31,K37,K43,K48,K51)</f>
        <v>64452012</v>
      </c>
      <c r="L74" s="82">
        <f>SUM(L5,L13,L22,L27,L31,L37,L43,L48,L51)</f>
        <v>0</v>
      </c>
      <c r="M74" s="82">
        <f>SUM(M5,M13,M22,M27,M31,M37,M43,M48,M51)</f>
        <v>0</v>
      </c>
      <c r="N74" s="82">
        <f>SUM(N5,N13,N22,N27,N31,N37,N43,N48,N51)</f>
        <v>0</v>
      </c>
      <c r="O74" s="82">
        <f>SUM(O5,O13,O22,O27,O31,O37,O43,O48,O51)</f>
        <v>0</v>
      </c>
      <c r="P74" s="82">
        <f>SUM(D74:O74)</f>
        <v>162664060</v>
      </c>
      <c r="Q74" s="83">
        <f>(P74/Q$76)</f>
        <v>3296.4648900597831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186</v>
      </c>
      <c r="O76" s="94"/>
      <c r="P76" s="94"/>
      <c r="Q76" s="92">
        <v>49345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177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10633181</v>
      </c>
      <c r="E5" s="26">
        <f t="shared" si="0"/>
        <v>98508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51155</v>
      </c>
      <c r="J5" s="26">
        <f t="shared" si="0"/>
        <v>0</v>
      </c>
      <c r="K5" s="26">
        <f t="shared" ref="K5" si="1">SUM(K6:K12)</f>
        <v>55054311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65837155</v>
      </c>
      <c r="Q5" s="32">
        <f t="shared" ref="Q5:Q36" si="4">(P5/Q$73)</f>
        <v>1344.109162549508</v>
      </c>
      <c r="R5" s="6"/>
    </row>
    <row r="6" spans="1:135">
      <c r="A6" s="12"/>
      <c r="B6" s="44">
        <v>511</v>
      </c>
      <c r="C6" s="20" t="s">
        <v>20</v>
      </c>
      <c r="D6" s="46">
        <v>425486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425486</v>
      </c>
      <c r="Q6" s="47">
        <f t="shared" si="4"/>
        <v>8.6865787432117916</v>
      </c>
      <c r="R6" s="9"/>
    </row>
    <row r="7" spans="1:135">
      <c r="A7" s="12"/>
      <c r="B7" s="44">
        <v>512</v>
      </c>
      <c r="C7" s="20" t="s">
        <v>21</v>
      </c>
      <c r="D7" s="46">
        <v>641120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641120</v>
      </c>
      <c r="Q7" s="47">
        <f t="shared" si="4"/>
        <v>13.088889796251685</v>
      </c>
      <c r="R7" s="9"/>
    </row>
    <row r="8" spans="1:135">
      <c r="A8" s="12"/>
      <c r="B8" s="44">
        <v>513</v>
      </c>
      <c r="C8" s="20" t="s">
        <v>22</v>
      </c>
      <c r="D8" s="46">
        <v>4485625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55054311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59539936</v>
      </c>
      <c r="Q8" s="47">
        <f t="shared" si="4"/>
        <v>1215.5472622596055</v>
      </c>
      <c r="R8" s="9"/>
    </row>
    <row r="9" spans="1:135">
      <c r="A9" s="12"/>
      <c r="B9" s="44">
        <v>514</v>
      </c>
      <c r="C9" s="20" t="s">
        <v>23</v>
      </c>
      <c r="D9" s="46">
        <v>151559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151559</v>
      </c>
      <c r="Q9" s="47">
        <f t="shared" si="4"/>
        <v>3.0941774529418971</v>
      </c>
      <c r="R9" s="9"/>
    </row>
    <row r="10" spans="1:135">
      <c r="A10" s="12"/>
      <c r="B10" s="44">
        <v>515</v>
      </c>
      <c r="C10" s="20" t="s">
        <v>24</v>
      </c>
      <c r="D10" s="46">
        <v>308970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308970</v>
      </c>
      <c r="Q10" s="47">
        <f t="shared" si="4"/>
        <v>6.3078273651545462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51155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51155</v>
      </c>
      <c r="Q11" s="47">
        <f t="shared" si="4"/>
        <v>1.0443632354742558</v>
      </c>
      <c r="R11" s="9"/>
    </row>
    <row r="12" spans="1:135">
      <c r="A12" s="12"/>
      <c r="B12" s="44">
        <v>519</v>
      </c>
      <c r="C12" s="20" t="s">
        <v>26</v>
      </c>
      <c r="D12" s="46">
        <v>4620421</v>
      </c>
      <c r="E12" s="46">
        <v>98508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4718929</v>
      </c>
      <c r="Q12" s="47">
        <f t="shared" si="4"/>
        <v>96.340063696868242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17178016</v>
      </c>
      <c r="E13" s="31">
        <f t="shared" si="6"/>
        <v>8034844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25212860</v>
      </c>
      <c r="Q13" s="43">
        <f t="shared" si="4"/>
        <v>514.73725041852106</v>
      </c>
      <c r="R13" s="10"/>
    </row>
    <row r="14" spans="1:135">
      <c r="A14" s="12"/>
      <c r="B14" s="44">
        <v>521</v>
      </c>
      <c r="C14" s="20" t="s">
        <v>28</v>
      </c>
      <c r="D14" s="46">
        <v>8834664</v>
      </c>
      <c r="E14" s="46">
        <v>1225349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10060013</v>
      </c>
      <c r="Q14" s="47">
        <f t="shared" si="4"/>
        <v>205.38183414315463</v>
      </c>
      <c r="R14" s="9"/>
    </row>
    <row r="15" spans="1:135">
      <c r="A15" s="12"/>
      <c r="B15" s="44">
        <v>522</v>
      </c>
      <c r="C15" s="20" t="s">
        <v>29</v>
      </c>
      <c r="D15" s="46">
        <v>42727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42727</v>
      </c>
      <c r="Q15" s="47">
        <f t="shared" si="4"/>
        <v>0.87230002858192801</v>
      </c>
      <c r="R15" s="9"/>
    </row>
    <row r="16" spans="1:135">
      <c r="A16" s="12"/>
      <c r="B16" s="44">
        <v>523</v>
      </c>
      <c r="C16" s="20" t="s">
        <v>30</v>
      </c>
      <c r="D16" s="46">
        <v>231031</v>
      </c>
      <c r="E16" s="46">
        <v>5901601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6132632</v>
      </c>
      <c r="Q16" s="47">
        <f t="shared" si="4"/>
        <v>125.20174758074394</v>
      </c>
      <c r="R16" s="9"/>
    </row>
    <row r="17" spans="1:18">
      <c r="A17" s="12"/>
      <c r="B17" s="44">
        <v>524</v>
      </c>
      <c r="C17" s="20" t="s">
        <v>31</v>
      </c>
      <c r="D17" s="46">
        <v>384385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384385</v>
      </c>
      <c r="Q17" s="47">
        <f t="shared" si="4"/>
        <v>7.8474745824996939</v>
      </c>
      <c r="R17" s="9"/>
    </row>
    <row r="18" spans="1:18">
      <c r="A18" s="12"/>
      <c r="B18" s="44">
        <v>525</v>
      </c>
      <c r="C18" s="20" t="s">
        <v>32</v>
      </c>
      <c r="D18" s="46">
        <v>172354</v>
      </c>
      <c r="E18" s="46">
        <v>489150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661504</v>
      </c>
      <c r="Q18" s="47">
        <f t="shared" si="4"/>
        <v>13.505042668735454</v>
      </c>
      <c r="R18" s="9"/>
    </row>
    <row r="19" spans="1:18">
      <c r="A19" s="12"/>
      <c r="B19" s="44">
        <v>526</v>
      </c>
      <c r="C19" s="20" t="s">
        <v>33</v>
      </c>
      <c r="D19" s="46">
        <v>7262941</v>
      </c>
      <c r="E19" s="46">
        <v>418744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7681685</v>
      </c>
      <c r="Q19" s="47">
        <f t="shared" si="4"/>
        <v>156.82669143767097</v>
      </c>
      <c r="R19" s="9"/>
    </row>
    <row r="20" spans="1:18">
      <c r="A20" s="12"/>
      <c r="B20" s="44">
        <v>527</v>
      </c>
      <c r="C20" s="20" t="s">
        <v>34</v>
      </c>
      <c r="D20" s="46">
        <v>189511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189511</v>
      </c>
      <c r="Q20" s="47">
        <f t="shared" si="4"/>
        <v>3.8689926911926831</v>
      </c>
      <c r="R20" s="9"/>
    </row>
    <row r="21" spans="1:18">
      <c r="A21" s="12"/>
      <c r="B21" s="44">
        <v>529</v>
      </c>
      <c r="C21" s="20" t="s">
        <v>35</v>
      </c>
      <c r="D21" s="46">
        <v>60403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60403</v>
      </c>
      <c r="Q21" s="47">
        <f t="shared" si="4"/>
        <v>1.2331672859417746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SUM(D23:D26)</f>
        <v>445638</v>
      </c>
      <c r="E22" s="31">
        <f t="shared" si="11"/>
        <v>115822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1579709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ref="N22" si="14">SUM(N23:N26)</f>
        <v>0</v>
      </c>
      <c r="O22" s="31">
        <f t="shared" si="11"/>
        <v>0</v>
      </c>
      <c r="P22" s="42">
        <f>SUM(D22:O22)</f>
        <v>2141169</v>
      </c>
      <c r="Q22" s="43">
        <f t="shared" si="4"/>
        <v>43.713384508594991</v>
      </c>
      <c r="R22" s="10"/>
    </row>
    <row r="23" spans="1:18">
      <c r="A23" s="12"/>
      <c r="B23" s="44">
        <v>534</v>
      </c>
      <c r="C23" s="20" t="s">
        <v>38</v>
      </c>
      <c r="D23" s="46">
        <v>43458</v>
      </c>
      <c r="E23" s="46">
        <v>113151</v>
      </c>
      <c r="F23" s="46">
        <v>0</v>
      </c>
      <c r="G23" s="46">
        <v>0</v>
      </c>
      <c r="H23" s="46">
        <v>0</v>
      </c>
      <c r="I23" s="46">
        <v>53606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5">SUM(D23:O23)</f>
        <v>210215</v>
      </c>
      <c r="Q23" s="47">
        <f t="shared" si="4"/>
        <v>4.2916785758033562</v>
      </c>
      <c r="R23" s="9"/>
    </row>
    <row r="24" spans="1:18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1526103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1526103</v>
      </c>
      <c r="Q24" s="47">
        <f t="shared" si="4"/>
        <v>31.156404393450654</v>
      </c>
      <c r="R24" s="9"/>
    </row>
    <row r="25" spans="1:18">
      <c r="A25" s="12"/>
      <c r="B25" s="44">
        <v>537</v>
      </c>
      <c r="C25" s="20" t="s">
        <v>40</v>
      </c>
      <c r="D25" s="46">
        <v>325904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325904</v>
      </c>
      <c r="Q25" s="47">
        <f t="shared" si="4"/>
        <v>6.6535462006451347</v>
      </c>
      <c r="R25" s="9"/>
    </row>
    <row r="26" spans="1:18">
      <c r="A26" s="12"/>
      <c r="B26" s="44">
        <v>539</v>
      </c>
      <c r="C26" s="20" t="s">
        <v>41</v>
      </c>
      <c r="D26" s="46">
        <v>76276</v>
      </c>
      <c r="E26" s="46">
        <v>2671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78947</v>
      </c>
      <c r="Q26" s="47">
        <f t="shared" si="4"/>
        <v>1.6117553386958474</v>
      </c>
      <c r="R26" s="9"/>
    </row>
    <row r="27" spans="1:18" ht="15.75">
      <c r="A27" s="28" t="s">
        <v>42</v>
      </c>
      <c r="B27" s="29"/>
      <c r="C27" s="30"/>
      <c r="D27" s="31">
        <f t="shared" ref="D27:O27" si="16">SUM(D28:D29)</f>
        <v>511498</v>
      </c>
      <c r="E27" s="31">
        <f t="shared" si="16"/>
        <v>7230555</v>
      </c>
      <c r="F27" s="31">
        <f t="shared" si="16"/>
        <v>0</v>
      </c>
      <c r="G27" s="31">
        <f t="shared" si="16"/>
        <v>10336101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si="15"/>
        <v>18078154</v>
      </c>
      <c r="Q27" s="43">
        <f t="shared" si="4"/>
        <v>369.07749785635542</v>
      </c>
      <c r="R27" s="10"/>
    </row>
    <row r="28" spans="1:18">
      <c r="A28" s="12"/>
      <c r="B28" s="44">
        <v>541</v>
      </c>
      <c r="C28" s="20" t="s">
        <v>43</v>
      </c>
      <c r="D28" s="46">
        <v>506548</v>
      </c>
      <c r="E28" s="46">
        <v>7230555</v>
      </c>
      <c r="F28" s="46">
        <v>0</v>
      </c>
      <c r="G28" s="46">
        <v>10336101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18073204</v>
      </c>
      <c r="Q28" s="47">
        <f t="shared" si="4"/>
        <v>368.97644032501734</v>
      </c>
      <c r="R28" s="9"/>
    </row>
    <row r="29" spans="1:18">
      <c r="A29" s="12"/>
      <c r="B29" s="44">
        <v>544</v>
      </c>
      <c r="C29" s="20" t="s">
        <v>44</v>
      </c>
      <c r="D29" s="46">
        <v>4950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4950</v>
      </c>
      <c r="Q29" s="47">
        <f t="shared" si="4"/>
        <v>0.10105753133804254</v>
      </c>
      <c r="R29" s="9"/>
    </row>
    <row r="30" spans="1:18" ht="15.75">
      <c r="A30" s="28" t="s">
        <v>45</v>
      </c>
      <c r="B30" s="29"/>
      <c r="C30" s="30"/>
      <c r="D30" s="31">
        <f t="shared" ref="D30:O30" si="20">SUM(D31:D34)</f>
        <v>1762259</v>
      </c>
      <c r="E30" s="31">
        <f t="shared" si="20"/>
        <v>8072801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9835060</v>
      </c>
      <c r="Q30" s="43">
        <f t="shared" si="4"/>
        <v>200.78926952758155</v>
      </c>
      <c r="R30" s="10"/>
    </row>
    <row r="31" spans="1:18">
      <c r="A31" s="13"/>
      <c r="B31" s="45">
        <v>551</v>
      </c>
      <c r="C31" s="21" t="s">
        <v>46</v>
      </c>
      <c r="D31" s="46">
        <v>0</v>
      </c>
      <c r="E31" s="46">
        <v>61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61</v>
      </c>
      <c r="Q31" s="47">
        <f t="shared" si="4"/>
        <v>1.2453554366910293E-3</v>
      </c>
      <c r="R31" s="9"/>
    </row>
    <row r="32" spans="1:18">
      <c r="A32" s="13"/>
      <c r="B32" s="45">
        <v>552</v>
      </c>
      <c r="C32" s="21" t="s">
        <v>47</v>
      </c>
      <c r="D32" s="46">
        <v>1608165</v>
      </c>
      <c r="E32" s="46">
        <v>3831025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5439190</v>
      </c>
      <c r="Q32" s="47">
        <f t="shared" si="4"/>
        <v>111.0446694704177</v>
      </c>
      <c r="R32" s="9"/>
    </row>
    <row r="33" spans="1:18">
      <c r="A33" s="13"/>
      <c r="B33" s="45">
        <v>553</v>
      </c>
      <c r="C33" s="21" t="s">
        <v>48</v>
      </c>
      <c r="D33" s="46">
        <v>107862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107862</v>
      </c>
      <c r="Q33" s="47">
        <f t="shared" si="4"/>
        <v>2.2020742313502919</v>
      </c>
      <c r="R33" s="9"/>
    </row>
    <row r="34" spans="1:18">
      <c r="A34" s="13"/>
      <c r="B34" s="45">
        <v>554</v>
      </c>
      <c r="C34" s="21" t="s">
        <v>49</v>
      </c>
      <c r="D34" s="46">
        <v>46232</v>
      </c>
      <c r="E34" s="46">
        <v>4241715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4287947</v>
      </c>
      <c r="Q34" s="47">
        <f t="shared" si="4"/>
        <v>87.541280470376876</v>
      </c>
      <c r="R34" s="9"/>
    </row>
    <row r="35" spans="1:18" ht="15.75">
      <c r="A35" s="28" t="s">
        <v>51</v>
      </c>
      <c r="B35" s="29"/>
      <c r="C35" s="30"/>
      <c r="D35" s="31">
        <f t="shared" ref="D35:O35" si="24">SUM(D36:D40)</f>
        <v>1355505</v>
      </c>
      <c r="E35" s="31">
        <f t="shared" si="24"/>
        <v>51845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SUM(K36:K40)</f>
        <v>0</v>
      </c>
      <c r="L35" s="31">
        <f t="shared" ref="L35" si="26">SUM(L36:L40)</f>
        <v>0</v>
      </c>
      <c r="M35" s="31">
        <f t="shared" si="24"/>
        <v>0</v>
      </c>
      <c r="N35" s="31">
        <f t="shared" ref="N35" si="27">SUM(N36:N40)</f>
        <v>0</v>
      </c>
      <c r="O35" s="31">
        <f t="shared" si="24"/>
        <v>0</v>
      </c>
      <c r="P35" s="31">
        <f t="shared" si="15"/>
        <v>1407350</v>
      </c>
      <c r="Q35" s="43">
        <f t="shared" si="4"/>
        <v>28.731983177493774</v>
      </c>
      <c r="R35" s="10"/>
    </row>
    <row r="36" spans="1:18">
      <c r="A36" s="12"/>
      <c r="B36" s="44">
        <v>562</v>
      </c>
      <c r="C36" s="20" t="s">
        <v>52</v>
      </c>
      <c r="D36" s="46">
        <v>1277398</v>
      </c>
      <c r="E36" s="46">
        <v>42422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1319820</v>
      </c>
      <c r="Q36" s="47">
        <f t="shared" si="4"/>
        <v>26.945000204156628</v>
      </c>
      <c r="R36" s="9"/>
    </row>
    <row r="37" spans="1:18">
      <c r="A37" s="12"/>
      <c r="B37" s="44">
        <v>563</v>
      </c>
      <c r="C37" s="20" t="s">
        <v>53</v>
      </c>
      <c r="D37" s="46">
        <v>71122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71122</v>
      </c>
      <c r="Q37" s="47">
        <f t="shared" ref="Q37:Q68" si="28">(P37/Q$73)</f>
        <v>1.452002776530154</v>
      </c>
      <c r="R37" s="9"/>
    </row>
    <row r="38" spans="1:18">
      <c r="A38" s="12"/>
      <c r="B38" s="44">
        <v>564</v>
      </c>
      <c r="C38" s="20" t="s">
        <v>54</v>
      </c>
      <c r="D38" s="46">
        <v>5500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5500</v>
      </c>
      <c r="Q38" s="47">
        <f t="shared" si="28"/>
        <v>0.11228614593115839</v>
      </c>
      <c r="R38" s="9"/>
    </row>
    <row r="39" spans="1:18">
      <c r="A39" s="12"/>
      <c r="B39" s="44">
        <v>565</v>
      </c>
      <c r="C39" s="20" t="s">
        <v>55</v>
      </c>
      <c r="D39" s="46">
        <v>0</v>
      </c>
      <c r="E39" s="46">
        <v>9423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9423</v>
      </c>
      <c r="Q39" s="47">
        <f t="shared" si="28"/>
        <v>0.19237679147441916</v>
      </c>
      <c r="R39" s="9"/>
    </row>
    <row r="40" spans="1:18">
      <c r="A40" s="12"/>
      <c r="B40" s="44">
        <v>569</v>
      </c>
      <c r="C40" s="20" t="s">
        <v>56</v>
      </c>
      <c r="D40" s="46">
        <v>1485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1485</v>
      </c>
      <c r="Q40" s="47">
        <f t="shared" si="28"/>
        <v>3.0317259401412763E-2</v>
      </c>
      <c r="R40" s="9"/>
    </row>
    <row r="41" spans="1:18" ht="15.75">
      <c r="A41" s="28" t="s">
        <v>57</v>
      </c>
      <c r="B41" s="29"/>
      <c r="C41" s="30"/>
      <c r="D41" s="31">
        <f t="shared" ref="D41:O41" si="29">SUM(D42:D45)</f>
        <v>522437</v>
      </c>
      <c r="E41" s="31">
        <f t="shared" si="29"/>
        <v>314064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565357</v>
      </c>
      <c r="J41" s="31">
        <f t="shared" si="29"/>
        <v>0</v>
      </c>
      <c r="K41" s="31">
        <f t="shared" ref="K41" si="30">SUM(K42:K45)</f>
        <v>0</v>
      </c>
      <c r="L41" s="31">
        <f t="shared" ref="L41" si="31">SUM(L42:L45)</f>
        <v>0</v>
      </c>
      <c r="M41" s="31">
        <f t="shared" si="29"/>
        <v>0</v>
      </c>
      <c r="N41" s="31">
        <f t="shared" ref="N41" si="32">SUM(N42:N45)</f>
        <v>0</v>
      </c>
      <c r="O41" s="31">
        <f t="shared" si="29"/>
        <v>0</v>
      </c>
      <c r="P41" s="31">
        <f>SUM(D41:O41)</f>
        <v>1401858</v>
      </c>
      <c r="Q41" s="43">
        <f t="shared" si="28"/>
        <v>28.619860356865786</v>
      </c>
      <c r="R41" s="9"/>
    </row>
    <row r="42" spans="1:18">
      <c r="A42" s="12"/>
      <c r="B42" s="44">
        <v>571</v>
      </c>
      <c r="C42" s="20" t="s">
        <v>58</v>
      </c>
      <c r="D42" s="46">
        <v>419335</v>
      </c>
      <c r="E42" s="46">
        <v>193005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612340</v>
      </c>
      <c r="Q42" s="47">
        <f t="shared" si="28"/>
        <v>12.501327018088277</v>
      </c>
      <c r="R42" s="9"/>
    </row>
    <row r="43" spans="1:18">
      <c r="A43" s="12"/>
      <c r="B43" s="44">
        <v>572</v>
      </c>
      <c r="C43" s="20" t="s">
        <v>59</v>
      </c>
      <c r="D43" s="46">
        <v>100313</v>
      </c>
      <c r="E43" s="46">
        <v>121059</v>
      </c>
      <c r="F43" s="46">
        <v>0</v>
      </c>
      <c r="G43" s="46">
        <v>0</v>
      </c>
      <c r="H43" s="46">
        <v>0</v>
      </c>
      <c r="I43" s="46">
        <v>565357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786729</v>
      </c>
      <c r="Q43" s="47">
        <f t="shared" si="28"/>
        <v>16.061594054958963</v>
      </c>
      <c r="R43" s="9"/>
    </row>
    <row r="44" spans="1:18">
      <c r="A44" s="12"/>
      <c r="B44" s="44">
        <v>573</v>
      </c>
      <c r="C44" s="20" t="s">
        <v>60</v>
      </c>
      <c r="D44" s="46">
        <v>314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314</v>
      </c>
      <c r="Q44" s="47">
        <f t="shared" si="28"/>
        <v>6.4105181495243153E-3</v>
      </c>
      <c r="R44" s="9"/>
    </row>
    <row r="45" spans="1:18">
      <c r="A45" s="12"/>
      <c r="B45" s="44">
        <v>574</v>
      </c>
      <c r="C45" s="20" t="s">
        <v>108</v>
      </c>
      <c r="D45" s="46">
        <v>2475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2475</v>
      </c>
      <c r="Q45" s="47">
        <f t="shared" si="28"/>
        <v>5.0528765669021272E-2</v>
      </c>
      <c r="R45" s="9"/>
    </row>
    <row r="46" spans="1:18" ht="15.75">
      <c r="A46" s="28" t="s">
        <v>81</v>
      </c>
      <c r="B46" s="29"/>
      <c r="C46" s="30"/>
      <c r="D46" s="31">
        <f t="shared" ref="D46:O46" si="33">SUM(D47:D48)</f>
        <v>4209245</v>
      </c>
      <c r="E46" s="31">
        <f t="shared" si="33"/>
        <v>15126660</v>
      </c>
      <c r="F46" s="31">
        <f t="shared" si="33"/>
        <v>0</v>
      </c>
      <c r="G46" s="31">
        <f t="shared" si="33"/>
        <v>1133831</v>
      </c>
      <c r="H46" s="31">
        <f t="shared" si="33"/>
        <v>0</v>
      </c>
      <c r="I46" s="31">
        <f t="shared" si="33"/>
        <v>0</v>
      </c>
      <c r="J46" s="31">
        <f t="shared" si="33"/>
        <v>0</v>
      </c>
      <c r="K46" s="31">
        <f t="shared" ref="K46" si="34">SUM(K47:K48)</f>
        <v>0</v>
      </c>
      <c r="L46" s="31">
        <f t="shared" ref="L46" si="35">SUM(L47:L48)</f>
        <v>0</v>
      </c>
      <c r="M46" s="31">
        <f t="shared" si="33"/>
        <v>0</v>
      </c>
      <c r="N46" s="31">
        <f t="shared" ref="N46" si="36">SUM(N47:N48)</f>
        <v>0</v>
      </c>
      <c r="O46" s="31">
        <f t="shared" si="33"/>
        <v>0</v>
      </c>
      <c r="P46" s="31">
        <f>SUM(D46:O46)</f>
        <v>20469736</v>
      </c>
      <c r="Q46" s="43">
        <f t="shared" si="28"/>
        <v>417.90322975787024</v>
      </c>
      <c r="R46" s="9"/>
    </row>
    <row r="47" spans="1:18">
      <c r="A47" s="12"/>
      <c r="B47" s="44">
        <v>581</v>
      </c>
      <c r="C47" s="20" t="s">
        <v>179</v>
      </c>
      <c r="D47" s="46">
        <v>4085866</v>
      </c>
      <c r="E47" s="46">
        <v>15126660</v>
      </c>
      <c r="F47" s="46">
        <v>0</v>
      </c>
      <c r="G47" s="46">
        <v>1133831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20346357</v>
      </c>
      <c r="Q47" s="47">
        <f t="shared" si="28"/>
        <v>415.38436568535383</v>
      </c>
      <c r="R47" s="9"/>
    </row>
    <row r="48" spans="1:18">
      <c r="A48" s="12"/>
      <c r="B48" s="44">
        <v>587</v>
      </c>
      <c r="C48" s="20" t="s">
        <v>180</v>
      </c>
      <c r="D48" s="46">
        <v>123379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5" si="37">SUM(D48:O48)</f>
        <v>123379</v>
      </c>
      <c r="Q48" s="47">
        <f t="shared" si="28"/>
        <v>2.5188640725164344</v>
      </c>
      <c r="R48" s="9"/>
    </row>
    <row r="49" spans="1:18" ht="15.75">
      <c r="A49" s="28" t="s">
        <v>64</v>
      </c>
      <c r="B49" s="29"/>
      <c r="C49" s="30"/>
      <c r="D49" s="31">
        <f t="shared" ref="D49:O49" si="38">SUM(D50:D70)</f>
        <v>1333604</v>
      </c>
      <c r="E49" s="31">
        <f t="shared" si="38"/>
        <v>182165</v>
      </c>
      <c r="F49" s="31">
        <f t="shared" si="38"/>
        <v>0</v>
      </c>
      <c r="G49" s="31">
        <f t="shared" si="38"/>
        <v>0</v>
      </c>
      <c r="H49" s="31">
        <f t="shared" si="38"/>
        <v>0</v>
      </c>
      <c r="I49" s="31">
        <f t="shared" si="38"/>
        <v>0</v>
      </c>
      <c r="J49" s="31">
        <f t="shared" si="38"/>
        <v>0</v>
      </c>
      <c r="K49" s="31">
        <f t="shared" ref="K49" si="39">SUM(K50:K70)</f>
        <v>0</v>
      </c>
      <c r="L49" s="31">
        <f t="shared" ref="L49" si="40">SUM(L50:L70)</f>
        <v>0</v>
      </c>
      <c r="M49" s="31">
        <f t="shared" si="38"/>
        <v>0</v>
      </c>
      <c r="N49" s="31">
        <f t="shared" ref="N49" si="41">SUM(N50:N70)</f>
        <v>0</v>
      </c>
      <c r="O49" s="31">
        <f t="shared" si="38"/>
        <v>0</v>
      </c>
      <c r="P49" s="31">
        <f>SUM(D49:O49)</f>
        <v>1515769</v>
      </c>
      <c r="Q49" s="43">
        <f t="shared" si="28"/>
        <v>30.945428933077459</v>
      </c>
      <c r="R49" s="9"/>
    </row>
    <row r="50" spans="1:18">
      <c r="A50" s="12"/>
      <c r="B50" s="44">
        <v>601</v>
      </c>
      <c r="C50" s="20" t="s">
        <v>65</v>
      </c>
      <c r="D50" s="46">
        <v>0</v>
      </c>
      <c r="E50" s="46">
        <v>31024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31024</v>
      </c>
      <c r="Q50" s="47">
        <f t="shared" si="28"/>
        <v>0.63337552570331956</v>
      </c>
      <c r="R50" s="9"/>
    </row>
    <row r="51" spans="1:18">
      <c r="A51" s="12"/>
      <c r="B51" s="44">
        <v>602</v>
      </c>
      <c r="C51" s="20" t="s">
        <v>66</v>
      </c>
      <c r="D51" s="46">
        <v>31084</v>
      </c>
      <c r="E51" s="46">
        <v>15373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46457</v>
      </c>
      <c r="Q51" s="47">
        <f t="shared" si="28"/>
        <v>0.94845045118615001</v>
      </c>
      <c r="R51" s="9"/>
    </row>
    <row r="52" spans="1:18">
      <c r="A52" s="12"/>
      <c r="B52" s="44">
        <v>603</v>
      </c>
      <c r="C52" s="20" t="s">
        <v>67</v>
      </c>
      <c r="D52" s="46">
        <v>51410</v>
      </c>
      <c r="E52" s="46">
        <v>42853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94263</v>
      </c>
      <c r="Q52" s="47">
        <f t="shared" si="28"/>
        <v>1.9244416316197788</v>
      </c>
      <c r="R52" s="9"/>
    </row>
    <row r="53" spans="1:18">
      <c r="A53" s="12"/>
      <c r="B53" s="44">
        <v>604</v>
      </c>
      <c r="C53" s="20" t="s">
        <v>68</v>
      </c>
      <c r="D53" s="46">
        <v>351825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351825</v>
      </c>
      <c r="Q53" s="47">
        <f t="shared" si="28"/>
        <v>7.1827405985872366</v>
      </c>
      <c r="R53" s="9"/>
    </row>
    <row r="54" spans="1:18">
      <c r="A54" s="12"/>
      <c r="B54" s="44">
        <v>605</v>
      </c>
      <c r="C54" s="20" t="s">
        <v>69</v>
      </c>
      <c r="D54" s="46">
        <v>0</v>
      </c>
      <c r="E54" s="46">
        <v>2061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2061</v>
      </c>
      <c r="Q54" s="47">
        <f t="shared" si="28"/>
        <v>4.2076681229839534E-2</v>
      </c>
      <c r="R54" s="9"/>
    </row>
    <row r="55" spans="1:18">
      <c r="A55" s="12"/>
      <c r="B55" s="44">
        <v>608</v>
      </c>
      <c r="C55" s="20" t="s">
        <v>88</v>
      </c>
      <c r="D55" s="46">
        <v>33894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33894</v>
      </c>
      <c r="Q55" s="47">
        <f t="shared" si="28"/>
        <v>0.69196847821648766</v>
      </c>
      <c r="R55" s="9"/>
    </row>
    <row r="56" spans="1:18">
      <c r="A56" s="12"/>
      <c r="B56" s="44">
        <v>611</v>
      </c>
      <c r="C56" s="20" t="s">
        <v>70</v>
      </c>
      <c r="D56" s="46">
        <v>9150</v>
      </c>
      <c r="E56" s="46">
        <v>27367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5" si="42">SUM(D56:O56)</f>
        <v>36517</v>
      </c>
      <c r="Q56" s="47">
        <f t="shared" si="28"/>
        <v>0.74551876199420197</v>
      </c>
      <c r="R56" s="9"/>
    </row>
    <row r="57" spans="1:18">
      <c r="A57" s="12"/>
      <c r="B57" s="44">
        <v>614</v>
      </c>
      <c r="C57" s="20" t="s">
        <v>71</v>
      </c>
      <c r="D57" s="46">
        <v>129492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129492</v>
      </c>
      <c r="Q57" s="47">
        <f t="shared" si="28"/>
        <v>2.6436650198031928</v>
      </c>
      <c r="R57" s="9"/>
    </row>
    <row r="58" spans="1:18">
      <c r="A58" s="12"/>
      <c r="B58" s="44">
        <v>634</v>
      </c>
      <c r="C58" s="20" t="s">
        <v>73</v>
      </c>
      <c r="D58" s="46">
        <v>58782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58782</v>
      </c>
      <c r="Q58" s="47">
        <f t="shared" si="28"/>
        <v>1.2000734963864277</v>
      </c>
      <c r="R58" s="9"/>
    </row>
    <row r="59" spans="1:18">
      <c r="A59" s="12"/>
      <c r="B59" s="44">
        <v>636</v>
      </c>
      <c r="C59" s="20" t="s">
        <v>92</v>
      </c>
      <c r="D59" s="46">
        <v>12600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12600</v>
      </c>
      <c r="Q59" s="47">
        <f t="shared" si="28"/>
        <v>0.25723735249683555</v>
      </c>
      <c r="R59" s="9"/>
    </row>
    <row r="60" spans="1:18">
      <c r="A60" s="12"/>
      <c r="B60" s="44">
        <v>654</v>
      </c>
      <c r="C60" s="20" t="s">
        <v>111</v>
      </c>
      <c r="D60" s="46">
        <v>208886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208886</v>
      </c>
      <c r="Q60" s="47">
        <f t="shared" si="28"/>
        <v>4.2645461598138095</v>
      </c>
      <c r="R60" s="9"/>
    </row>
    <row r="61" spans="1:18">
      <c r="A61" s="12"/>
      <c r="B61" s="44">
        <v>674</v>
      </c>
      <c r="C61" s="20" t="s">
        <v>75</v>
      </c>
      <c r="D61" s="46">
        <v>49386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49386</v>
      </c>
      <c r="Q61" s="47">
        <f t="shared" si="28"/>
        <v>1.0082479278102161</v>
      </c>
      <c r="R61" s="9"/>
    </row>
    <row r="62" spans="1:18">
      <c r="A62" s="12"/>
      <c r="B62" s="44">
        <v>685</v>
      </c>
      <c r="C62" s="20" t="s">
        <v>76</v>
      </c>
      <c r="D62" s="46">
        <v>7390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7390</v>
      </c>
      <c r="Q62" s="47">
        <f t="shared" si="28"/>
        <v>0.15087174880568371</v>
      </c>
      <c r="R62" s="9"/>
    </row>
    <row r="63" spans="1:18">
      <c r="A63" s="12"/>
      <c r="B63" s="44">
        <v>694</v>
      </c>
      <c r="C63" s="20" t="s">
        <v>77</v>
      </c>
      <c r="D63" s="46">
        <v>75520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75520</v>
      </c>
      <c r="Q63" s="47">
        <f t="shared" si="28"/>
        <v>1.5417908619492875</v>
      </c>
      <c r="R63" s="9"/>
    </row>
    <row r="64" spans="1:18">
      <c r="A64" s="12"/>
      <c r="B64" s="44">
        <v>712</v>
      </c>
      <c r="C64" s="20" t="s">
        <v>78</v>
      </c>
      <c r="D64" s="46">
        <v>0</v>
      </c>
      <c r="E64" s="46">
        <v>19885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19885</v>
      </c>
      <c r="Q64" s="47">
        <f t="shared" si="28"/>
        <v>0.40596545669837902</v>
      </c>
      <c r="R64" s="9"/>
    </row>
    <row r="65" spans="1:121">
      <c r="A65" s="12"/>
      <c r="B65" s="44">
        <v>713</v>
      </c>
      <c r="C65" s="20" t="s">
        <v>93</v>
      </c>
      <c r="D65" s="46">
        <v>1324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1324</v>
      </c>
      <c r="Q65" s="47">
        <f t="shared" si="28"/>
        <v>2.7030337675064308E-2</v>
      </c>
      <c r="R65" s="9"/>
    </row>
    <row r="66" spans="1:121">
      <c r="A66" s="12"/>
      <c r="B66" s="44">
        <v>716</v>
      </c>
      <c r="C66" s="20" t="s">
        <v>89</v>
      </c>
      <c r="D66" s="46">
        <v>36656</v>
      </c>
      <c r="E66" s="46">
        <v>28500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0" si="43">SUM(D66:O66)</f>
        <v>65156</v>
      </c>
      <c r="Q66" s="47">
        <f t="shared" si="28"/>
        <v>1.3302029316891919</v>
      </c>
      <c r="R66" s="9"/>
    </row>
    <row r="67" spans="1:121">
      <c r="A67" s="12"/>
      <c r="B67" s="44">
        <v>721</v>
      </c>
      <c r="C67" s="20" t="s">
        <v>79</v>
      </c>
      <c r="D67" s="46">
        <v>3665</v>
      </c>
      <c r="E67" s="46">
        <v>15102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18767</v>
      </c>
      <c r="Q67" s="47">
        <f t="shared" si="28"/>
        <v>0.38314074558000899</v>
      </c>
      <c r="R67" s="9"/>
    </row>
    <row r="68" spans="1:121">
      <c r="A68" s="12"/>
      <c r="B68" s="44">
        <v>724</v>
      </c>
      <c r="C68" s="20" t="s">
        <v>80</v>
      </c>
      <c r="D68" s="46">
        <v>75327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75327</v>
      </c>
      <c r="Q68" s="47">
        <f t="shared" si="28"/>
        <v>1.5378506390102487</v>
      </c>
      <c r="R68" s="9"/>
    </row>
    <row r="69" spans="1:121">
      <c r="A69" s="12"/>
      <c r="B69" s="44">
        <v>744</v>
      </c>
      <c r="C69" s="20" t="s">
        <v>82</v>
      </c>
      <c r="D69" s="46">
        <v>61432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61432</v>
      </c>
      <c r="Q69" s="47">
        <f t="shared" ref="Q69:Q71" si="44">(P69/Q$73)</f>
        <v>1.2541750030623495</v>
      </c>
      <c r="R69" s="9"/>
    </row>
    <row r="70" spans="1:121" ht="15.75" thickBot="1">
      <c r="A70" s="12"/>
      <c r="B70" s="44">
        <v>764</v>
      </c>
      <c r="C70" s="20" t="s">
        <v>83</v>
      </c>
      <c r="D70" s="46">
        <v>135781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135781</v>
      </c>
      <c r="Q70" s="47">
        <f t="shared" si="44"/>
        <v>2.7720591237597483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5">SUM(D5,D13,D22,D27,D30,D35,D41,D46,D49)</f>
        <v>37951383</v>
      </c>
      <c r="E71" s="15">
        <f t="shared" si="45"/>
        <v>39227264</v>
      </c>
      <c r="F71" s="15">
        <f t="shared" si="45"/>
        <v>0</v>
      </c>
      <c r="G71" s="15">
        <f t="shared" si="45"/>
        <v>11469932</v>
      </c>
      <c r="H71" s="15">
        <f t="shared" si="45"/>
        <v>0</v>
      </c>
      <c r="I71" s="15">
        <f t="shared" si="45"/>
        <v>2196221</v>
      </c>
      <c r="J71" s="15">
        <f t="shared" si="45"/>
        <v>0</v>
      </c>
      <c r="K71" s="15">
        <f t="shared" ref="K71" si="46">SUM(K5,K13,K22,K27,K30,K35,K41,K46,K49)</f>
        <v>55054311</v>
      </c>
      <c r="L71" s="15">
        <f t="shared" ref="L71" si="47">SUM(L5,L13,L22,L27,L30,L35,L41,L46,L49)</f>
        <v>0</v>
      </c>
      <c r="M71" s="15">
        <f t="shared" si="45"/>
        <v>0</v>
      </c>
      <c r="N71" s="15">
        <f t="shared" ref="N71" si="48">SUM(N5,N13,N22,N27,N30,N35,N41,N46,N49)</f>
        <v>0</v>
      </c>
      <c r="O71" s="15">
        <f t="shared" si="45"/>
        <v>0</v>
      </c>
      <c r="P71" s="15">
        <f>SUM(D71:O71)</f>
        <v>145899111</v>
      </c>
      <c r="Q71" s="37">
        <f t="shared" si="44"/>
        <v>2978.6270670858685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184</v>
      </c>
      <c r="O73" s="118"/>
      <c r="P73" s="118"/>
      <c r="Q73" s="41">
        <v>48982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 xml:space="preserve">&amp;L&amp;14Office of Economic and Demographic Research&amp;R&amp;14Page &amp;P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177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10992402</v>
      </c>
      <c r="E5" s="26">
        <f t="shared" si="0"/>
        <v>75409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58019</v>
      </c>
      <c r="J5" s="26">
        <f t="shared" si="0"/>
        <v>0</v>
      </c>
      <c r="K5" s="26">
        <f t="shared" ref="K5" si="1">SUM(K6:K12)</f>
        <v>45086709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56212539</v>
      </c>
      <c r="Q5" s="32">
        <f t="shared" ref="Q5:Q36" si="4">(P5/Q$73)</f>
        <v>1161.5360884388883</v>
      </c>
      <c r="R5" s="6"/>
    </row>
    <row r="6" spans="1:135">
      <c r="A6" s="12"/>
      <c r="B6" s="44">
        <v>511</v>
      </c>
      <c r="C6" s="20" t="s">
        <v>20</v>
      </c>
      <c r="D6" s="46">
        <v>395473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395473</v>
      </c>
      <c r="Q6" s="47">
        <f t="shared" si="4"/>
        <v>8.1717739435892138</v>
      </c>
      <c r="R6" s="9"/>
    </row>
    <row r="7" spans="1:135">
      <c r="A7" s="12"/>
      <c r="B7" s="44">
        <v>512</v>
      </c>
      <c r="C7" s="20" t="s">
        <v>21</v>
      </c>
      <c r="D7" s="46">
        <v>592490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592490</v>
      </c>
      <c r="Q7" s="47">
        <f t="shared" si="4"/>
        <v>12.242793677032751</v>
      </c>
      <c r="R7" s="9"/>
    </row>
    <row r="8" spans="1:135">
      <c r="A8" s="12"/>
      <c r="B8" s="44">
        <v>513</v>
      </c>
      <c r="C8" s="20" t="s">
        <v>22</v>
      </c>
      <c r="D8" s="46">
        <v>4713979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45086709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49800688</v>
      </c>
      <c r="Q8" s="47">
        <f t="shared" si="4"/>
        <v>1029.046141130282</v>
      </c>
      <c r="R8" s="9"/>
    </row>
    <row r="9" spans="1:135">
      <c r="A9" s="12"/>
      <c r="B9" s="44">
        <v>514</v>
      </c>
      <c r="C9" s="20" t="s">
        <v>23</v>
      </c>
      <c r="D9" s="46">
        <v>116054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116054</v>
      </c>
      <c r="Q9" s="47">
        <f t="shared" si="4"/>
        <v>2.3980576505837381</v>
      </c>
      <c r="R9" s="9"/>
    </row>
    <row r="10" spans="1:135">
      <c r="A10" s="12"/>
      <c r="B10" s="44">
        <v>515</v>
      </c>
      <c r="C10" s="20" t="s">
        <v>24</v>
      </c>
      <c r="D10" s="46">
        <v>359353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359353</v>
      </c>
      <c r="Q10" s="47">
        <f t="shared" si="4"/>
        <v>7.4254158487447048</v>
      </c>
      <c r="R10" s="9"/>
    </row>
    <row r="11" spans="1:135">
      <c r="A11" s="12"/>
      <c r="B11" s="44">
        <v>517</v>
      </c>
      <c r="C11" s="20" t="s">
        <v>25</v>
      </c>
      <c r="D11" s="46">
        <v>55377</v>
      </c>
      <c r="E11" s="46">
        <v>0</v>
      </c>
      <c r="F11" s="46">
        <v>0</v>
      </c>
      <c r="G11" s="46">
        <v>0</v>
      </c>
      <c r="H11" s="46">
        <v>0</v>
      </c>
      <c r="I11" s="46">
        <v>58019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113396</v>
      </c>
      <c r="Q11" s="47">
        <f t="shared" si="4"/>
        <v>2.3431346213451802</v>
      </c>
      <c r="R11" s="9"/>
    </row>
    <row r="12" spans="1:135">
      <c r="A12" s="12"/>
      <c r="B12" s="44">
        <v>519</v>
      </c>
      <c r="C12" s="20" t="s">
        <v>26</v>
      </c>
      <c r="D12" s="46">
        <v>4759676</v>
      </c>
      <c r="E12" s="46">
        <v>75409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4835085</v>
      </c>
      <c r="Q12" s="47">
        <f t="shared" si="4"/>
        <v>99.908771567310666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16419792</v>
      </c>
      <c r="E13" s="31">
        <f t="shared" si="6"/>
        <v>6518146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22937938</v>
      </c>
      <c r="Q13" s="43">
        <f t="shared" si="4"/>
        <v>473.97330302717222</v>
      </c>
      <c r="R13" s="10"/>
    </row>
    <row r="14" spans="1:135">
      <c r="A14" s="12"/>
      <c r="B14" s="44">
        <v>521</v>
      </c>
      <c r="C14" s="20" t="s">
        <v>28</v>
      </c>
      <c r="D14" s="46">
        <v>8844385</v>
      </c>
      <c r="E14" s="46">
        <v>1042013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9886398</v>
      </c>
      <c r="Q14" s="47">
        <f t="shared" si="4"/>
        <v>204.28552536419051</v>
      </c>
      <c r="R14" s="9"/>
    </row>
    <row r="15" spans="1:135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41243</v>
      </c>
      <c r="Q15" s="47">
        <f t="shared" si="4"/>
        <v>0.85221613803078833</v>
      </c>
      <c r="R15" s="9"/>
    </row>
    <row r="16" spans="1:135">
      <c r="A16" s="12"/>
      <c r="B16" s="44">
        <v>523</v>
      </c>
      <c r="C16" s="20" t="s">
        <v>30</v>
      </c>
      <c r="D16" s="46">
        <v>232369</v>
      </c>
      <c r="E16" s="46">
        <v>4886125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5118494</v>
      </c>
      <c r="Q16" s="47">
        <f t="shared" si="4"/>
        <v>105.76493439404898</v>
      </c>
      <c r="R16" s="9"/>
    </row>
    <row r="17" spans="1:18">
      <c r="A17" s="12"/>
      <c r="B17" s="44">
        <v>524</v>
      </c>
      <c r="C17" s="20" t="s">
        <v>31</v>
      </c>
      <c r="D17" s="46">
        <v>357209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357209</v>
      </c>
      <c r="Q17" s="47">
        <f t="shared" si="4"/>
        <v>7.3811137514206013</v>
      </c>
      <c r="R17" s="9"/>
    </row>
    <row r="18" spans="1:18">
      <c r="A18" s="12"/>
      <c r="B18" s="44">
        <v>525</v>
      </c>
      <c r="C18" s="20" t="s">
        <v>32</v>
      </c>
      <c r="D18" s="46">
        <v>161029</v>
      </c>
      <c r="E18" s="46">
        <v>550656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711685</v>
      </c>
      <c r="Q18" s="47">
        <f t="shared" si="4"/>
        <v>14.705754726727967</v>
      </c>
      <c r="R18" s="9"/>
    </row>
    <row r="19" spans="1:18">
      <c r="A19" s="12"/>
      <c r="B19" s="44">
        <v>526</v>
      </c>
      <c r="C19" s="20" t="s">
        <v>33</v>
      </c>
      <c r="D19" s="46">
        <v>6568309</v>
      </c>
      <c r="E19" s="46">
        <v>39352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6607661</v>
      </c>
      <c r="Q19" s="47">
        <f t="shared" si="4"/>
        <v>136.53602644901332</v>
      </c>
      <c r="R19" s="9"/>
    </row>
    <row r="20" spans="1:18">
      <c r="A20" s="12"/>
      <c r="B20" s="44">
        <v>527</v>
      </c>
      <c r="C20" s="20" t="s">
        <v>34</v>
      </c>
      <c r="D20" s="46">
        <v>171396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171396</v>
      </c>
      <c r="Q20" s="47">
        <f t="shared" si="4"/>
        <v>3.5416055377621656</v>
      </c>
      <c r="R20" s="9"/>
    </row>
    <row r="21" spans="1:18">
      <c r="A21" s="12"/>
      <c r="B21" s="44">
        <v>529</v>
      </c>
      <c r="C21" s="20" t="s">
        <v>35</v>
      </c>
      <c r="D21" s="46">
        <v>43852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43852</v>
      </c>
      <c r="Q21" s="47">
        <f t="shared" si="4"/>
        <v>0.90612666597789027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SUM(D23:D26)</f>
        <v>1104315</v>
      </c>
      <c r="E22" s="31">
        <f t="shared" si="11"/>
        <v>81801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1444335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ref="N22" si="14">SUM(N23:N26)</f>
        <v>0</v>
      </c>
      <c r="O22" s="31">
        <f t="shared" si="11"/>
        <v>0</v>
      </c>
      <c r="P22" s="42">
        <f>SUM(D22:O22)</f>
        <v>2630451</v>
      </c>
      <c r="Q22" s="43">
        <f t="shared" si="4"/>
        <v>54.353776216551296</v>
      </c>
      <c r="R22" s="10"/>
    </row>
    <row r="23" spans="1:18">
      <c r="A23" s="12"/>
      <c r="B23" s="44">
        <v>534</v>
      </c>
      <c r="C23" s="20" t="s">
        <v>38</v>
      </c>
      <c r="D23" s="46">
        <v>89925</v>
      </c>
      <c r="E23" s="46">
        <v>78710</v>
      </c>
      <c r="F23" s="46">
        <v>0</v>
      </c>
      <c r="G23" s="46">
        <v>0</v>
      </c>
      <c r="H23" s="46">
        <v>0</v>
      </c>
      <c r="I23" s="46">
        <v>57925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5">SUM(D23:O23)</f>
        <v>226560</v>
      </c>
      <c r="Q23" s="47">
        <f t="shared" si="4"/>
        <v>4.6814753590246925</v>
      </c>
      <c r="R23" s="9"/>
    </row>
    <row r="24" spans="1:18">
      <c r="A24" s="12"/>
      <c r="B24" s="44">
        <v>536</v>
      </c>
      <c r="C24" s="20" t="s">
        <v>39</v>
      </c>
      <c r="D24" s="46">
        <v>38838</v>
      </c>
      <c r="E24" s="46">
        <v>0</v>
      </c>
      <c r="F24" s="46">
        <v>0</v>
      </c>
      <c r="G24" s="46">
        <v>0</v>
      </c>
      <c r="H24" s="46">
        <v>0</v>
      </c>
      <c r="I24" s="46">
        <v>1386410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1425248</v>
      </c>
      <c r="Q24" s="47">
        <f t="shared" si="4"/>
        <v>29.450315115197849</v>
      </c>
      <c r="R24" s="9"/>
    </row>
    <row r="25" spans="1:18">
      <c r="A25" s="12"/>
      <c r="B25" s="44">
        <v>537</v>
      </c>
      <c r="C25" s="20" t="s">
        <v>40</v>
      </c>
      <c r="D25" s="46">
        <v>975552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975552</v>
      </c>
      <c r="Q25" s="47">
        <f t="shared" si="4"/>
        <v>20.158115507800392</v>
      </c>
      <c r="R25" s="9"/>
    </row>
    <row r="26" spans="1:18">
      <c r="A26" s="12"/>
      <c r="B26" s="44">
        <v>539</v>
      </c>
      <c r="C26" s="20" t="s">
        <v>41</v>
      </c>
      <c r="D26" s="46">
        <v>0</v>
      </c>
      <c r="E26" s="46">
        <v>3091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3091</v>
      </c>
      <c r="Q26" s="47">
        <f t="shared" si="4"/>
        <v>6.3870234528360367E-2</v>
      </c>
      <c r="R26" s="9"/>
    </row>
    <row r="27" spans="1:18" ht="15.75">
      <c r="A27" s="28" t="s">
        <v>42</v>
      </c>
      <c r="B27" s="29"/>
      <c r="C27" s="30"/>
      <c r="D27" s="31">
        <f t="shared" ref="D27:O27" si="16">SUM(D28:D29)</f>
        <v>856480</v>
      </c>
      <c r="E27" s="31">
        <f t="shared" si="16"/>
        <v>12148094</v>
      </c>
      <c r="F27" s="31">
        <f t="shared" si="16"/>
        <v>0</v>
      </c>
      <c r="G27" s="31">
        <f t="shared" si="16"/>
        <v>13057942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si="15"/>
        <v>26062516</v>
      </c>
      <c r="Q27" s="43">
        <f t="shared" si="4"/>
        <v>538.53736956297143</v>
      </c>
      <c r="R27" s="10"/>
    </row>
    <row r="28" spans="1:18">
      <c r="A28" s="12"/>
      <c r="B28" s="44">
        <v>541</v>
      </c>
      <c r="C28" s="20" t="s">
        <v>43</v>
      </c>
      <c r="D28" s="46">
        <v>851480</v>
      </c>
      <c r="E28" s="46">
        <v>12148094</v>
      </c>
      <c r="F28" s="46">
        <v>0</v>
      </c>
      <c r="G28" s="46">
        <v>13057942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26057516</v>
      </c>
      <c r="Q28" s="47">
        <f t="shared" si="4"/>
        <v>538.4340531046596</v>
      </c>
      <c r="R28" s="9"/>
    </row>
    <row r="29" spans="1:18">
      <c r="A29" s="12"/>
      <c r="B29" s="44">
        <v>544</v>
      </c>
      <c r="C29" s="20" t="s">
        <v>44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5000</v>
      </c>
      <c r="Q29" s="47">
        <f t="shared" si="4"/>
        <v>0.10331645831180906</v>
      </c>
      <c r="R29" s="9"/>
    </row>
    <row r="30" spans="1:18" ht="15.75">
      <c r="A30" s="28" t="s">
        <v>45</v>
      </c>
      <c r="B30" s="29"/>
      <c r="C30" s="30"/>
      <c r="D30" s="31">
        <f t="shared" ref="D30:O30" si="20">SUM(D31:D34)</f>
        <v>1815521</v>
      </c>
      <c r="E30" s="31">
        <f t="shared" si="20"/>
        <v>4004488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5820009</v>
      </c>
      <c r="Q30" s="43">
        <f t="shared" si="4"/>
        <v>120.26054344457071</v>
      </c>
      <c r="R30" s="10"/>
    </row>
    <row r="31" spans="1:18">
      <c r="A31" s="13"/>
      <c r="B31" s="45">
        <v>551</v>
      </c>
      <c r="C31" s="21" t="s">
        <v>46</v>
      </c>
      <c r="D31" s="46">
        <v>0</v>
      </c>
      <c r="E31" s="46">
        <v>61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61</v>
      </c>
      <c r="Q31" s="47">
        <f t="shared" si="4"/>
        <v>1.2604607914040707E-3</v>
      </c>
      <c r="R31" s="9"/>
    </row>
    <row r="32" spans="1:18">
      <c r="A32" s="13"/>
      <c r="B32" s="45">
        <v>552</v>
      </c>
      <c r="C32" s="21" t="s">
        <v>47</v>
      </c>
      <c r="D32" s="46">
        <v>1681698</v>
      </c>
      <c r="E32" s="46">
        <v>2135373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3817071</v>
      </c>
      <c r="Q32" s="47">
        <f t="shared" si="4"/>
        <v>78.873251368943073</v>
      </c>
      <c r="R32" s="9"/>
    </row>
    <row r="33" spans="1:18">
      <c r="A33" s="13"/>
      <c r="B33" s="45">
        <v>553</v>
      </c>
      <c r="C33" s="21" t="s">
        <v>48</v>
      </c>
      <c r="D33" s="46">
        <v>101073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101073</v>
      </c>
      <c r="Q33" s="47">
        <f t="shared" si="4"/>
        <v>2.0885008781898957</v>
      </c>
      <c r="R33" s="9"/>
    </row>
    <row r="34" spans="1:18">
      <c r="A34" s="13"/>
      <c r="B34" s="45">
        <v>554</v>
      </c>
      <c r="C34" s="21" t="s">
        <v>49</v>
      </c>
      <c r="D34" s="46">
        <v>32750</v>
      </c>
      <c r="E34" s="46">
        <v>1869054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1901804</v>
      </c>
      <c r="Q34" s="47">
        <f t="shared" si="4"/>
        <v>39.297530736646351</v>
      </c>
      <c r="R34" s="9"/>
    </row>
    <row r="35" spans="1:18" ht="15.75">
      <c r="A35" s="28" t="s">
        <v>51</v>
      </c>
      <c r="B35" s="29"/>
      <c r="C35" s="30"/>
      <c r="D35" s="31">
        <f t="shared" ref="D35:O35" si="24">SUM(D36:D40)</f>
        <v>1302901</v>
      </c>
      <c r="E35" s="31">
        <f t="shared" si="24"/>
        <v>74541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SUM(K36:K40)</f>
        <v>0</v>
      </c>
      <c r="L35" s="31">
        <f t="shared" ref="L35" si="26">SUM(L36:L40)</f>
        <v>0</v>
      </c>
      <c r="M35" s="31">
        <f t="shared" si="24"/>
        <v>0</v>
      </c>
      <c r="N35" s="31">
        <f t="shared" ref="N35" si="27">SUM(N36:N40)</f>
        <v>0</v>
      </c>
      <c r="O35" s="31">
        <f t="shared" si="24"/>
        <v>0</v>
      </c>
      <c r="P35" s="31">
        <f t="shared" si="15"/>
        <v>1377442</v>
      </c>
      <c r="Q35" s="43">
        <f t="shared" si="4"/>
        <v>28.462485793986982</v>
      </c>
      <c r="R35" s="10"/>
    </row>
    <row r="36" spans="1:18">
      <c r="A36" s="12"/>
      <c r="B36" s="44">
        <v>562</v>
      </c>
      <c r="C36" s="20" t="s">
        <v>52</v>
      </c>
      <c r="D36" s="46">
        <v>1250447</v>
      </c>
      <c r="E36" s="46">
        <v>65564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1316011</v>
      </c>
      <c r="Q36" s="47">
        <f t="shared" si="4"/>
        <v>27.193119123876432</v>
      </c>
      <c r="R36" s="9"/>
    </row>
    <row r="37" spans="1:18">
      <c r="A37" s="12"/>
      <c r="B37" s="44">
        <v>563</v>
      </c>
      <c r="C37" s="20" t="s">
        <v>53</v>
      </c>
      <c r="D37" s="46">
        <v>43954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43954</v>
      </c>
      <c r="Q37" s="47">
        <f t="shared" ref="Q37:Q68" si="28">(P37/Q$73)</f>
        <v>0.90823432172745122</v>
      </c>
      <c r="R37" s="9"/>
    </row>
    <row r="38" spans="1:18">
      <c r="A38" s="12"/>
      <c r="B38" s="44">
        <v>564</v>
      </c>
      <c r="C38" s="20" t="s">
        <v>54</v>
      </c>
      <c r="D38" s="46">
        <v>7000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7000</v>
      </c>
      <c r="Q38" s="47">
        <f t="shared" si="28"/>
        <v>0.14464304163653269</v>
      </c>
      <c r="R38" s="9"/>
    </row>
    <row r="39" spans="1:18">
      <c r="A39" s="12"/>
      <c r="B39" s="44">
        <v>565</v>
      </c>
      <c r="C39" s="20" t="s">
        <v>55</v>
      </c>
      <c r="D39" s="46">
        <v>0</v>
      </c>
      <c r="E39" s="46">
        <v>8977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8977</v>
      </c>
      <c r="Q39" s="47">
        <f t="shared" si="28"/>
        <v>0.18549436925302201</v>
      </c>
      <c r="R39" s="9"/>
    </row>
    <row r="40" spans="1:18">
      <c r="A40" s="12"/>
      <c r="B40" s="44">
        <v>569</v>
      </c>
      <c r="C40" s="20" t="s">
        <v>56</v>
      </c>
      <c r="D40" s="46">
        <v>1500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1500</v>
      </c>
      <c r="Q40" s="47">
        <f t="shared" si="28"/>
        <v>3.0994937493542721E-2</v>
      </c>
      <c r="R40" s="9"/>
    </row>
    <row r="41" spans="1:18" ht="15.75">
      <c r="A41" s="28" t="s">
        <v>57</v>
      </c>
      <c r="B41" s="29"/>
      <c r="C41" s="30"/>
      <c r="D41" s="31">
        <f t="shared" ref="D41:O41" si="29">SUM(D42:D45)</f>
        <v>494134</v>
      </c>
      <c r="E41" s="31">
        <f t="shared" si="29"/>
        <v>214024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570519</v>
      </c>
      <c r="J41" s="31">
        <f t="shared" si="29"/>
        <v>0</v>
      </c>
      <c r="K41" s="31">
        <f t="shared" ref="K41" si="30">SUM(K42:K45)</f>
        <v>0</v>
      </c>
      <c r="L41" s="31">
        <f t="shared" ref="L41" si="31">SUM(L42:L45)</f>
        <v>0</v>
      </c>
      <c r="M41" s="31">
        <f t="shared" si="29"/>
        <v>0</v>
      </c>
      <c r="N41" s="31">
        <f t="shared" ref="N41" si="32">SUM(N42:N45)</f>
        <v>0</v>
      </c>
      <c r="O41" s="31">
        <f t="shared" si="29"/>
        <v>0</v>
      </c>
      <c r="P41" s="31">
        <f>SUM(D41:O41)</f>
        <v>1278677</v>
      </c>
      <c r="Q41" s="43">
        <f t="shared" si="28"/>
        <v>26.421675792953817</v>
      </c>
      <c r="R41" s="9"/>
    </row>
    <row r="42" spans="1:18">
      <c r="A42" s="12"/>
      <c r="B42" s="44">
        <v>571</v>
      </c>
      <c r="C42" s="20" t="s">
        <v>58</v>
      </c>
      <c r="D42" s="46">
        <v>352056</v>
      </c>
      <c r="E42" s="46">
        <v>98947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451003</v>
      </c>
      <c r="Q42" s="47">
        <f t="shared" si="28"/>
        <v>9.3192065296001658</v>
      </c>
      <c r="R42" s="9"/>
    </row>
    <row r="43" spans="1:18">
      <c r="A43" s="12"/>
      <c r="B43" s="44">
        <v>572</v>
      </c>
      <c r="C43" s="20" t="s">
        <v>59</v>
      </c>
      <c r="D43" s="46">
        <v>139844</v>
      </c>
      <c r="E43" s="46">
        <v>115077</v>
      </c>
      <c r="F43" s="46">
        <v>0</v>
      </c>
      <c r="G43" s="46">
        <v>0</v>
      </c>
      <c r="H43" s="46">
        <v>0</v>
      </c>
      <c r="I43" s="46">
        <v>570519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825440</v>
      </c>
      <c r="Q43" s="47">
        <f t="shared" si="28"/>
        <v>17.056307469779934</v>
      </c>
      <c r="R43" s="9"/>
    </row>
    <row r="44" spans="1:18">
      <c r="A44" s="12"/>
      <c r="B44" s="44">
        <v>573</v>
      </c>
      <c r="C44" s="20" t="s">
        <v>60</v>
      </c>
      <c r="D44" s="46">
        <v>234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234</v>
      </c>
      <c r="Q44" s="47">
        <f t="shared" si="28"/>
        <v>4.8352102489926645E-3</v>
      </c>
      <c r="R44" s="9"/>
    </row>
    <row r="45" spans="1:18">
      <c r="A45" s="12"/>
      <c r="B45" s="44">
        <v>574</v>
      </c>
      <c r="C45" s="20" t="s">
        <v>108</v>
      </c>
      <c r="D45" s="46">
        <v>2000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2000</v>
      </c>
      <c r="Q45" s="47">
        <f t="shared" si="28"/>
        <v>4.132658332472363E-2</v>
      </c>
      <c r="R45" s="9"/>
    </row>
    <row r="46" spans="1:18" ht="15.75">
      <c r="A46" s="28" t="s">
        <v>81</v>
      </c>
      <c r="B46" s="29"/>
      <c r="C46" s="30"/>
      <c r="D46" s="31">
        <f t="shared" ref="D46:O46" si="33">SUM(D47:D48)</f>
        <v>3206179</v>
      </c>
      <c r="E46" s="31">
        <f t="shared" si="33"/>
        <v>12591739</v>
      </c>
      <c r="F46" s="31">
        <f t="shared" si="33"/>
        <v>0</v>
      </c>
      <c r="G46" s="31">
        <f t="shared" si="33"/>
        <v>1605579</v>
      </c>
      <c r="H46" s="31">
        <f t="shared" si="33"/>
        <v>0</v>
      </c>
      <c r="I46" s="31">
        <f t="shared" si="33"/>
        <v>0</v>
      </c>
      <c r="J46" s="31">
        <f t="shared" si="33"/>
        <v>0</v>
      </c>
      <c r="K46" s="31">
        <f t="shared" ref="K46" si="34">SUM(K47:K48)</f>
        <v>0</v>
      </c>
      <c r="L46" s="31">
        <f t="shared" ref="L46" si="35">SUM(L47:L48)</f>
        <v>0</v>
      </c>
      <c r="M46" s="31">
        <f t="shared" si="33"/>
        <v>0</v>
      </c>
      <c r="N46" s="31">
        <f t="shared" ref="N46" si="36">SUM(N47:N48)</f>
        <v>0</v>
      </c>
      <c r="O46" s="31">
        <f t="shared" si="33"/>
        <v>0</v>
      </c>
      <c r="P46" s="31">
        <f>SUM(D46:O46)</f>
        <v>17403497</v>
      </c>
      <c r="Q46" s="43">
        <f t="shared" si="28"/>
        <v>359.61353445603885</v>
      </c>
      <c r="R46" s="9"/>
    </row>
    <row r="47" spans="1:18">
      <c r="A47" s="12"/>
      <c r="B47" s="44">
        <v>581</v>
      </c>
      <c r="C47" s="20" t="s">
        <v>179</v>
      </c>
      <c r="D47" s="46">
        <v>3070279</v>
      </c>
      <c r="E47" s="46">
        <v>12591739</v>
      </c>
      <c r="F47" s="46">
        <v>0</v>
      </c>
      <c r="G47" s="46">
        <v>1605579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17267597</v>
      </c>
      <c r="Q47" s="47">
        <f t="shared" si="28"/>
        <v>356.80539311912389</v>
      </c>
      <c r="R47" s="9"/>
    </row>
    <row r="48" spans="1:18">
      <c r="A48" s="12"/>
      <c r="B48" s="44">
        <v>587</v>
      </c>
      <c r="C48" s="20" t="s">
        <v>180</v>
      </c>
      <c r="D48" s="46">
        <v>135900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5" si="37">SUM(D48:O48)</f>
        <v>135900</v>
      </c>
      <c r="Q48" s="47">
        <f t="shared" si="28"/>
        <v>2.8081413369149706</v>
      </c>
      <c r="R48" s="9"/>
    </row>
    <row r="49" spans="1:18" ht="15.75">
      <c r="A49" s="28" t="s">
        <v>64</v>
      </c>
      <c r="B49" s="29"/>
      <c r="C49" s="30"/>
      <c r="D49" s="31">
        <f t="shared" ref="D49:O49" si="38">SUM(D50:D70)</f>
        <v>1209245</v>
      </c>
      <c r="E49" s="31">
        <f t="shared" si="38"/>
        <v>151888</v>
      </c>
      <c r="F49" s="31">
        <f t="shared" si="38"/>
        <v>0</v>
      </c>
      <c r="G49" s="31">
        <f t="shared" si="38"/>
        <v>0</v>
      </c>
      <c r="H49" s="31">
        <f t="shared" si="38"/>
        <v>0</v>
      </c>
      <c r="I49" s="31">
        <f t="shared" si="38"/>
        <v>0</v>
      </c>
      <c r="J49" s="31">
        <f t="shared" si="38"/>
        <v>0</v>
      </c>
      <c r="K49" s="31">
        <f t="shared" ref="K49" si="39">SUM(K50:K70)</f>
        <v>0</v>
      </c>
      <c r="L49" s="31">
        <f t="shared" ref="L49" si="40">SUM(L50:L70)</f>
        <v>0</v>
      </c>
      <c r="M49" s="31">
        <f t="shared" si="38"/>
        <v>0</v>
      </c>
      <c r="N49" s="31">
        <f t="shared" ref="N49" si="41">SUM(N50:N70)</f>
        <v>0</v>
      </c>
      <c r="O49" s="31">
        <f t="shared" si="38"/>
        <v>0</v>
      </c>
      <c r="P49" s="31">
        <f>SUM(D49:O49)</f>
        <v>1361133</v>
      </c>
      <c r="Q49" s="43">
        <f t="shared" si="28"/>
        <v>28.125488170265523</v>
      </c>
      <c r="R49" s="9"/>
    </row>
    <row r="50" spans="1:18">
      <c r="A50" s="12"/>
      <c r="B50" s="44">
        <v>601</v>
      </c>
      <c r="C50" s="20" t="s">
        <v>65</v>
      </c>
      <c r="D50" s="46">
        <v>0</v>
      </c>
      <c r="E50" s="46">
        <v>26282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26282</v>
      </c>
      <c r="Q50" s="47">
        <f t="shared" si="28"/>
        <v>0.54307263147019325</v>
      </c>
      <c r="R50" s="9"/>
    </row>
    <row r="51" spans="1:18">
      <c r="A51" s="12"/>
      <c r="B51" s="44">
        <v>602</v>
      </c>
      <c r="C51" s="20" t="s">
        <v>66</v>
      </c>
      <c r="D51" s="46">
        <v>30288</v>
      </c>
      <c r="E51" s="46">
        <v>25747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56035</v>
      </c>
      <c r="Q51" s="47">
        <f t="shared" si="28"/>
        <v>1.1578675483004444</v>
      </c>
      <c r="R51" s="9"/>
    </row>
    <row r="52" spans="1:18">
      <c r="A52" s="12"/>
      <c r="B52" s="44">
        <v>603</v>
      </c>
      <c r="C52" s="20" t="s">
        <v>67</v>
      </c>
      <c r="D52" s="46">
        <v>49467</v>
      </c>
      <c r="E52" s="46">
        <v>22919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72386</v>
      </c>
      <c r="Q52" s="47">
        <f t="shared" si="28"/>
        <v>1.4957330302717222</v>
      </c>
      <c r="R52" s="9"/>
    </row>
    <row r="53" spans="1:18">
      <c r="A53" s="12"/>
      <c r="B53" s="44">
        <v>604</v>
      </c>
      <c r="C53" s="20" t="s">
        <v>68</v>
      </c>
      <c r="D53" s="46">
        <v>289949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289949</v>
      </c>
      <c r="Q53" s="47">
        <f t="shared" si="28"/>
        <v>5.9913007542101457</v>
      </c>
      <c r="R53" s="9"/>
    </row>
    <row r="54" spans="1:18">
      <c r="A54" s="12"/>
      <c r="B54" s="44">
        <v>605</v>
      </c>
      <c r="C54" s="20" t="s">
        <v>69</v>
      </c>
      <c r="D54" s="46">
        <v>0</v>
      </c>
      <c r="E54" s="46">
        <v>3355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3355</v>
      </c>
      <c r="Q54" s="47">
        <f t="shared" si="28"/>
        <v>6.9325343527223887E-2</v>
      </c>
      <c r="R54" s="9"/>
    </row>
    <row r="55" spans="1:18">
      <c r="A55" s="12"/>
      <c r="B55" s="44">
        <v>608</v>
      </c>
      <c r="C55" s="20" t="s">
        <v>88</v>
      </c>
      <c r="D55" s="46">
        <v>35379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35379</v>
      </c>
      <c r="Q55" s="47">
        <f t="shared" si="28"/>
        <v>0.73104659572269859</v>
      </c>
      <c r="R55" s="9"/>
    </row>
    <row r="56" spans="1:18">
      <c r="A56" s="12"/>
      <c r="B56" s="44">
        <v>611</v>
      </c>
      <c r="C56" s="20" t="s">
        <v>70</v>
      </c>
      <c r="D56" s="46">
        <v>7425</v>
      </c>
      <c r="E56" s="46">
        <v>23753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5" si="42">SUM(D56:O56)</f>
        <v>31178</v>
      </c>
      <c r="Q56" s="47">
        <f t="shared" si="28"/>
        <v>0.64424010744911664</v>
      </c>
      <c r="R56" s="9"/>
    </row>
    <row r="57" spans="1:18">
      <c r="A57" s="12"/>
      <c r="B57" s="44">
        <v>614</v>
      </c>
      <c r="C57" s="20" t="s">
        <v>71</v>
      </c>
      <c r="D57" s="46">
        <v>140771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140771</v>
      </c>
      <c r="Q57" s="47">
        <f t="shared" si="28"/>
        <v>2.908792230602335</v>
      </c>
      <c r="R57" s="9"/>
    </row>
    <row r="58" spans="1:18">
      <c r="A58" s="12"/>
      <c r="B58" s="44">
        <v>634</v>
      </c>
      <c r="C58" s="20" t="s">
        <v>73</v>
      </c>
      <c r="D58" s="46">
        <v>27948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27948</v>
      </c>
      <c r="Q58" s="47">
        <f t="shared" si="28"/>
        <v>0.57749767537968799</v>
      </c>
      <c r="R58" s="9"/>
    </row>
    <row r="59" spans="1:18">
      <c r="A59" s="12"/>
      <c r="B59" s="44">
        <v>636</v>
      </c>
      <c r="C59" s="20" t="s">
        <v>92</v>
      </c>
      <c r="D59" s="46">
        <v>6200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6200</v>
      </c>
      <c r="Q59" s="47">
        <f t="shared" si="28"/>
        <v>0.12811240830664325</v>
      </c>
      <c r="R59" s="9"/>
    </row>
    <row r="60" spans="1:18">
      <c r="A60" s="12"/>
      <c r="B60" s="44">
        <v>654</v>
      </c>
      <c r="C60" s="20" t="s">
        <v>111</v>
      </c>
      <c r="D60" s="46">
        <v>183538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183538</v>
      </c>
      <c r="Q60" s="47">
        <f t="shared" si="28"/>
        <v>3.7924992251265626</v>
      </c>
      <c r="R60" s="9"/>
    </row>
    <row r="61" spans="1:18">
      <c r="A61" s="12"/>
      <c r="B61" s="44">
        <v>674</v>
      </c>
      <c r="C61" s="20" t="s">
        <v>75</v>
      </c>
      <c r="D61" s="46">
        <v>32449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32449</v>
      </c>
      <c r="Q61" s="47">
        <f t="shared" si="28"/>
        <v>0.67050315115197856</v>
      </c>
      <c r="R61" s="9"/>
    </row>
    <row r="62" spans="1:18">
      <c r="A62" s="12"/>
      <c r="B62" s="44">
        <v>685</v>
      </c>
      <c r="C62" s="20" t="s">
        <v>76</v>
      </c>
      <c r="D62" s="46">
        <v>5461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5461</v>
      </c>
      <c r="Q62" s="47">
        <f t="shared" si="28"/>
        <v>0.11284223576815787</v>
      </c>
      <c r="R62" s="9"/>
    </row>
    <row r="63" spans="1:18">
      <c r="A63" s="12"/>
      <c r="B63" s="44">
        <v>694</v>
      </c>
      <c r="C63" s="20" t="s">
        <v>77</v>
      </c>
      <c r="D63" s="46">
        <v>48027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48027</v>
      </c>
      <c r="Q63" s="47">
        <f t="shared" si="28"/>
        <v>0.99239590866825089</v>
      </c>
      <c r="R63" s="9"/>
    </row>
    <row r="64" spans="1:18">
      <c r="A64" s="12"/>
      <c r="B64" s="44">
        <v>712</v>
      </c>
      <c r="C64" s="20" t="s">
        <v>78</v>
      </c>
      <c r="D64" s="46">
        <v>0</v>
      </c>
      <c r="E64" s="46">
        <v>33645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33645</v>
      </c>
      <c r="Q64" s="47">
        <f t="shared" si="28"/>
        <v>0.69521644798016324</v>
      </c>
      <c r="R64" s="9"/>
    </row>
    <row r="65" spans="1:121">
      <c r="A65" s="12"/>
      <c r="B65" s="44">
        <v>713</v>
      </c>
      <c r="C65" s="20" t="s">
        <v>93</v>
      </c>
      <c r="D65" s="46">
        <v>1243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1243</v>
      </c>
      <c r="Q65" s="47">
        <f t="shared" si="28"/>
        <v>2.5684471536315735E-2</v>
      </c>
      <c r="R65" s="9"/>
    </row>
    <row r="66" spans="1:121">
      <c r="A66" s="12"/>
      <c r="B66" s="44">
        <v>716</v>
      </c>
      <c r="C66" s="20" t="s">
        <v>89</v>
      </c>
      <c r="D66" s="46">
        <v>41790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0" si="43">SUM(D66:O66)</f>
        <v>41790</v>
      </c>
      <c r="Q66" s="47">
        <f t="shared" si="28"/>
        <v>0.86351895857010019</v>
      </c>
      <c r="R66" s="9"/>
    </row>
    <row r="67" spans="1:121">
      <c r="A67" s="12"/>
      <c r="B67" s="44">
        <v>721</v>
      </c>
      <c r="C67" s="20" t="s">
        <v>79</v>
      </c>
      <c r="D67" s="46">
        <v>4083</v>
      </c>
      <c r="E67" s="46">
        <v>16187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20270</v>
      </c>
      <c r="Q67" s="47">
        <f t="shared" si="28"/>
        <v>0.41884492199607398</v>
      </c>
      <c r="R67" s="9"/>
    </row>
    <row r="68" spans="1:121">
      <c r="A68" s="12"/>
      <c r="B68" s="44">
        <v>724</v>
      </c>
      <c r="C68" s="20" t="s">
        <v>80</v>
      </c>
      <c r="D68" s="46">
        <v>120184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120184</v>
      </c>
      <c r="Q68" s="47">
        <f t="shared" si="28"/>
        <v>2.4833970451492924</v>
      </c>
      <c r="R68" s="9"/>
    </row>
    <row r="69" spans="1:121">
      <c r="A69" s="12"/>
      <c r="B69" s="44">
        <v>744</v>
      </c>
      <c r="C69" s="20" t="s">
        <v>82</v>
      </c>
      <c r="D69" s="46">
        <v>62433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62433</v>
      </c>
      <c r="Q69" s="47">
        <f t="shared" ref="Q69:Q71" si="44">(P69/Q$73)</f>
        <v>1.2900712883562351</v>
      </c>
      <c r="R69" s="9"/>
    </row>
    <row r="70" spans="1:121" ht="15.75" thickBot="1">
      <c r="A70" s="12"/>
      <c r="B70" s="44">
        <v>764</v>
      </c>
      <c r="C70" s="20" t="s">
        <v>83</v>
      </c>
      <c r="D70" s="46">
        <v>122610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122610</v>
      </c>
      <c r="Q70" s="47">
        <f t="shared" si="44"/>
        <v>2.5335261907221822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5">SUM(D5,D13,D22,D27,D30,D35,D41,D46,D49)</f>
        <v>37400969</v>
      </c>
      <c r="E71" s="15">
        <f t="shared" si="45"/>
        <v>35860130</v>
      </c>
      <c r="F71" s="15">
        <f t="shared" si="45"/>
        <v>0</v>
      </c>
      <c r="G71" s="15">
        <f t="shared" si="45"/>
        <v>14663521</v>
      </c>
      <c r="H71" s="15">
        <f t="shared" si="45"/>
        <v>0</v>
      </c>
      <c r="I71" s="15">
        <f t="shared" si="45"/>
        <v>2072873</v>
      </c>
      <c r="J71" s="15">
        <f t="shared" si="45"/>
        <v>0</v>
      </c>
      <c r="K71" s="15">
        <f t="shared" ref="K71" si="46">SUM(K5,K13,K22,K27,K30,K35,K41,K46,K49)</f>
        <v>45086709</v>
      </c>
      <c r="L71" s="15">
        <f t="shared" ref="L71" si="47">SUM(L5,L13,L22,L27,L30,L35,L41,L46,L49)</f>
        <v>0</v>
      </c>
      <c r="M71" s="15">
        <f t="shared" si="45"/>
        <v>0</v>
      </c>
      <c r="N71" s="15">
        <f t="shared" ref="N71" si="48">SUM(N5,N13,N22,N27,N30,N35,N41,N46,N49)</f>
        <v>0</v>
      </c>
      <c r="O71" s="15">
        <f t="shared" si="45"/>
        <v>0</v>
      </c>
      <c r="P71" s="15">
        <f>SUM(D71:O71)</f>
        <v>135084202</v>
      </c>
      <c r="Q71" s="37">
        <f t="shared" si="44"/>
        <v>2791.2842649033992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182</v>
      </c>
      <c r="O73" s="118"/>
      <c r="P73" s="118"/>
      <c r="Q73" s="41">
        <v>48395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177</v>
      </c>
      <c r="L4" s="34" t="s">
        <v>3</v>
      </c>
      <c r="M4" s="34" t="s">
        <v>4</v>
      </c>
      <c r="N4" s="34" t="s">
        <v>187</v>
      </c>
      <c r="O4" s="34" t="s">
        <v>5</v>
      </c>
      <c r="P4" s="34" t="s">
        <v>178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13384503</v>
      </c>
      <c r="E5" s="26">
        <f t="shared" si="0"/>
        <v>59820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83713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13528036</v>
      </c>
      <c r="Q5" s="32">
        <f t="shared" ref="Q5:Q36" si="2">(P5/Q$73)</f>
        <v>286.62307724903599</v>
      </c>
      <c r="R5" s="6"/>
    </row>
    <row r="6" spans="1:135">
      <c r="A6" s="12"/>
      <c r="B6" s="44">
        <v>511</v>
      </c>
      <c r="C6" s="20" t="s">
        <v>20</v>
      </c>
      <c r="D6" s="46">
        <v>382527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382527</v>
      </c>
      <c r="Q6" s="47">
        <f t="shared" si="2"/>
        <v>8.1047290139412684</v>
      </c>
      <c r="R6" s="9"/>
    </row>
    <row r="7" spans="1:135">
      <c r="A7" s="12"/>
      <c r="B7" s="44">
        <v>512</v>
      </c>
      <c r="C7" s="20" t="s">
        <v>21</v>
      </c>
      <c r="D7" s="46">
        <v>663214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663214</v>
      </c>
      <c r="Q7" s="47">
        <f t="shared" si="2"/>
        <v>14.051739480486461</v>
      </c>
      <c r="R7" s="9"/>
    </row>
    <row r="8" spans="1:135">
      <c r="A8" s="12"/>
      <c r="B8" s="44">
        <v>513</v>
      </c>
      <c r="C8" s="20" t="s">
        <v>22</v>
      </c>
      <c r="D8" s="46">
        <v>5775751</v>
      </c>
      <c r="E8" s="46">
        <v>2844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5778595</v>
      </c>
      <c r="Q8" s="47">
        <f t="shared" si="2"/>
        <v>122.43304801050893</v>
      </c>
      <c r="R8" s="9"/>
    </row>
    <row r="9" spans="1:135">
      <c r="A9" s="12"/>
      <c r="B9" s="44">
        <v>514</v>
      </c>
      <c r="C9" s="20" t="s">
        <v>23</v>
      </c>
      <c r="D9" s="46">
        <v>91834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91834</v>
      </c>
      <c r="Q9" s="47">
        <f t="shared" si="2"/>
        <v>1.9457180388999533</v>
      </c>
      <c r="R9" s="9"/>
    </row>
    <row r="10" spans="1:135">
      <c r="A10" s="12"/>
      <c r="B10" s="44">
        <v>515</v>
      </c>
      <c r="C10" s="20" t="s">
        <v>24</v>
      </c>
      <c r="D10" s="46">
        <v>304768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304768</v>
      </c>
      <c r="Q10" s="47">
        <f t="shared" si="2"/>
        <v>6.4572227636764268</v>
      </c>
      <c r="R10" s="9"/>
    </row>
    <row r="11" spans="1:135">
      <c r="A11" s="12"/>
      <c r="B11" s="44">
        <v>517</v>
      </c>
      <c r="C11" s="20" t="s">
        <v>25</v>
      </c>
      <c r="D11" s="46">
        <v>54663</v>
      </c>
      <c r="E11" s="46">
        <v>0</v>
      </c>
      <c r="F11" s="46">
        <v>0</v>
      </c>
      <c r="G11" s="46">
        <v>0</v>
      </c>
      <c r="H11" s="46">
        <v>0</v>
      </c>
      <c r="I11" s="46">
        <v>83713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138376</v>
      </c>
      <c r="Q11" s="47">
        <f t="shared" si="2"/>
        <v>2.9318191448790203</v>
      </c>
      <c r="R11" s="9"/>
    </row>
    <row r="12" spans="1:135">
      <c r="A12" s="12"/>
      <c r="B12" s="44">
        <v>519</v>
      </c>
      <c r="C12" s="20" t="s">
        <v>26</v>
      </c>
      <c r="D12" s="46">
        <v>6111746</v>
      </c>
      <c r="E12" s="46">
        <v>56976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6168722</v>
      </c>
      <c r="Q12" s="47">
        <f t="shared" si="2"/>
        <v>130.69880079664392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14021025</v>
      </c>
      <c r="E13" s="31">
        <f t="shared" si="4"/>
        <v>5894410</v>
      </c>
      <c r="F13" s="31">
        <f t="shared" si="4"/>
        <v>0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19915435</v>
      </c>
      <c r="Q13" s="43">
        <f t="shared" si="2"/>
        <v>421.95506165515491</v>
      </c>
      <c r="R13" s="10"/>
    </row>
    <row r="14" spans="1:135">
      <c r="A14" s="12"/>
      <c r="B14" s="44">
        <v>521</v>
      </c>
      <c r="C14" s="20" t="s">
        <v>28</v>
      </c>
      <c r="D14" s="46">
        <v>5887631</v>
      </c>
      <c r="E14" s="46">
        <v>1134875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7022506</v>
      </c>
      <c r="Q14" s="47">
        <f t="shared" si="2"/>
        <v>148.78821136488835</v>
      </c>
      <c r="R14" s="9"/>
    </row>
    <row r="15" spans="1:135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41243</v>
      </c>
      <c r="Q15" s="47">
        <f t="shared" si="2"/>
        <v>0.87382939955082839</v>
      </c>
      <c r="R15" s="9"/>
    </row>
    <row r="16" spans="1:135">
      <c r="A16" s="12"/>
      <c r="B16" s="44">
        <v>523</v>
      </c>
      <c r="C16" s="20" t="s">
        <v>30</v>
      </c>
      <c r="D16" s="46">
        <v>330639</v>
      </c>
      <c r="E16" s="46">
        <v>4262712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4593351</v>
      </c>
      <c r="Q16" s="47">
        <f t="shared" si="2"/>
        <v>97.320882240772917</v>
      </c>
      <c r="R16" s="9"/>
    </row>
    <row r="17" spans="1:18">
      <c r="A17" s="12"/>
      <c r="B17" s="44">
        <v>524</v>
      </c>
      <c r="C17" s="20" t="s">
        <v>31</v>
      </c>
      <c r="D17" s="46">
        <v>346710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346710</v>
      </c>
      <c r="Q17" s="47">
        <f t="shared" si="2"/>
        <v>7.3458621128013899</v>
      </c>
      <c r="R17" s="9"/>
    </row>
    <row r="18" spans="1:18">
      <c r="A18" s="12"/>
      <c r="B18" s="44">
        <v>525</v>
      </c>
      <c r="C18" s="20" t="s">
        <v>32</v>
      </c>
      <c r="D18" s="46">
        <v>198419</v>
      </c>
      <c r="E18" s="46">
        <v>460313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658732</v>
      </c>
      <c r="Q18" s="47">
        <f t="shared" si="2"/>
        <v>13.956777829569049</v>
      </c>
      <c r="R18" s="9"/>
    </row>
    <row r="19" spans="1:18">
      <c r="A19" s="12"/>
      <c r="B19" s="44">
        <v>526</v>
      </c>
      <c r="C19" s="20" t="s">
        <v>33</v>
      </c>
      <c r="D19" s="46">
        <v>7032651</v>
      </c>
      <c r="E19" s="46">
        <v>7861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7040512</v>
      </c>
      <c r="Q19" s="47">
        <f t="shared" si="2"/>
        <v>149.16971058095683</v>
      </c>
      <c r="R19" s="9"/>
    </row>
    <row r="20" spans="1:18">
      <c r="A20" s="12"/>
      <c r="B20" s="44">
        <v>527</v>
      </c>
      <c r="C20" s="20" t="s">
        <v>34</v>
      </c>
      <c r="D20" s="46">
        <v>144272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144272</v>
      </c>
      <c r="Q20" s="47">
        <f t="shared" si="2"/>
        <v>3.0567396923598458</v>
      </c>
      <c r="R20" s="9"/>
    </row>
    <row r="21" spans="1:18">
      <c r="A21" s="12"/>
      <c r="B21" s="44">
        <v>529</v>
      </c>
      <c r="C21" s="20" t="s">
        <v>35</v>
      </c>
      <c r="D21" s="46">
        <v>39460</v>
      </c>
      <c r="E21" s="46">
        <v>28649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68109</v>
      </c>
      <c r="Q21" s="47">
        <f t="shared" si="2"/>
        <v>1.4430484342556888</v>
      </c>
      <c r="R21" s="9"/>
    </row>
    <row r="22" spans="1:18" ht="15.75">
      <c r="A22" s="28" t="s">
        <v>36</v>
      </c>
      <c r="B22" s="29"/>
      <c r="C22" s="30"/>
      <c r="D22" s="31">
        <f t="shared" ref="D22:O22" si="7">SUM(D23:D26)</f>
        <v>417363</v>
      </c>
      <c r="E22" s="31">
        <f t="shared" si="7"/>
        <v>96140</v>
      </c>
      <c r="F22" s="31">
        <f t="shared" si="7"/>
        <v>0</v>
      </c>
      <c r="G22" s="31">
        <f t="shared" si="7"/>
        <v>0</v>
      </c>
      <c r="H22" s="31">
        <f t="shared" si="7"/>
        <v>0</v>
      </c>
      <c r="I22" s="31">
        <f t="shared" si="7"/>
        <v>1456427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1969930</v>
      </c>
      <c r="Q22" s="43">
        <f t="shared" si="2"/>
        <v>41.737573626001101</v>
      </c>
      <c r="R22" s="10"/>
    </row>
    <row r="23" spans="1:18">
      <c r="A23" s="12"/>
      <c r="B23" s="44">
        <v>534</v>
      </c>
      <c r="C23" s="20" t="s">
        <v>38</v>
      </c>
      <c r="D23" s="46">
        <v>69061</v>
      </c>
      <c r="E23" s="46">
        <v>92543</v>
      </c>
      <c r="F23" s="46">
        <v>0</v>
      </c>
      <c r="G23" s="46">
        <v>0</v>
      </c>
      <c r="H23" s="46">
        <v>0</v>
      </c>
      <c r="I23" s="46">
        <v>64915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226519</v>
      </c>
      <c r="Q23" s="47">
        <f t="shared" si="2"/>
        <v>4.7993347175727781</v>
      </c>
      <c r="R23" s="9"/>
    </row>
    <row r="24" spans="1:18">
      <c r="A24" s="12"/>
      <c r="B24" s="44">
        <v>536</v>
      </c>
      <c r="C24" s="20" t="s">
        <v>39</v>
      </c>
      <c r="D24" s="46">
        <v>3185</v>
      </c>
      <c r="E24" s="46">
        <v>0</v>
      </c>
      <c r="F24" s="46">
        <v>0</v>
      </c>
      <c r="G24" s="46">
        <v>0</v>
      </c>
      <c r="H24" s="46">
        <v>0</v>
      </c>
      <c r="I24" s="46">
        <v>1391512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1394697</v>
      </c>
      <c r="Q24" s="47">
        <f t="shared" si="2"/>
        <v>29.549917369380058</v>
      </c>
      <c r="R24" s="9"/>
    </row>
    <row r="25" spans="1:18">
      <c r="A25" s="12"/>
      <c r="B25" s="44">
        <v>537</v>
      </c>
      <c r="C25" s="20" t="s">
        <v>40</v>
      </c>
      <c r="D25" s="46">
        <v>332490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332490</v>
      </c>
      <c r="Q25" s="47">
        <f t="shared" si="2"/>
        <v>7.0445781600915289</v>
      </c>
      <c r="R25" s="9"/>
    </row>
    <row r="26" spans="1:18">
      <c r="A26" s="12"/>
      <c r="B26" s="44">
        <v>539</v>
      </c>
      <c r="C26" s="20" t="s">
        <v>41</v>
      </c>
      <c r="D26" s="46">
        <v>12627</v>
      </c>
      <c r="E26" s="46">
        <v>3597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16224</v>
      </c>
      <c r="Q26" s="47">
        <f t="shared" si="2"/>
        <v>0.34374337895673546</v>
      </c>
      <c r="R26" s="9"/>
    </row>
    <row r="27" spans="1:18" ht="15.75">
      <c r="A27" s="28" t="s">
        <v>42</v>
      </c>
      <c r="B27" s="29"/>
      <c r="C27" s="30"/>
      <c r="D27" s="31">
        <f t="shared" ref="D27:O27" si="9">SUM(D28:D30)</f>
        <v>2012487</v>
      </c>
      <c r="E27" s="31">
        <f t="shared" si="9"/>
        <v>9950515</v>
      </c>
      <c r="F27" s="31">
        <f t="shared" si="9"/>
        <v>0</v>
      </c>
      <c r="G27" s="31">
        <f t="shared" si="9"/>
        <v>10348044</v>
      </c>
      <c r="H27" s="31">
        <f t="shared" si="9"/>
        <v>0</v>
      </c>
      <c r="I27" s="31">
        <f t="shared" si="9"/>
        <v>0</v>
      </c>
      <c r="J27" s="31">
        <f t="shared" si="9"/>
        <v>0</v>
      </c>
      <c r="K27" s="31">
        <f t="shared" si="9"/>
        <v>0</v>
      </c>
      <c r="L27" s="31">
        <f t="shared" ref="L27" si="10">SUM(L28:L30)</f>
        <v>0</v>
      </c>
      <c r="M27" s="31">
        <f t="shared" si="9"/>
        <v>0</v>
      </c>
      <c r="N27" s="31">
        <f t="shared" si="9"/>
        <v>0</v>
      </c>
      <c r="O27" s="31">
        <f t="shared" si="9"/>
        <v>0</v>
      </c>
      <c r="P27" s="31">
        <f t="shared" ref="P27:P36" si="11">SUM(D27:O27)</f>
        <v>22311046</v>
      </c>
      <c r="Q27" s="43">
        <f t="shared" si="2"/>
        <v>472.71168269841945</v>
      </c>
      <c r="R27" s="10"/>
    </row>
    <row r="28" spans="1:18">
      <c r="A28" s="12"/>
      <c r="B28" s="44">
        <v>541</v>
      </c>
      <c r="C28" s="20" t="s">
        <v>43</v>
      </c>
      <c r="D28" s="46">
        <v>2012487</v>
      </c>
      <c r="E28" s="46">
        <v>9845151</v>
      </c>
      <c r="F28" s="46">
        <v>0</v>
      </c>
      <c r="G28" s="46">
        <v>10312649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22170287</v>
      </c>
      <c r="Q28" s="47">
        <f t="shared" si="2"/>
        <v>469.72937412602226</v>
      </c>
      <c r="R28" s="9"/>
    </row>
    <row r="29" spans="1:18">
      <c r="A29" s="12"/>
      <c r="B29" s="44">
        <v>544</v>
      </c>
      <c r="C29" s="20" t="s">
        <v>44</v>
      </c>
      <c r="D29" s="46">
        <v>0</v>
      </c>
      <c r="E29" s="46">
        <v>0</v>
      </c>
      <c r="F29" s="46">
        <v>0</v>
      </c>
      <c r="G29" s="46">
        <v>35395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35395</v>
      </c>
      <c r="Q29" s="47">
        <f t="shared" si="2"/>
        <v>0.74992584431543707</v>
      </c>
      <c r="R29" s="9"/>
    </row>
    <row r="30" spans="1:18">
      <c r="A30" s="12"/>
      <c r="B30" s="44">
        <v>545</v>
      </c>
      <c r="C30" s="20" t="s">
        <v>171</v>
      </c>
      <c r="D30" s="46">
        <v>0</v>
      </c>
      <c r="E30" s="46">
        <v>105364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105364</v>
      </c>
      <c r="Q30" s="47">
        <f t="shared" si="2"/>
        <v>2.2323827280816984</v>
      </c>
      <c r="R30" s="9"/>
    </row>
    <row r="31" spans="1:18" ht="15.75">
      <c r="A31" s="28" t="s">
        <v>45</v>
      </c>
      <c r="B31" s="29"/>
      <c r="C31" s="30"/>
      <c r="D31" s="31">
        <f t="shared" ref="D31:O31" si="12">SUM(D32:D35)</f>
        <v>500468</v>
      </c>
      <c r="E31" s="31">
        <f t="shared" si="12"/>
        <v>4848892</v>
      </c>
      <c r="F31" s="31">
        <f t="shared" si="12"/>
        <v>0</v>
      </c>
      <c r="G31" s="31">
        <f t="shared" si="12"/>
        <v>0</v>
      </c>
      <c r="H31" s="31">
        <f t="shared" si="12"/>
        <v>0</v>
      </c>
      <c r="I31" s="31">
        <f t="shared" si="12"/>
        <v>0</v>
      </c>
      <c r="J31" s="31">
        <f t="shared" si="12"/>
        <v>0</v>
      </c>
      <c r="K31" s="31">
        <f t="shared" si="12"/>
        <v>0</v>
      </c>
      <c r="L31" s="31">
        <f t="shared" ref="L31" si="13">SUM(L32:L35)</f>
        <v>0</v>
      </c>
      <c r="M31" s="31">
        <f t="shared" si="12"/>
        <v>0</v>
      </c>
      <c r="N31" s="31">
        <f t="shared" si="12"/>
        <v>0</v>
      </c>
      <c r="O31" s="31">
        <f t="shared" si="12"/>
        <v>0</v>
      </c>
      <c r="P31" s="31">
        <f t="shared" si="11"/>
        <v>5349360</v>
      </c>
      <c r="Q31" s="43">
        <f t="shared" si="2"/>
        <v>113.33870079240646</v>
      </c>
      <c r="R31" s="10"/>
    </row>
    <row r="32" spans="1:18">
      <c r="A32" s="13"/>
      <c r="B32" s="45">
        <v>551</v>
      </c>
      <c r="C32" s="21" t="s">
        <v>46</v>
      </c>
      <c r="D32" s="46">
        <v>0</v>
      </c>
      <c r="E32" s="46">
        <v>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61</v>
      </c>
      <c r="Q32" s="47">
        <f t="shared" si="2"/>
        <v>1.292427645239205E-3</v>
      </c>
      <c r="R32" s="9"/>
    </row>
    <row r="33" spans="1:18">
      <c r="A33" s="13"/>
      <c r="B33" s="45">
        <v>552</v>
      </c>
      <c r="C33" s="21" t="s">
        <v>47</v>
      </c>
      <c r="D33" s="46">
        <v>383680</v>
      </c>
      <c r="E33" s="46">
        <v>2647119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3030799</v>
      </c>
      <c r="Q33" s="47">
        <f t="shared" si="2"/>
        <v>64.21456417644815</v>
      </c>
      <c r="R33" s="9"/>
    </row>
    <row r="34" spans="1:18">
      <c r="A34" s="13"/>
      <c r="B34" s="45">
        <v>553</v>
      </c>
      <c r="C34" s="21" t="s">
        <v>48</v>
      </c>
      <c r="D34" s="46">
        <v>94535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94535</v>
      </c>
      <c r="Q34" s="47">
        <f t="shared" si="2"/>
        <v>2.0029450400440698</v>
      </c>
      <c r="R34" s="9"/>
    </row>
    <row r="35" spans="1:18">
      <c r="A35" s="13"/>
      <c r="B35" s="45">
        <v>554</v>
      </c>
      <c r="C35" s="21" t="s">
        <v>49</v>
      </c>
      <c r="D35" s="46">
        <v>22253</v>
      </c>
      <c r="E35" s="46">
        <v>2201712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1"/>
        <v>2223965</v>
      </c>
      <c r="Q35" s="47">
        <f t="shared" si="2"/>
        <v>47.119899148268992</v>
      </c>
      <c r="R35" s="9"/>
    </row>
    <row r="36" spans="1:18" ht="15.75">
      <c r="A36" s="28" t="s">
        <v>51</v>
      </c>
      <c r="B36" s="29"/>
      <c r="C36" s="30"/>
      <c r="D36" s="31">
        <f t="shared" ref="D36:O36" si="14">SUM(D37:D40)</f>
        <v>1384844</v>
      </c>
      <c r="E36" s="31">
        <f t="shared" si="14"/>
        <v>49857</v>
      </c>
      <c r="F36" s="31">
        <f t="shared" si="14"/>
        <v>0</v>
      </c>
      <c r="G36" s="31">
        <f t="shared" si="14"/>
        <v>0</v>
      </c>
      <c r="H36" s="31">
        <f t="shared" si="14"/>
        <v>0</v>
      </c>
      <c r="I36" s="31">
        <f t="shared" si="14"/>
        <v>0</v>
      </c>
      <c r="J36" s="31">
        <f t="shared" si="14"/>
        <v>0</v>
      </c>
      <c r="K36" s="31">
        <f t="shared" si="14"/>
        <v>0</v>
      </c>
      <c r="L36" s="31">
        <f t="shared" ref="L36" si="15">SUM(L37:L40)</f>
        <v>0</v>
      </c>
      <c r="M36" s="31">
        <f t="shared" si="14"/>
        <v>0</v>
      </c>
      <c r="N36" s="31">
        <f t="shared" si="14"/>
        <v>0</v>
      </c>
      <c r="O36" s="31">
        <f t="shared" si="14"/>
        <v>0</v>
      </c>
      <c r="P36" s="31">
        <f t="shared" si="11"/>
        <v>1434701</v>
      </c>
      <c r="Q36" s="43">
        <f t="shared" si="2"/>
        <v>30.39749565659562</v>
      </c>
      <c r="R36" s="10"/>
    </row>
    <row r="37" spans="1:18">
      <c r="A37" s="12"/>
      <c r="B37" s="44">
        <v>562</v>
      </c>
      <c r="C37" s="20" t="s">
        <v>52</v>
      </c>
      <c r="D37" s="46">
        <v>1354946</v>
      </c>
      <c r="E37" s="46">
        <v>38572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5" si="16">SUM(D37:O37)</f>
        <v>1393518</v>
      </c>
      <c r="Q37" s="47">
        <f t="shared" ref="Q37:Q68" si="17">(P37/Q$73)</f>
        <v>29.524937497351583</v>
      </c>
      <c r="R37" s="9"/>
    </row>
    <row r="38" spans="1:18">
      <c r="A38" s="12"/>
      <c r="B38" s="44">
        <v>563</v>
      </c>
      <c r="C38" s="20" t="s">
        <v>53</v>
      </c>
      <c r="D38" s="46">
        <v>26113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26113</v>
      </c>
      <c r="Q38" s="47">
        <f t="shared" si="17"/>
        <v>0.55326496885461252</v>
      </c>
      <c r="R38" s="9"/>
    </row>
    <row r="39" spans="1:18">
      <c r="A39" s="12"/>
      <c r="B39" s="44">
        <v>564</v>
      </c>
      <c r="C39" s="20" t="s">
        <v>54</v>
      </c>
      <c r="D39" s="46">
        <v>2285</v>
      </c>
      <c r="E39" s="46">
        <v>11285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13570</v>
      </c>
      <c r="Q39" s="47">
        <f t="shared" si="17"/>
        <v>0.28751218271960677</v>
      </c>
      <c r="R39" s="9"/>
    </row>
    <row r="40" spans="1:18">
      <c r="A40" s="12"/>
      <c r="B40" s="44">
        <v>569</v>
      </c>
      <c r="C40" s="20" t="s">
        <v>56</v>
      </c>
      <c r="D40" s="46">
        <v>1500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1500</v>
      </c>
      <c r="Q40" s="47">
        <f t="shared" si="17"/>
        <v>3.1781007669816515E-2</v>
      </c>
      <c r="R40" s="9"/>
    </row>
    <row r="41" spans="1:18" ht="15.75">
      <c r="A41" s="28" t="s">
        <v>57</v>
      </c>
      <c r="B41" s="29"/>
      <c r="C41" s="30"/>
      <c r="D41" s="31">
        <f t="shared" ref="D41:O41" si="18">SUM(D42:D45)</f>
        <v>907021</v>
      </c>
      <c r="E41" s="31">
        <f t="shared" si="18"/>
        <v>286626</v>
      </c>
      <c r="F41" s="31">
        <f t="shared" si="18"/>
        <v>0</v>
      </c>
      <c r="G41" s="31">
        <f t="shared" si="18"/>
        <v>0</v>
      </c>
      <c r="H41" s="31">
        <f t="shared" si="18"/>
        <v>0</v>
      </c>
      <c r="I41" s="31">
        <f t="shared" si="18"/>
        <v>482870</v>
      </c>
      <c r="J41" s="31">
        <f t="shared" si="18"/>
        <v>0</v>
      </c>
      <c r="K41" s="31">
        <f t="shared" si="18"/>
        <v>0</v>
      </c>
      <c r="L41" s="31">
        <f t="shared" ref="L41" si="19">SUM(L42:L45)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1676517</v>
      </c>
      <c r="Q41" s="43">
        <f t="shared" si="17"/>
        <v>35.520933090385185</v>
      </c>
      <c r="R41" s="9"/>
    </row>
    <row r="42" spans="1:18">
      <c r="A42" s="12"/>
      <c r="B42" s="44">
        <v>571</v>
      </c>
      <c r="C42" s="20" t="s">
        <v>58</v>
      </c>
      <c r="D42" s="46">
        <v>393057</v>
      </c>
      <c r="E42" s="46">
        <v>185145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6"/>
        <v>578202</v>
      </c>
      <c r="Q42" s="47">
        <f t="shared" si="17"/>
        <v>12.250561464468833</v>
      </c>
      <c r="R42" s="9"/>
    </row>
    <row r="43" spans="1:18">
      <c r="A43" s="12"/>
      <c r="B43" s="44">
        <v>572</v>
      </c>
      <c r="C43" s="20" t="s">
        <v>59</v>
      </c>
      <c r="D43" s="46">
        <v>512309</v>
      </c>
      <c r="E43" s="46">
        <v>101481</v>
      </c>
      <c r="F43" s="46">
        <v>0</v>
      </c>
      <c r="G43" s="46">
        <v>0</v>
      </c>
      <c r="H43" s="46">
        <v>0</v>
      </c>
      <c r="I43" s="46">
        <v>482870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6"/>
        <v>1096660</v>
      </c>
      <c r="Q43" s="47">
        <f t="shared" si="17"/>
        <v>23.23530658078732</v>
      </c>
      <c r="R43" s="9"/>
    </row>
    <row r="44" spans="1:18">
      <c r="A44" s="12"/>
      <c r="B44" s="44">
        <v>573</v>
      </c>
      <c r="C44" s="20" t="s">
        <v>60</v>
      </c>
      <c r="D44" s="46">
        <v>155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6"/>
        <v>155</v>
      </c>
      <c r="Q44" s="47">
        <f t="shared" si="17"/>
        <v>3.2840374592143736E-3</v>
      </c>
      <c r="R44" s="9"/>
    </row>
    <row r="45" spans="1:18">
      <c r="A45" s="12"/>
      <c r="B45" s="44">
        <v>574</v>
      </c>
      <c r="C45" s="20" t="s">
        <v>108</v>
      </c>
      <c r="D45" s="46">
        <v>1500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6"/>
        <v>1500</v>
      </c>
      <c r="Q45" s="47">
        <f t="shared" si="17"/>
        <v>3.1781007669816515E-2</v>
      </c>
      <c r="R45" s="9"/>
    </row>
    <row r="46" spans="1:18" ht="15.75">
      <c r="A46" s="28" t="s">
        <v>81</v>
      </c>
      <c r="B46" s="29"/>
      <c r="C46" s="30"/>
      <c r="D46" s="31">
        <f t="shared" ref="D46:O46" si="20">SUM(D47:D49)</f>
        <v>1671382</v>
      </c>
      <c r="E46" s="31">
        <f t="shared" si="20"/>
        <v>12367772</v>
      </c>
      <c r="F46" s="31">
        <f t="shared" si="20"/>
        <v>0</v>
      </c>
      <c r="G46" s="31">
        <f t="shared" si="20"/>
        <v>1195721</v>
      </c>
      <c r="H46" s="31">
        <f t="shared" si="20"/>
        <v>0</v>
      </c>
      <c r="I46" s="31">
        <f t="shared" si="20"/>
        <v>0</v>
      </c>
      <c r="J46" s="31">
        <f t="shared" si="20"/>
        <v>0</v>
      </c>
      <c r="K46" s="31">
        <f t="shared" si="20"/>
        <v>0</v>
      </c>
      <c r="L46" s="31">
        <f t="shared" ref="L46" si="21">SUM(L47:L49)</f>
        <v>0</v>
      </c>
      <c r="M46" s="31">
        <f t="shared" si="20"/>
        <v>0</v>
      </c>
      <c r="N46" s="31">
        <f t="shared" si="20"/>
        <v>0</v>
      </c>
      <c r="O46" s="31">
        <f t="shared" si="20"/>
        <v>0</v>
      </c>
      <c r="P46" s="31">
        <f>SUM(D46:O46)</f>
        <v>15234875</v>
      </c>
      <c r="Q46" s="43">
        <f t="shared" si="17"/>
        <v>322.7864528157973</v>
      </c>
      <c r="R46" s="9"/>
    </row>
    <row r="47" spans="1:18">
      <c r="A47" s="12"/>
      <c r="B47" s="44">
        <v>581</v>
      </c>
      <c r="C47" s="20" t="s">
        <v>179</v>
      </c>
      <c r="D47" s="46">
        <v>1200392</v>
      </c>
      <c r="E47" s="46">
        <v>12367772</v>
      </c>
      <c r="F47" s="46">
        <v>0</v>
      </c>
      <c r="G47" s="46">
        <v>1052218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14620382</v>
      </c>
      <c r="Q47" s="47">
        <f t="shared" si="17"/>
        <v>309.76698165176492</v>
      </c>
      <c r="R47" s="9"/>
    </row>
    <row r="48" spans="1:18">
      <c r="A48" s="12"/>
      <c r="B48" s="44">
        <v>587</v>
      </c>
      <c r="C48" s="20" t="s">
        <v>180</v>
      </c>
      <c r="D48" s="46">
        <v>470990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6" si="22">SUM(D48:O48)</f>
        <v>470990</v>
      </c>
      <c r="Q48" s="47">
        <f t="shared" si="17"/>
        <v>9.9790245349379205</v>
      </c>
      <c r="R48" s="9"/>
    </row>
    <row r="49" spans="1:18">
      <c r="A49" s="12"/>
      <c r="B49" s="44">
        <v>590</v>
      </c>
      <c r="C49" s="20" t="s">
        <v>104</v>
      </c>
      <c r="D49" s="46">
        <v>0</v>
      </c>
      <c r="E49" s="46">
        <v>0</v>
      </c>
      <c r="F49" s="46">
        <v>0</v>
      </c>
      <c r="G49" s="46">
        <v>143503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143503</v>
      </c>
      <c r="Q49" s="47">
        <f t="shared" si="17"/>
        <v>3.0404466290944532</v>
      </c>
      <c r="R49" s="9"/>
    </row>
    <row r="50" spans="1:18" ht="15.75">
      <c r="A50" s="28" t="s">
        <v>64</v>
      </c>
      <c r="B50" s="29"/>
      <c r="C50" s="30"/>
      <c r="D50" s="31">
        <f t="shared" ref="D50:O50" si="23">SUM(D51:D70)</f>
        <v>1008301</v>
      </c>
      <c r="E50" s="31">
        <f t="shared" si="23"/>
        <v>175609</v>
      </c>
      <c r="F50" s="31">
        <f t="shared" si="23"/>
        <v>0</v>
      </c>
      <c r="G50" s="31">
        <f t="shared" si="23"/>
        <v>0</v>
      </c>
      <c r="H50" s="31">
        <f t="shared" si="23"/>
        <v>0</v>
      </c>
      <c r="I50" s="31">
        <f t="shared" si="23"/>
        <v>0</v>
      </c>
      <c r="J50" s="31">
        <f t="shared" si="23"/>
        <v>0</v>
      </c>
      <c r="K50" s="31">
        <f t="shared" si="23"/>
        <v>0</v>
      </c>
      <c r="L50" s="31">
        <f t="shared" ref="L50" si="24">SUM(L51:L70)</f>
        <v>0</v>
      </c>
      <c r="M50" s="31">
        <f t="shared" si="23"/>
        <v>0</v>
      </c>
      <c r="N50" s="31">
        <f t="shared" si="23"/>
        <v>0</v>
      </c>
      <c r="O50" s="31">
        <f t="shared" si="23"/>
        <v>0</v>
      </c>
      <c r="P50" s="31">
        <f>SUM(D50:O50)</f>
        <v>1183910</v>
      </c>
      <c r="Q50" s="43">
        <f t="shared" si="17"/>
        <v>25.083901860248314</v>
      </c>
      <c r="R50" s="9"/>
    </row>
    <row r="51" spans="1:18">
      <c r="A51" s="12"/>
      <c r="B51" s="44">
        <v>601</v>
      </c>
      <c r="C51" s="20" t="s">
        <v>65</v>
      </c>
      <c r="D51" s="46">
        <v>0</v>
      </c>
      <c r="E51" s="46">
        <v>28627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28627</v>
      </c>
      <c r="Q51" s="47">
        <f t="shared" si="17"/>
        <v>0.60652993770922492</v>
      </c>
      <c r="R51" s="9"/>
    </row>
    <row r="52" spans="1:18">
      <c r="A52" s="12"/>
      <c r="B52" s="44">
        <v>602</v>
      </c>
      <c r="C52" s="20" t="s">
        <v>66</v>
      </c>
      <c r="D52" s="46">
        <v>29932</v>
      </c>
      <c r="E52" s="46">
        <v>21158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51090</v>
      </c>
      <c r="Q52" s="47">
        <f t="shared" si="17"/>
        <v>1.0824611212339506</v>
      </c>
      <c r="R52" s="9"/>
    </row>
    <row r="53" spans="1:18">
      <c r="A53" s="12"/>
      <c r="B53" s="44">
        <v>603</v>
      </c>
      <c r="C53" s="20" t="s">
        <v>67</v>
      </c>
      <c r="D53" s="46">
        <v>48668</v>
      </c>
      <c r="E53" s="46">
        <v>33804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82472</v>
      </c>
      <c r="Q53" s="47">
        <f t="shared" si="17"/>
        <v>1.7473621763634053</v>
      </c>
      <c r="R53" s="9"/>
    </row>
    <row r="54" spans="1:18">
      <c r="A54" s="12"/>
      <c r="B54" s="44">
        <v>604</v>
      </c>
      <c r="C54" s="20" t="s">
        <v>68</v>
      </c>
      <c r="D54" s="46">
        <v>201574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2"/>
        <v>201574</v>
      </c>
      <c r="Q54" s="47">
        <f t="shared" si="17"/>
        <v>4.2708165600237296</v>
      </c>
      <c r="R54" s="9"/>
    </row>
    <row r="55" spans="1:18">
      <c r="A55" s="12"/>
      <c r="B55" s="44">
        <v>605</v>
      </c>
      <c r="C55" s="20" t="s">
        <v>69</v>
      </c>
      <c r="D55" s="46">
        <v>0</v>
      </c>
      <c r="E55" s="46">
        <v>10235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2"/>
        <v>10235</v>
      </c>
      <c r="Q55" s="47">
        <f t="shared" si="17"/>
        <v>0.21685240900038139</v>
      </c>
      <c r="R55" s="9"/>
    </row>
    <row r="56" spans="1:18">
      <c r="A56" s="12"/>
      <c r="B56" s="44">
        <v>608</v>
      </c>
      <c r="C56" s="20" t="s">
        <v>88</v>
      </c>
      <c r="D56" s="46">
        <v>28114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2"/>
        <v>28114</v>
      </c>
      <c r="Q56" s="47">
        <f t="shared" si="17"/>
        <v>0.5956608330861477</v>
      </c>
      <c r="R56" s="9"/>
    </row>
    <row r="57" spans="1:18">
      <c r="A57" s="12"/>
      <c r="B57" s="44">
        <v>611</v>
      </c>
      <c r="C57" s="20" t="s">
        <v>70</v>
      </c>
      <c r="D57" s="46">
        <v>10343</v>
      </c>
      <c r="E57" s="46">
        <v>22951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5" si="25">SUM(D57:O57)</f>
        <v>33294</v>
      </c>
      <c r="Q57" s="47">
        <f t="shared" si="17"/>
        <v>0.70541124623924745</v>
      </c>
      <c r="R57" s="9"/>
    </row>
    <row r="58" spans="1:18">
      <c r="A58" s="12"/>
      <c r="B58" s="44">
        <v>614</v>
      </c>
      <c r="C58" s="20" t="s">
        <v>71</v>
      </c>
      <c r="D58" s="46">
        <v>138179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5"/>
        <v>138179</v>
      </c>
      <c r="Q58" s="47">
        <f t="shared" si="17"/>
        <v>2.9276452392050509</v>
      </c>
      <c r="R58" s="9"/>
    </row>
    <row r="59" spans="1:18">
      <c r="A59" s="12"/>
      <c r="B59" s="44">
        <v>634</v>
      </c>
      <c r="C59" s="20" t="s">
        <v>73</v>
      </c>
      <c r="D59" s="46">
        <v>47010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5"/>
        <v>47010</v>
      </c>
      <c r="Q59" s="47">
        <f t="shared" si="17"/>
        <v>0.99601678037204966</v>
      </c>
      <c r="R59" s="9"/>
    </row>
    <row r="60" spans="1:18">
      <c r="A60" s="12"/>
      <c r="B60" s="44">
        <v>636</v>
      </c>
      <c r="C60" s="20" t="s">
        <v>92</v>
      </c>
      <c r="D60" s="46">
        <v>9400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9400</v>
      </c>
      <c r="Q60" s="47">
        <f t="shared" si="17"/>
        <v>0.19916098139751684</v>
      </c>
      <c r="R60" s="9"/>
    </row>
    <row r="61" spans="1:18">
      <c r="A61" s="12"/>
      <c r="B61" s="44">
        <v>654</v>
      </c>
      <c r="C61" s="20" t="s">
        <v>111</v>
      </c>
      <c r="D61" s="46">
        <v>55276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55276</v>
      </c>
      <c r="Q61" s="47">
        <f t="shared" si="17"/>
        <v>1.1711513199711852</v>
      </c>
      <c r="R61" s="9"/>
    </row>
    <row r="62" spans="1:18">
      <c r="A62" s="12"/>
      <c r="B62" s="44">
        <v>674</v>
      </c>
      <c r="C62" s="20" t="s">
        <v>75</v>
      </c>
      <c r="D62" s="46">
        <v>48376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48376</v>
      </c>
      <c r="Q62" s="47">
        <f t="shared" si="17"/>
        <v>1.0249586846900292</v>
      </c>
      <c r="R62" s="9"/>
    </row>
    <row r="63" spans="1:18">
      <c r="A63" s="12"/>
      <c r="B63" s="44">
        <v>685</v>
      </c>
      <c r="C63" s="20" t="s">
        <v>76</v>
      </c>
      <c r="D63" s="46">
        <v>5744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5744</v>
      </c>
      <c r="Q63" s="47">
        <f t="shared" si="17"/>
        <v>0.12170007203695071</v>
      </c>
      <c r="R63" s="9"/>
    </row>
    <row r="64" spans="1:18">
      <c r="A64" s="12"/>
      <c r="B64" s="44">
        <v>694</v>
      </c>
      <c r="C64" s="20" t="s">
        <v>77</v>
      </c>
      <c r="D64" s="46">
        <v>39205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5"/>
        <v>39205</v>
      </c>
      <c r="Q64" s="47">
        <f t="shared" si="17"/>
        <v>0.830649603796771</v>
      </c>
      <c r="R64" s="9"/>
    </row>
    <row r="65" spans="1:121">
      <c r="A65" s="12"/>
      <c r="B65" s="44">
        <v>712</v>
      </c>
      <c r="C65" s="20" t="s">
        <v>78</v>
      </c>
      <c r="D65" s="46">
        <v>0</v>
      </c>
      <c r="E65" s="46">
        <v>42956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5"/>
        <v>42956</v>
      </c>
      <c r="Q65" s="47">
        <f t="shared" si="17"/>
        <v>0.9101233103097589</v>
      </c>
      <c r="R65" s="9"/>
    </row>
    <row r="66" spans="1:121">
      <c r="A66" s="12"/>
      <c r="B66" s="44">
        <v>716</v>
      </c>
      <c r="C66" s="20" t="s">
        <v>89</v>
      </c>
      <c r="D66" s="46">
        <v>61050</v>
      </c>
      <c r="E66" s="46">
        <v>214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1" si="26">SUM(D66:O66)</f>
        <v>61264</v>
      </c>
      <c r="Q66" s="47">
        <f t="shared" si="17"/>
        <v>1.2980211025890929</v>
      </c>
      <c r="R66" s="9"/>
    </row>
    <row r="67" spans="1:121">
      <c r="A67" s="12"/>
      <c r="B67" s="44">
        <v>721</v>
      </c>
      <c r="C67" s="20" t="s">
        <v>79</v>
      </c>
      <c r="D67" s="46">
        <v>4400</v>
      </c>
      <c r="E67" s="46">
        <v>15664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20064</v>
      </c>
      <c r="Q67" s="47">
        <f t="shared" si="17"/>
        <v>0.42510275859146573</v>
      </c>
      <c r="R67" s="9"/>
    </row>
    <row r="68" spans="1:121">
      <c r="A68" s="12"/>
      <c r="B68" s="44">
        <v>724</v>
      </c>
      <c r="C68" s="20" t="s">
        <v>80</v>
      </c>
      <c r="D68" s="46">
        <v>116030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116030</v>
      </c>
      <c r="Q68" s="47">
        <f t="shared" si="17"/>
        <v>2.4583668799525404</v>
      </c>
      <c r="R68" s="9"/>
    </row>
    <row r="69" spans="1:121">
      <c r="A69" s="12"/>
      <c r="B69" s="44">
        <v>744</v>
      </c>
      <c r="C69" s="20" t="s">
        <v>82</v>
      </c>
      <c r="D69" s="46">
        <v>62280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6"/>
        <v>62280</v>
      </c>
      <c r="Q69" s="47">
        <f t="shared" ref="Q69:Q71" si="27">(P69/Q$73)</f>
        <v>1.3195474384507817</v>
      </c>
      <c r="R69" s="9"/>
    </row>
    <row r="70" spans="1:121" ht="15.75" thickBot="1">
      <c r="A70" s="12"/>
      <c r="B70" s="44">
        <v>764</v>
      </c>
      <c r="C70" s="20" t="s">
        <v>83</v>
      </c>
      <c r="D70" s="46">
        <v>102720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6"/>
        <v>102720</v>
      </c>
      <c r="Q70" s="47">
        <f t="shared" si="27"/>
        <v>2.176363405229035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28">SUM(D5,D13,D22,D27,D31,D36,D41,D46,D50)</f>
        <v>35307394</v>
      </c>
      <c r="E71" s="15">
        <f t="shared" si="28"/>
        <v>33729641</v>
      </c>
      <c r="F71" s="15">
        <f t="shared" si="28"/>
        <v>0</v>
      </c>
      <c r="G71" s="15">
        <f t="shared" si="28"/>
        <v>11543765</v>
      </c>
      <c r="H71" s="15">
        <f t="shared" si="28"/>
        <v>0</v>
      </c>
      <c r="I71" s="15">
        <f t="shared" si="28"/>
        <v>2023010</v>
      </c>
      <c r="J71" s="15">
        <f t="shared" si="28"/>
        <v>0</v>
      </c>
      <c r="K71" s="15">
        <f t="shared" si="28"/>
        <v>0</v>
      </c>
      <c r="L71" s="15">
        <f t="shared" ref="L71" si="29">SUM(L5,L13,L22,L27,L31,L36,L41,L46,L50)</f>
        <v>0</v>
      </c>
      <c r="M71" s="15">
        <f t="shared" si="28"/>
        <v>0</v>
      </c>
      <c r="N71" s="15">
        <f t="shared" si="28"/>
        <v>0</v>
      </c>
      <c r="O71" s="15">
        <f t="shared" si="28"/>
        <v>0</v>
      </c>
      <c r="P71" s="15">
        <f t="shared" si="26"/>
        <v>82603810</v>
      </c>
      <c r="Q71" s="37">
        <f t="shared" si="27"/>
        <v>1750.1548794440441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175</v>
      </c>
      <c r="O73" s="118"/>
      <c r="P73" s="118"/>
      <c r="Q73" s="41">
        <v>47198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18078097</v>
      </c>
      <c r="E5" s="26">
        <f t="shared" si="0"/>
        <v>79757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112528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18270382</v>
      </c>
      <c r="O5" s="32">
        <f t="shared" ref="O5:O36" si="1">(N5/O$74)</f>
        <v>392.17768905488657</v>
      </c>
      <c r="P5" s="6"/>
    </row>
    <row r="6" spans="1:133">
      <c r="A6" s="12"/>
      <c r="B6" s="44">
        <v>511</v>
      </c>
      <c r="C6" s="20" t="s">
        <v>20</v>
      </c>
      <c r="D6" s="46">
        <v>357878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357878</v>
      </c>
      <c r="O6" s="47">
        <f t="shared" si="1"/>
        <v>7.6819284349711294</v>
      </c>
      <c r="P6" s="9"/>
    </row>
    <row r="7" spans="1:133">
      <c r="A7" s="12"/>
      <c r="B7" s="44">
        <v>512</v>
      </c>
      <c r="C7" s="20" t="s">
        <v>21</v>
      </c>
      <c r="D7" s="46">
        <v>506229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506229</v>
      </c>
      <c r="O7" s="47">
        <f t="shared" si="1"/>
        <v>10.866314637130531</v>
      </c>
      <c r="P7" s="9"/>
    </row>
    <row r="8" spans="1:133">
      <c r="A8" s="12"/>
      <c r="B8" s="44">
        <v>513</v>
      </c>
      <c r="C8" s="20" t="s">
        <v>22</v>
      </c>
      <c r="D8" s="46">
        <v>5512175</v>
      </c>
      <c r="E8" s="46">
        <v>2375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5514550</v>
      </c>
      <c r="O8" s="47">
        <f t="shared" si="1"/>
        <v>118.37100478674309</v>
      </c>
      <c r="P8" s="9"/>
    </row>
    <row r="9" spans="1:133">
      <c r="A9" s="12"/>
      <c r="B9" s="44">
        <v>514</v>
      </c>
      <c r="C9" s="20" t="s">
        <v>23</v>
      </c>
      <c r="D9" s="46">
        <v>93400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93400</v>
      </c>
      <c r="O9" s="47">
        <f t="shared" si="1"/>
        <v>2.0048511387296886</v>
      </c>
      <c r="P9" s="9"/>
    </row>
    <row r="10" spans="1:133">
      <c r="A10" s="12"/>
      <c r="B10" s="44">
        <v>515</v>
      </c>
      <c r="C10" s="20" t="s">
        <v>24</v>
      </c>
      <c r="D10" s="46">
        <v>303907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303907</v>
      </c>
      <c r="O10" s="47">
        <f t="shared" si="1"/>
        <v>6.5234292828471458</v>
      </c>
      <c r="P10" s="9"/>
    </row>
    <row r="11" spans="1:133">
      <c r="A11" s="12"/>
      <c r="B11" s="44">
        <v>517</v>
      </c>
      <c r="C11" s="20" t="s">
        <v>25</v>
      </c>
      <c r="D11" s="46">
        <v>55654</v>
      </c>
      <c r="E11" s="46">
        <v>0</v>
      </c>
      <c r="F11" s="46">
        <v>0</v>
      </c>
      <c r="G11" s="46">
        <v>0</v>
      </c>
      <c r="H11" s="46">
        <v>0</v>
      </c>
      <c r="I11" s="46">
        <v>112528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168182</v>
      </c>
      <c r="O11" s="47">
        <f t="shared" si="1"/>
        <v>3.6100628930817611</v>
      </c>
      <c r="P11" s="9"/>
    </row>
    <row r="12" spans="1:133">
      <c r="A12" s="12"/>
      <c r="B12" s="44">
        <v>519</v>
      </c>
      <c r="C12" s="20" t="s">
        <v>119</v>
      </c>
      <c r="D12" s="46">
        <v>11248854</v>
      </c>
      <c r="E12" s="46">
        <v>77382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11326236</v>
      </c>
      <c r="O12" s="47">
        <f t="shared" si="1"/>
        <v>243.12009788138323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11900924</v>
      </c>
      <c r="E13" s="31">
        <f t="shared" si="3"/>
        <v>5676480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17577404</v>
      </c>
      <c r="O13" s="43">
        <f t="shared" si="1"/>
        <v>377.30276686629315</v>
      </c>
      <c r="P13" s="10"/>
    </row>
    <row r="14" spans="1:133">
      <c r="A14" s="12"/>
      <c r="B14" s="44">
        <v>521</v>
      </c>
      <c r="C14" s="20" t="s">
        <v>28</v>
      </c>
      <c r="D14" s="46">
        <v>5560077</v>
      </c>
      <c r="E14" s="46">
        <v>961310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6521387</v>
      </c>
      <c r="O14" s="47">
        <f t="shared" si="1"/>
        <v>139.98297808401486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0.8852898877369223</v>
      </c>
      <c r="P15" s="9"/>
    </row>
    <row r="16" spans="1:133">
      <c r="A16" s="12"/>
      <c r="B16" s="44">
        <v>523</v>
      </c>
      <c r="C16" s="20" t="s">
        <v>120</v>
      </c>
      <c r="D16" s="46">
        <v>265362</v>
      </c>
      <c r="E16" s="46">
        <v>3986267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4251629</v>
      </c>
      <c r="O16" s="47">
        <f t="shared" si="1"/>
        <v>91.262133213128124</v>
      </c>
      <c r="P16" s="9"/>
    </row>
    <row r="17" spans="1:16">
      <c r="A17" s="12"/>
      <c r="B17" s="44">
        <v>524</v>
      </c>
      <c r="C17" s="20" t="s">
        <v>31</v>
      </c>
      <c r="D17" s="46">
        <v>325456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325456</v>
      </c>
      <c r="O17" s="47">
        <f t="shared" si="1"/>
        <v>6.9859832142013865</v>
      </c>
      <c r="P17" s="9"/>
    </row>
    <row r="18" spans="1:16">
      <c r="A18" s="12"/>
      <c r="B18" s="44">
        <v>525</v>
      </c>
      <c r="C18" s="20" t="s">
        <v>32</v>
      </c>
      <c r="D18" s="46">
        <v>800</v>
      </c>
      <c r="E18" s="46">
        <v>393401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394201</v>
      </c>
      <c r="O18" s="47">
        <f t="shared" si="1"/>
        <v>8.4616094618670452</v>
      </c>
      <c r="P18" s="9"/>
    </row>
    <row r="19" spans="1:16">
      <c r="A19" s="12"/>
      <c r="B19" s="44">
        <v>526</v>
      </c>
      <c r="C19" s="20" t="s">
        <v>33</v>
      </c>
      <c r="D19" s="46">
        <v>5534191</v>
      </c>
      <c r="E19" s="46">
        <v>335502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5869693</v>
      </c>
      <c r="O19" s="47">
        <f t="shared" si="1"/>
        <v>125.99422585699874</v>
      </c>
      <c r="P19" s="9"/>
    </row>
    <row r="20" spans="1:16">
      <c r="A20" s="12"/>
      <c r="B20" s="44">
        <v>527</v>
      </c>
      <c r="C20" s="20" t="s">
        <v>34</v>
      </c>
      <c r="D20" s="46">
        <v>134750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134750</v>
      </c>
      <c r="O20" s="47">
        <f t="shared" si="1"/>
        <v>2.8924378045377468</v>
      </c>
      <c r="P20" s="9"/>
    </row>
    <row r="21" spans="1:16">
      <c r="A21" s="12"/>
      <c r="B21" s="44">
        <v>529</v>
      </c>
      <c r="C21" s="20" t="s">
        <v>35</v>
      </c>
      <c r="D21" s="46">
        <v>39045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39045</v>
      </c>
      <c r="O21" s="47">
        <f t="shared" si="1"/>
        <v>0.83810934380835855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365225</v>
      </c>
      <c r="E22" s="31">
        <f t="shared" si="5"/>
        <v>91245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1268680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1725150</v>
      </c>
      <c r="O22" s="43">
        <f t="shared" si="1"/>
        <v>37.030716723549489</v>
      </c>
      <c r="P22" s="10"/>
    </row>
    <row r="23" spans="1:16">
      <c r="A23" s="12"/>
      <c r="B23" s="44">
        <v>534</v>
      </c>
      <c r="C23" s="20" t="s">
        <v>122</v>
      </c>
      <c r="D23" s="46">
        <v>48921</v>
      </c>
      <c r="E23" s="46">
        <v>87756</v>
      </c>
      <c r="F23" s="46">
        <v>0</v>
      </c>
      <c r="G23" s="46">
        <v>0</v>
      </c>
      <c r="H23" s="46">
        <v>0</v>
      </c>
      <c r="I23" s="46">
        <v>79666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216343</v>
      </c>
      <c r="O23" s="47">
        <f t="shared" si="1"/>
        <v>4.643849142464636</v>
      </c>
      <c r="P23" s="9"/>
    </row>
    <row r="24" spans="1:16">
      <c r="A24" s="12"/>
      <c r="B24" s="44">
        <v>536</v>
      </c>
      <c r="C24" s="20" t="s">
        <v>123</v>
      </c>
      <c r="D24" s="46">
        <v>3650</v>
      </c>
      <c r="E24" s="46">
        <v>0</v>
      </c>
      <c r="F24" s="46">
        <v>0</v>
      </c>
      <c r="G24" s="46">
        <v>0</v>
      </c>
      <c r="H24" s="46">
        <v>0</v>
      </c>
      <c r="I24" s="46">
        <v>1189014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1192664</v>
      </c>
      <c r="O24" s="47">
        <f t="shared" si="1"/>
        <v>25.600789919934744</v>
      </c>
      <c r="P24" s="9"/>
    </row>
    <row r="25" spans="1:16">
      <c r="A25" s="12"/>
      <c r="B25" s="44">
        <v>537</v>
      </c>
      <c r="C25" s="20" t="s">
        <v>124</v>
      </c>
      <c r="D25" s="46">
        <v>297558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297558</v>
      </c>
      <c r="O25" s="47">
        <f t="shared" si="1"/>
        <v>6.3871466288878871</v>
      </c>
      <c r="P25" s="9"/>
    </row>
    <row r="26" spans="1:16">
      <c r="A26" s="12"/>
      <c r="B26" s="44">
        <v>539</v>
      </c>
      <c r="C26" s="20" t="s">
        <v>41</v>
      </c>
      <c r="D26" s="46">
        <v>15096</v>
      </c>
      <c r="E26" s="46">
        <v>3489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18585</v>
      </c>
      <c r="O26" s="47">
        <f t="shared" si="1"/>
        <v>0.3989310322622191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655665</v>
      </c>
      <c r="E27" s="31">
        <f t="shared" si="6"/>
        <v>6895613</v>
      </c>
      <c r="F27" s="31">
        <f t="shared" si="6"/>
        <v>0</v>
      </c>
      <c r="G27" s="31">
        <f t="shared" si="6"/>
        <v>11629803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19181081</v>
      </c>
      <c r="O27" s="43">
        <f t="shared" si="1"/>
        <v>411.72603945306628</v>
      </c>
      <c r="P27" s="10"/>
    </row>
    <row r="28" spans="1:16">
      <c r="A28" s="12"/>
      <c r="B28" s="44">
        <v>541</v>
      </c>
      <c r="C28" s="20" t="s">
        <v>125</v>
      </c>
      <c r="D28" s="46">
        <v>655665</v>
      </c>
      <c r="E28" s="46">
        <v>6844856</v>
      </c>
      <c r="F28" s="46">
        <v>0</v>
      </c>
      <c r="G28" s="46">
        <v>11134126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18634647</v>
      </c>
      <c r="O28" s="47">
        <f t="shared" si="1"/>
        <v>399.99671582201046</v>
      </c>
      <c r="P28" s="9"/>
    </row>
    <row r="29" spans="1:16">
      <c r="A29" s="12"/>
      <c r="B29" s="44">
        <v>544</v>
      </c>
      <c r="C29" s="20" t="s">
        <v>126</v>
      </c>
      <c r="D29" s="46">
        <v>0</v>
      </c>
      <c r="E29" s="46">
        <v>0</v>
      </c>
      <c r="F29" s="46">
        <v>0</v>
      </c>
      <c r="G29" s="46">
        <v>495677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495677</v>
      </c>
      <c r="O29" s="47">
        <f t="shared" si="1"/>
        <v>10.639813681928436</v>
      </c>
      <c r="P29" s="9"/>
    </row>
    <row r="30" spans="1:16">
      <c r="A30" s="12"/>
      <c r="B30" s="44">
        <v>545</v>
      </c>
      <c r="C30" s="20" t="s">
        <v>171</v>
      </c>
      <c r="D30" s="46">
        <v>0</v>
      </c>
      <c r="E30" s="46">
        <v>50757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50757</v>
      </c>
      <c r="O30" s="47">
        <f t="shared" si="1"/>
        <v>1.0895099491274389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SUM(D32:D35)</f>
        <v>423540</v>
      </c>
      <c r="E31" s="31">
        <f t="shared" si="8"/>
        <v>787828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1211368</v>
      </c>
      <c r="O31" s="43">
        <f t="shared" si="1"/>
        <v>26.002275312855517</v>
      </c>
      <c r="P31" s="10"/>
    </row>
    <row r="32" spans="1:16">
      <c r="A32" s="13"/>
      <c r="B32" s="45">
        <v>551</v>
      </c>
      <c r="C32" s="21" t="s">
        <v>127</v>
      </c>
      <c r="D32" s="46">
        <v>0</v>
      </c>
      <c r="E32" s="46">
        <v>62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62</v>
      </c>
      <c r="O32" s="47">
        <f t="shared" si="1"/>
        <v>1.3308433683216349E-3</v>
      </c>
      <c r="P32" s="9"/>
    </row>
    <row r="33" spans="1:16">
      <c r="A33" s="13"/>
      <c r="B33" s="45">
        <v>552</v>
      </c>
      <c r="C33" s="21" t="s">
        <v>47</v>
      </c>
      <c r="D33" s="46">
        <v>301260</v>
      </c>
      <c r="E33" s="46">
        <v>343726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644986</v>
      </c>
      <c r="O33" s="47">
        <f t="shared" si="1"/>
        <v>13.844763560649966</v>
      </c>
      <c r="P33" s="9"/>
    </row>
    <row r="34" spans="1:16">
      <c r="A34" s="13"/>
      <c r="B34" s="45">
        <v>553</v>
      </c>
      <c r="C34" s="21" t="s">
        <v>128</v>
      </c>
      <c r="D34" s="46">
        <v>88400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88400</v>
      </c>
      <c r="O34" s="47">
        <f t="shared" si="1"/>
        <v>1.8975250606392342</v>
      </c>
      <c r="P34" s="9"/>
    </row>
    <row r="35" spans="1:16">
      <c r="A35" s="13"/>
      <c r="B35" s="45">
        <v>554</v>
      </c>
      <c r="C35" s="21" t="s">
        <v>49</v>
      </c>
      <c r="D35" s="46">
        <v>33880</v>
      </c>
      <c r="E35" s="46">
        <v>444040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477920</v>
      </c>
      <c r="O35" s="47">
        <f t="shared" si="1"/>
        <v>10.258655848197995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SUM(D37:D40)</f>
        <v>1391054</v>
      </c>
      <c r="E36" s="31">
        <f t="shared" si="9"/>
        <v>28998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1420052</v>
      </c>
      <c r="O36" s="43">
        <f t="shared" si="1"/>
        <v>30.481722368901195</v>
      </c>
      <c r="P36" s="10"/>
    </row>
    <row r="37" spans="1:16">
      <c r="A37" s="12"/>
      <c r="B37" s="44">
        <v>562</v>
      </c>
      <c r="C37" s="20" t="s">
        <v>129</v>
      </c>
      <c r="D37" s="46">
        <v>444002</v>
      </c>
      <c r="E37" s="46">
        <v>20790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464792</v>
      </c>
      <c r="O37" s="47">
        <f t="shared" ref="O37:O68" si="11">(N37/O$74)</f>
        <v>9.9768604975636972</v>
      </c>
      <c r="P37" s="9"/>
    </row>
    <row r="38" spans="1:16">
      <c r="A38" s="12"/>
      <c r="B38" s="44">
        <v>563</v>
      </c>
      <c r="C38" s="20" t="s">
        <v>130</v>
      </c>
      <c r="D38" s="46">
        <v>44513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44513</v>
      </c>
      <c r="O38" s="47">
        <f t="shared" si="11"/>
        <v>0.9554811428080795</v>
      </c>
      <c r="P38" s="9"/>
    </row>
    <row r="39" spans="1:16">
      <c r="A39" s="12"/>
      <c r="B39" s="44">
        <v>564</v>
      </c>
      <c r="C39" s="20" t="s">
        <v>131</v>
      </c>
      <c r="D39" s="46">
        <v>0</v>
      </c>
      <c r="E39" s="46">
        <v>8208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8208</v>
      </c>
      <c r="O39" s="47">
        <f t="shared" si="11"/>
        <v>0.17618648979328996</v>
      </c>
      <c r="P39" s="9"/>
    </row>
    <row r="40" spans="1:16">
      <c r="A40" s="12"/>
      <c r="B40" s="44">
        <v>569</v>
      </c>
      <c r="C40" s="20" t="s">
        <v>56</v>
      </c>
      <c r="D40" s="46">
        <v>902539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902539</v>
      </c>
      <c r="O40" s="47">
        <f t="shared" si="11"/>
        <v>19.373194238736129</v>
      </c>
      <c r="P40" s="9"/>
    </row>
    <row r="41" spans="1:16" ht="15.75">
      <c r="A41" s="28" t="s">
        <v>57</v>
      </c>
      <c r="B41" s="29"/>
      <c r="C41" s="30"/>
      <c r="D41" s="31">
        <f t="shared" ref="D41:M41" si="12">SUM(D42:D44)</f>
        <v>596719</v>
      </c>
      <c r="E41" s="31">
        <f t="shared" si="12"/>
        <v>244815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529194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1370728</v>
      </c>
      <c r="O41" s="43">
        <f t="shared" si="11"/>
        <v>29.42297207375448</v>
      </c>
      <c r="P41" s="9"/>
    </row>
    <row r="42" spans="1:16">
      <c r="A42" s="12"/>
      <c r="B42" s="44">
        <v>571</v>
      </c>
      <c r="C42" s="20" t="s">
        <v>58</v>
      </c>
      <c r="D42" s="46">
        <v>394183</v>
      </c>
      <c r="E42" s="46">
        <v>131476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525659</v>
      </c>
      <c r="O42" s="47">
        <f t="shared" si="11"/>
        <v>11.283383776590036</v>
      </c>
      <c r="P42" s="9"/>
    </row>
    <row r="43" spans="1:16">
      <c r="A43" s="12"/>
      <c r="B43" s="44">
        <v>572</v>
      </c>
      <c r="C43" s="20" t="s">
        <v>133</v>
      </c>
      <c r="D43" s="46">
        <v>202338</v>
      </c>
      <c r="E43" s="46">
        <v>113339</v>
      </c>
      <c r="F43" s="46">
        <v>0</v>
      </c>
      <c r="G43" s="46">
        <v>0</v>
      </c>
      <c r="H43" s="46">
        <v>0</v>
      </c>
      <c r="I43" s="46">
        <v>529194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844871</v>
      </c>
      <c r="O43" s="47">
        <f t="shared" si="11"/>
        <v>18.135338184472062</v>
      </c>
      <c r="P43" s="9"/>
    </row>
    <row r="44" spans="1:16">
      <c r="A44" s="12"/>
      <c r="B44" s="44">
        <v>573</v>
      </c>
      <c r="C44" s="20" t="s">
        <v>60</v>
      </c>
      <c r="D44" s="46">
        <v>198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198</v>
      </c>
      <c r="O44" s="47">
        <f t="shared" si="11"/>
        <v>4.250112692381995E-3</v>
      </c>
      <c r="P44" s="9"/>
    </row>
    <row r="45" spans="1:16" ht="15.75">
      <c r="A45" s="28" t="s">
        <v>134</v>
      </c>
      <c r="B45" s="29"/>
      <c r="C45" s="30"/>
      <c r="D45" s="31">
        <f t="shared" ref="D45:M45" si="13">SUM(D46:D48)</f>
        <v>1835349</v>
      </c>
      <c r="E45" s="31">
        <f t="shared" si="13"/>
        <v>12252760</v>
      </c>
      <c r="F45" s="31">
        <f t="shared" si="13"/>
        <v>0</v>
      </c>
      <c r="G45" s="31">
        <f t="shared" si="13"/>
        <v>1206422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15294531</v>
      </c>
      <c r="O45" s="43">
        <f t="shared" si="11"/>
        <v>328.30040569257517</v>
      </c>
      <c r="P45" s="9"/>
    </row>
    <row r="46" spans="1:16">
      <c r="A46" s="12"/>
      <c r="B46" s="44">
        <v>581</v>
      </c>
      <c r="C46" s="20" t="s">
        <v>135</v>
      </c>
      <c r="D46" s="46">
        <v>1682745</v>
      </c>
      <c r="E46" s="46">
        <v>12252760</v>
      </c>
      <c r="F46" s="46">
        <v>0</v>
      </c>
      <c r="G46" s="46">
        <v>1067025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15002530</v>
      </c>
      <c r="O46" s="47">
        <f t="shared" si="11"/>
        <v>322.03254126687705</v>
      </c>
      <c r="P46" s="9"/>
    </row>
    <row r="47" spans="1:16">
      <c r="A47" s="12"/>
      <c r="B47" s="44">
        <v>587</v>
      </c>
      <c r="C47" s="20" t="s">
        <v>162</v>
      </c>
      <c r="D47" s="46">
        <v>152604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4">SUM(D47:M47)</f>
        <v>152604</v>
      </c>
      <c r="O47" s="47">
        <f t="shared" si="11"/>
        <v>3.2756777641831412</v>
      </c>
      <c r="P47" s="9"/>
    </row>
    <row r="48" spans="1:16">
      <c r="A48" s="12"/>
      <c r="B48" s="44">
        <v>590</v>
      </c>
      <c r="C48" s="20" t="s">
        <v>137</v>
      </c>
      <c r="D48" s="46">
        <v>0</v>
      </c>
      <c r="E48" s="46">
        <v>0</v>
      </c>
      <c r="F48" s="46">
        <v>0</v>
      </c>
      <c r="G48" s="46">
        <v>139397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139397</v>
      </c>
      <c r="O48" s="47">
        <f t="shared" si="11"/>
        <v>2.992186661515015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SUM(D50:D71)</f>
        <v>975975</v>
      </c>
      <c r="E49" s="31">
        <f t="shared" si="15"/>
        <v>1571460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2547435</v>
      </c>
      <c r="O49" s="43">
        <f t="shared" si="11"/>
        <v>54.681241548071348</v>
      </c>
      <c r="P49" s="9"/>
    </row>
    <row r="50" spans="1:16">
      <c r="A50" s="12"/>
      <c r="B50" s="44">
        <v>601</v>
      </c>
      <c r="C50" s="20" t="s">
        <v>138</v>
      </c>
      <c r="D50" s="46">
        <v>0</v>
      </c>
      <c r="E50" s="46">
        <v>75463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75463</v>
      </c>
      <c r="O50" s="47">
        <f t="shared" si="11"/>
        <v>1.6198295661879925</v>
      </c>
      <c r="P50" s="9"/>
    </row>
    <row r="51" spans="1:16">
      <c r="A51" s="12"/>
      <c r="B51" s="44">
        <v>602</v>
      </c>
      <c r="C51" s="20" t="s">
        <v>139</v>
      </c>
      <c r="D51" s="46">
        <v>30638</v>
      </c>
      <c r="E51" s="46">
        <v>20726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51364</v>
      </c>
      <c r="O51" s="47">
        <f t="shared" si="11"/>
        <v>1.1025393350076202</v>
      </c>
      <c r="P51" s="9"/>
    </row>
    <row r="52" spans="1:16">
      <c r="A52" s="12"/>
      <c r="B52" s="44">
        <v>603</v>
      </c>
      <c r="C52" s="20" t="s">
        <v>140</v>
      </c>
      <c r="D52" s="46">
        <v>48115</v>
      </c>
      <c r="E52" s="46">
        <v>37628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85743</v>
      </c>
      <c r="O52" s="47">
        <f t="shared" si="11"/>
        <v>1.8404919827419666</v>
      </c>
      <c r="P52" s="9"/>
    </row>
    <row r="53" spans="1:16">
      <c r="A53" s="12"/>
      <c r="B53" s="44">
        <v>604</v>
      </c>
      <c r="C53" s="20" t="s">
        <v>141</v>
      </c>
      <c r="D53" s="46">
        <v>225661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225661</v>
      </c>
      <c r="O53" s="47">
        <f t="shared" si="11"/>
        <v>4.8438620215940071</v>
      </c>
      <c r="P53" s="9"/>
    </row>
    <row r="54" spans="1:16">
      <c r="A54" s="12"/>
      <c r="B54" s="44">
        <v>605</v>
      </c>
      <c r="C54" s="20" t="s">
        <v>142</v>
      </c>
      <c r="D54" s="46">
        <v>0</v>
      </c>
      <c r="E54" s="46">
        <v>4046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4046</v>
      </c>
      <c r="O54" s="47">
        <f t="shared" si="11"/>
        <v>8.6848262390795711E-2</v>
      </c>
      <c r="P54" s="9"/>
    </row>
    <row r="55" spans="1:16">
      <c r="A55" s="12"/>
      <c r="B55" s="44">
        <v>608</v>
      </c>
      <c r="C55" s="20" t="s">
        <v>143</v>
      </c>
      <c r="D55" s="46">
        <v>16752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16752</v>
      </c>
      <c r="O55" s="47">
        <f t="shared" si="11"/>
        <v>0.35958529203425849</v>
      </c>
      <c r="P55" s="9"/>
    </row>
    <row r="56" spans="1:16">
      <c r="A56" s="12"/>
      <c r="B56" s="44">
        <v>611</v>
      </c>
      <c r="C56" s="20" t="s">
        <v>70</v>
      </c>
      <c r="D56" s="46">
        <v>11524</v>
      </c>
      <c r="E56" s="46">
        <v>20679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6">SUM(D56:M56)</f>
        <v>32203</v>
      </c>
      <c r="O56" s="47">
        <f t="shared" si="11"/>
        <v>0.69124433854938072</v>
      </c>
      <c r="P56" s="9"/>
    </row>
    <row r="57" spans="1:16">
      <c r="A57" s="12"/>
      <c r="B57" s="44">
        <v>614</v>
      </c>
      <c r="C57" s="20" t="s">
        <v>144</v>
      </c>
      <c r="D57" s="46">
        <v>117012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117012</v>
      </c>
      <c r="O57" s="47">
        <f t="shared" si="11"/>
        <v>2.5116878099040503</v>
      </c>
      <c r="P57" s="9"/>
    </row>
    <row r="58" spans="1:16">
      <c r="A58" s="12"/>
      <c r="B58" s="44">
        <v>622</v>
      </c>
      <c r="C58" s="20" t="s">
        <v>72</v>
      </c>
      <c r="D58" s="46">
        <v>0</v>
      </c>
      <c r="E58" s="46">
        <v>145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145</v>
      </c>
      <c r="O58" s="47">
        <f t="shared" si="11"/>
        <v>3.112456264623178E-3</v>
      </c>
      <c r="P58" s="9"/>
    </row>
    <row r="59" spans="1:16">
      <c r="A59" s="12"/>
      <c r="B59" s="44">
        <v>634</v>
      </c>
      <c r="C59" s="20" t="s">
        <v>146</v>
      </c>
      <c r="D59" s="46">
        <v>59135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59135</v>
      </c>
      <c r="O59" s="47">
        <f t="shared" si="11"/>
        <v>1.2693455255758044</v>
      </c>
      <c r="P59" s="9"/>
    </row>
    <row r="60" spans="1:16">
      <c r="A60" s="12"/>
      <c r="B60" s="44">
        <v>636</v>
      </c>
      <c r="C60" s="20" t="s">
        <v>92</v>
      </c>
      <c r="D60" s="46">
        <v>8000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8000</v>
      </c>
      <c r="O60" s="47">
        <f t="shared" si="11"/>
        <v>0.17172172494472707</v>
      </c>
      <c r="P60" s="9"/>
    </row>
    <row r="61" spans="1:16">
      <c r="A61" s="12"/>
      <c r="B61" s="44">
        <v>654</v>
      </c>
      <c r="C61" s="20" t="s">
        <v>147</v>
      </c>
      <c r="D61" s="46">
        <v>47004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47004</v>
      </c>
      <c r="O61" s="47">
        <f t="shared" si="11"/>
        <v>1.008950994912744</v>
      </c>
      <c r="P61" s="9"/>
    </row>
    <row r="62" spans="1:16">
      <c r="A62" s="12"/>
      <c r="B62" s="44">
        <v>674</v>
      </c>
      <c r="C62" s="20" t="s">
        <v>148</v>
      </c>
      <c r="D62" s="46">
        <v>46511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46511</v>
      </c>
      <c r="O62" s="47">
        <f t="shared" si="11"/>
        <v>0.99836864361302513</v>
      </c>
      <c r="P62" s="9"/>
    </row>
    <row r="63" spans="1:16">
      <c r="A63" s="12"/>
      <c r="B63" s="44">
        <v>685</v>
      </c>
      <c r="C63" s="20" t="s">
        <v>76</v>
      </c>
      <c r="D63" s="46">
        <v>5418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5418</v>
      </c>
      <c r="O63" s="47">
        <f t="shared" si="11"/>
        <v>0.1162985382188164</v>
      </c>
      <c r="P63" s="9"/>
    </row>
    <row r="64" spans="1:16">
      <c r="A64" s="12"/>
      <c r="B64" s="44">
        <v>694</v>
      </c>
      <c r="C64" s="20" t="s">
        <v>149</v>
      </c>
      <c r="D64" s="46">
        <v>51311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51311</v>
      </c>
      <c r="O64" s="47">
        <f t="shared" si="11"/>
        <v>1.1014016785798613</v>
      </c>
      <c r="P64" s="9"/>
    </row>
    <row r="65" spans="1:119">
      <c r="A65" s="12"/>
      <c r="B65" s="44">
        <v>712</v>
      </c>
      <c r="C65" s="20" t="s">
        <v>112</v>
      </c>
      <c r="D65" s="46">
        <v>0</v>
      </c>
      <c r="E65" s="46">
        <v>1394011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7">SUM(D65:M65)</f>
        <v>1394011</v>
      </c>
      <c r="O65" s="47">
        <f t="shared" si="11"/>
        <v>29.92274668899049</v>
      </c>
      <c r="P65" s="9"/>
    </row>
    <row r="66" spans="1:119">
      <c r="A66" s="12"/>
      <c r="B66" s="44">
        <v>713</v>
      </c>
      <c r="C66" s="20" t="s">
        <v>172</v>
      </c>
      <c r="D66" s="46">
        <v>2319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2319</v>
      </c>
      <c r="O66" s="47">
        <f t="shared" si="11"/>
        <v>4.9777835018352756E-2</v>
      </c>
      <c r="P66" s="9"/>
    </row>
    <row r="67" spans="1:119">
      <c r="A67" s="12"/>
      <c r="B67" s="44">
        <v>716</v>
      </c>
      <c r="C67" s="20" t="s">
        <v>113</v>
      </c>
      <c r="D67" s="46">
        <v>43602</v>
      </c>
      <c r="E67" s="46">
        <v>6675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50277</v>
      </c>
      <c r="O67" s="47">
        <f t="shared" si="11"/>
        <v>1.0792066456307554</v>
      </c>
      <c r="P67" s="9"/>
    </row>
    <row r="68" spans="1:119">
      <c r="A68" s="12"/>
      <c r="B68" s="44">
        <v>721</v>
      </c>
      <c r="C68" s="20" t="s">
        <v>79</v>
      </c>
      <c r="D68" s="46">
        <v>4617</v>
      </c>
      <c r="E68" s="46">
        <v>12087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16704</v>
      </c>
      <c r="O68" s="47">
        <f t="shared" si="11"/>
        <v>0.35855496168459011</v>
      </c>
      <c r="P68" s="9"/>
    </row>
    <row r="69" spans="1:119">
      <c r="A69" s="12"/>
      <c r="B69" s="44">
        <v>724</v>
      </c>
      <c r="C69" s="20" t="s">
        <v>150</v>
      </c>
      <c r="D69" s="46">
        <v>67532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67532</v>
      </c>
      <c r="O69" s="47">
        <f>(N69/O$74)</f>
        <v>1.4495889411209135</v>
      </c>
      <c r="P69" s="9"/>
    </row>
    <row r="70" spans="1:119">
      <c r="A70" s="12"/>
      <c r="B70" s="44">
        <v>744</v>
      </c>
      <c r="C70" s="20" t="s">
        <v>151</v>
      </c>
      <c r="D70" s="46">
        <v>59084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59084</v>
      </c>
      <c r="O70" s="47">
        <f>(N70/O$74)</f>
        <v>1.2682507995792818</v>
      </c>
      <c r="P70" s="9"/>
    </row>
    <row r="71" spans="1:119" ht="15.75" thickBot="1">
      <c r="A71" s="12"/>
      <c r="B71" s="44">
        <v>764</v>
      </c>
      <c r="C71" s="20" t="s">
        <v>152</v>
      </c>
      <c r="D71" s="46">
        <v>131740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131740</v>
      </c>
      <c r="O71" s="47">
        <f>(N71/O$74)</f>
        <v>2.827827505527293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SUM(D5,D13,D22,D27,D31,D36,D41,D45,D49)</f>
        <v>36222548</v>
      </c>
      <c r="E72" s="15">
        <f t="shared" si="18"/>
        <v>27628956</v>
      </c>
      <c r="F72" s="15">
        <f t="shared" si="18"/>
        <v>0</v>
      </c>
      <c r="G72" s="15">
        <f t="shared" si="18"/>
        <v>12836225</v>
      </c>
      <c r="H72" s="15">
        <f t="shared" si="18"/>
        <v>0</v>
      </c>
      <c r="I72" s="15">
        <f t="shared" si="18"/>
        <v>1910402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78598131</v>
      </c>
      <c r="O72" s="37">
        <f>(N72/O$74)</f>
        <v>1687.1258290939531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173</v>
      </c>
      <c r="M74" s="118"/>
      <c r="N74" s="118"/>
      <c r="O74" s="41">
        <v>46587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12762334</v>
      </c>
      <c r="E5" s="26">
        <f t="shared" si="0"/>
        <v>102802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95187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12960323</v>
      </c>
      <c r="O5" s="32">
        <f t="shared" ref="O5:O36" si="1">(N5/O$74)</f>
        <v>275.93355191722202</v>
      </c>
      <c r="P5" s="6"/>
    </row>
    <row r="6" spans="1:133">
      <c r="A6" s="12"/>
      <c r="B6" s="44">
        <v>511</v>
      </c>
      <c r="C6" s="20" t="s">
        <v>20</v>
      </c>
      <c r="D6" s="46">
        <v>352406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352406</v>
      </c>
      <c r="O6" s="47">
        <f t="shared" si="1"/>
        <v>7.5029487534331158</v>
      </c>
      <c r="P6" s="9"/>
    </row>
    <row r="7" spans="1:133">
      <c r="A7" s="12"/>
      <c r="B7" s="44">
        <v>512</v>
      </c>
      <c r="C7" s="20" t="s">
        <v>21</v>
      </c>
      <c r="D7" s="46">
        <v>398060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398060</v>
      </c>
      <c r="O7" s="47">
        <f t="shared" si="1"/>
        <v>8.4749515637973989</v>
      </c>
      <c r="P7" s="9"/>
    </row>
    <row r="8" spans="1:133">
      <c r="A8" s="12"/>
      <c r="B8" s="44">
        <v>513</v>
      </c>
      <c r="C8" s="20" t="s">
        <v>22</v>
      </c>
      <c r="D8" s="46">
        <v>4162403</v>
      </c>
      <c r="E8" s="46">
        <v>2276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4164679</v>
      </c>
      <c r="O8" s="47">
        <f t="shared" si="1"/>
        <v>88.668675083565759</v>
      </c>
      <c r="P8" s="9"/>
    </row>
    <row r="9" spans="1:133">
      <c r="A9" s="12"/>
      <c r="B9" s="44">
        <v>514</v>
      </c>
      <c r="C9" s="20" t="s">
        <v>23</v>
      </c>
      <c r="D9" s="46">
        <v>86346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86346</v>
      </c>
      <c r="O9" s="47">
        <f t="shared" si="1"/>
        <v>1.838361472460559</v>
      </c>
      <c r="P9" s="9"/>
    </row>
    <row r="10" spans="1:133">
      <c r="A10" s="12"/>
      <c r="B10" s="44">
        <v>515</v>
      </c>
      <c r="C10" s="20" t="s">
        <v>24</v>
      </c>
      <c r="D10" s="46">
        <v>221937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221937</v>
      </c>
      <c r="O10" s="47">
        <f t="shared" si="1"/>
        <v>4.72518043816134</v>
      </c>
      <c r="P10" s="9"/>
    </row>
    <row r="11" spans="1:133">
      <c r="A11" s="12"/>
      <c r="B11" s="44">
        <v>517</v>
      </c>
      <c r="C11" s="20" t="s">
        <v>25</v>
      </c>
      <c r="D11" s="46">
        <v>54718</v>
      </c>
      <c r="E11" s="46">
        <v>0</v>
      </c>
      <c r="F11" s="46">
        <v>0</v>
      </c>
      <c r="G11" s="46">
        <v>0</v>
      </c>
      <c r="H11" s="46">
        <v>0</v>
      </c>
      <c r="I11" s="46">
        <v>95187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149905</v>
      </c>
      <c r="O11" s="47">
        <f t="shared" si="1"/>
        <v>3.1915731652792267</v>
      </c>
      <c r="P11" s="9"/>
    </row>
    <row r="12" spans="1:133">
      <c r="A12" s="12"/>
      <c r="B12" s="44">
        <v>519</v>
      </c>
      <c r="C12" s="20" t="s">
        <v>119</v>
      </c>
      <c r="D12" s="46">
        <v>7486464</v>
      </c>
      <c r="E12" s="46">
        <v>100526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7586990</v>
      </c>
      <c r="O12" s="47">
        <f t="shared" si="1"/>
        <v>161.53186144052461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12941565</v>
      </c>
      <c r="E13" s="31">
        <f t="shared" si="3"/>
        <v>6476393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19417958</v>
      </c>
      <c r="O13" s="43">
        <f t="shared" si="1"/>
        <v>413.42072430752199</v>
      </c>
      <c r="P13" s="10"/>
    </row>
    <row r="14" spans="1:133">
      <c r="A14" s="12"/>
      <c r="B14" s="44">
        <v>521</v>
      </c>
      <c r="C14" s="20" t="s">
        <v>28</v>
      </c>
      <c r="D14" s="46">
        <v>5994041</v>
      </c>
      <c r="E14" s="46">
        <v>1052746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7046787</v>
      </c>
      <c r="O14" s="47">
        <f t="shared" si="1"/>
        <v>150.03059464753349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0.87808980391321934</v>
      </c>
      <c r="P15" s="9"/>
    </row>
    <row r="16" spans="1:133">
      <c r="A16" s="12"/>
      <c r="B16" s="44">
        <v>523</v>
      </c>
      <c r="C16" s="20" t="s">
        <v>120</v>
      </c>
      <c r="D16" s="46">
        <v>395774</v>
      </c>
      <c r="E16" s="46">
        <v>4340770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4736544</v>
      </c>
      <c r="O16" s="47">
        <f t="shared" si="1"/>
        <v>100.84404607294172</v>
      </c>
      <c r="P16" s="9"/>
    </row>
    <row r="17" spans="1:16">
      <c r="A17" s="12"/>
      <c r="B17" s="44">
        <v>524</v>
      </c>
      <c r="C17" s="20" t="s">
        <v>31</v>
      </c>
      <c r="D17" s="46">
        <v>256910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256910</v>
      </c>
      <c r="O17" s="47">
        <f t="shared" si="1"/>
        <v>5.4697779386403802</v>
      </c>
      <c r="P17" s="9"/>
    </row>
    <row r="18" spans="1:16">
      <c r="A18" s="12"/>
      <c r="B18" s="44">
        <v>525</v>
      </c>
      <c r="C18" s="20" t="s">
        <v>32</v>
      </c>
      <c r="D18" s="46">
        <v>126558</v>
      </c>
      <c r="E18" s="46">
        <v>820005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946563</v>
      </c>
      <c r="O18" s="47">
        <f t="shared" si="1"/>
        <v>20.152930656390385</v>
      </c>
      <c r="P18" s="9"/>
    </row>
    <row r="19" spans="1:16">
      <c r="A19" s="12"/>
      <c r="B19" s="44">
        <v>526</v>
      </c>
      <c r="C19" s="20" t="s">
        <v>33</v>
      </c>
      <c r="D19" s="46">
        <v>5949358</v>
      </c>
      <c r="E19" s="46">
        <v>253532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6202890</v>
      </c>
      <c r="O19" s="47">
        <f t="shared" si="1"/>
        <v>132.06348868402563</v>
      </c>
      <c r="P19" s="9"/>
    </row>
    <row r="20" spans="1:16">
      <c r="A20" s="12"/>
      <c r="B20" s="44">
        <v>527</v>
      </c>
      <c r="C20" s="20" t="s">
        <v>34</v>
      </c>
      <c r="D20" s="46">
        <v>136477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136477</v>
      </c>
      <c r="O20" s="47">
        <f t="shared" si="1"/>
        <v>2.9056824714173177</v>
      </c>
      <c r="P20" s="9"/>
    </row>
    <row r="21" spans="1:16">
      <c r="A21" s="12"/>
      <c r="B21" s="44">
        <v>529</v>
      </c>
      <c r="C21" s="20" t="s">
        <v>35</v>
      </c>
      <c r="D21" s="46">
        <v>41204</v>
      </c>
      <c r="E21" s="46">
        <v>9340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50544</v>
      </c>
      <c r="O21" s="47">
        <f t="shared" si="1"/>
        <v>1.0761140326598395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476110</v>
      </c>
      <c r="E22" s="31">
        <f t="shared" si="5"/>
        <v>94508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1233145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1803763</v>
      </c>
      <c r="O22" s="43">
        <f t="shared" si="1"/>
        <v>38.403265983946859</v>
      </c>
      <c r="P22" s="10"/>
    </row>
    <row r="23" spans="1:16">
      <c r="A23" s="12"/>
      <c r="B23" s="44">
        <v>534</v>
      </c>
      <c r="C23" s="20" t="s">
        <v>122</v>
      </c>
      <c r="D23" s="46">
        <v>46149</v>
      </c>
      <c r="E23" s="46">
        <v>90910</v>
      </c>
      <c r="F23" s="46">
        <v>0</v>
      </c>
      <c r="G23" s="46">
        <v>0</v>
      </c>
      <c r="H23" s="46">
        <v>0</v>
      </c>
      <c r="I23" s="46">
        <v>155590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292649</v>
      </c>
      <c r="O23" s="47">
        <f t="shared" si="1"/>
        <v>6.230684068215206</v>
      </c>
      <c r="P23" s="9"/>
    </row>
    <row r="24" spans="1:16">
      <c r="A24" s="12"/>
      <c r="B24" s="44">
        <v>536</v>
      </c>
      <c r="C24" s="20" t="s">
        <v>123</v>
      </c>
      <c r="D24" s="46">
        <v>129789</v>
      </c>
      <c r="E24" s="46">
        <v>0</v>
      </c>
      <c r="F24" s="46">
        <v>0</v>
      </c>
      <c r="G24" s="46">
        <v>0</v>
      </c>
      <c r="H24" s="46">
        <v>0</v>
      </c>
      <c r="I24" s="46">
        <v>1077555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1207344</v>
      </c>
      <c r="O24" s="47">
        <f t="shared" si="1"/>
        <v>25.705124656688454</v>
      </c>
      <c r="P24" s="9"/>
    </row>
    <row r="25" spans="1:16">
      <c r="A25" s="12"/>
      <c r="B25" s="44">
        <v>537</v>
      </c>
      <c r="C25" s="20" t="s">
        <v>124</v>
      </c>
      <c r="D25" s="46">
        <v>300172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300172</v>
      </c>
      <c r="O25" s="47">
        <f t="shared" si="1"/>
        <v>6.3908535416977159</v>
      </c>
      <c r="P25" s="9"/>
    </row>
    <row r="26" spans="1:16">
      <c r="A26" s="12"/>
      <c r="B26" s="44">
        <v>539</v>
      </c>
      <c r="C26" s="20" t="s">
        <v>41</v>
      </c>
      <c r="D26" s="46">
        <v>0</v>
      </c>
      <c r="E26" s="46">
        <v>3598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3598</v>
      </c>
      <c r="O26" s="47">
        <f t="shared" si="1"/>
        <v>7.6603717345483185E-2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11606560</v>
      </c>
      <c r="E27" s="31">
        <f t="shared" si="6"/>
        <v>6177289</v>
      </c>
      <c r="F27" s="31">
        <f t="shared" si="6"/>
        <v>0</v>
      </c>
      <c r="G27" s="31">
        <f t="shared" si="6"/>
        <v>4125093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21908942</v>
      </c>
      <c r="O27" s="43">
        <f t="shared" si="1"/>
        <v>466.45536417637163</v>
      </c>
      <c r="P27" s="10"/>
    </row>
    <row r="28" spans="1:16">
      <c r="A28" s="12"/>
      <c r="B28" s="44">
        <v>541</v>
      </c>
      <c r="C28" s="20" t="s">
        <v>125</v>
      </c>
      <c r="D28" s="46">
        <v>11601560</v>
      </c>
      <c r="E28" s="46">
        <v>6148282</v>
      </c>
      <c r="F28" s="46">
        <v>0</v>
      </c>
      <c r="G28" s="46">
        <v>4125093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21874935</v>
      </c>
      <c r="O28" s="47">
        <f t="shared" si="1"/>
        <v>465.73133343268967</v>
      </c>
      <c r="P28" s="9"/>
    </row>
    <row r="29" spans="1:16">
      <c r="A29" s="12"/>
      <c r="B29" s="44">
        <v>544</v>
      </c>
      <c r="C29" s="20" t="s">
        <v>126</v>
      </c>
      <c r="D29" s="46">
        <v>5000</v>
      </c>
      <c r="E29" s="46">
        <v>29007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34007</v>
      </c>
      <c r="O29" s="47">
        <f t="shared" si="1"/>
        <v>0.72403074368200304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744207</v>
      </c>
      <c r="E30" s="31">
        <f t="shared" si="8"/>
        <v>544762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1288969</v>
      </c>
      <c r="O30" s="43">
        <f t="shared" si="1"/>
        <v>27.442973024761013</v>
      </c>
      <c r="P30" s="10"/>
    </row>
    <row r="31" spans="1:16">
      <c r="A31" s="13"/>
      <c r="B31" s="45">
        <v>551</v>
      </c>
      <c r="C31" s="21" t="s">
        <v>127</v>
      </c>
      <c r="D31" s="46">
        <v>0</v>
      </c>
      <c r="E31" s="46">
        <v>61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61</v>
      </c>
      <c r="O31" s="47">
        <f t="shared" si="1"/>
        <v>1.2987289488811771E-3</v>
      </c>
      <c r="P31" s="9"/>
    </row>
    <row r="32" spans="1:16">
      <c r="A32" s="13"/>
      <c r="B32" s="45">
        <v>552</v>
      </c>
      <c r="C32" s="21" t="s">
        <v>47</v>
      </c>
      <c r="D32" s="46">
        <v>628396</v>
      </c>
      <c r="E32" s="46">
        <v>351365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979761</v>
      </c>
      <c r="O32" s="47">
        <f t="shared" si="1"/>
        <v>20.859737273520832</v>
      </c>
      <c r="P32" s="9"/>
    </row>
    <row r="33" spans="1:16">
      <c r="A33" s="13"/>
      <c r="B33" s="45">
        <v>553</v>
      </c>
      <c r="C33" s="21" t="s">
        <v>128</v>
      </c>
      <c r="D33" s="46">
        <v>81250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81250</v>
      </c>
      <c r="O33" s="47">
        <f t="shared" si="1"/>
        <v>1.7298643786327152</v>
      </c>
      <c r="P33" s="9"/>
    </row>
    <row r="34" spans="1:16">
      <c r="A34" s="13"/>
      <c r="B34" s="45">
        <v>554</v>
      </c>
      <c r="C34" s="21" t="s">
        <v>49</v>
      </c>
      <c r="D34" s="46">
        <v>34561</v>
      </c>
      <c r="E34" s="46">
        <v>193336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227897</v>
      </c>
      <c r="O34" s="47">
        <f t="shared" si="1"/>
        <v>4.852072643658583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SUM(D36:D40)</f>
        <v>1504669</v>
      </c>
      <c r="E35" s="31">
        <f t="shared" si="9"/>
        <v>43368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1548037</v>
      </c>
      <c r="O35" s="43">
        <f t="shared" si="1"/>
        <v>32.95869616129788</v>
      </c>
      <c r="P35" s="10"/>
    </row>
    <row r="36" spans="1:16">
      <c r="A36" s="12"/>
      <c r="B36" s="44">
        <v>562</v>
      </c>
      <c r="C36" s="20" t="s">
        <v>129</v>
      </c>
      <c r="D36" s="46">
        <v>1398610</v>
      </c>
      <c r="E36" s="46">
        <v>33989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1432599</v>
      </c>
      <c r="O36" s="47">
        <f t="shared" si="1"/>
        <v>30.500947433413529</v>
      </c>
      <c r="P36" s="9"/>
    </row>
    <row r="37" spans="1:16">
      <c r="A37" s="12"/>
      <c r="B37" s="44">
        <v>563</v>
      </c>
      <c r="C37" s="20" t="s">
        <v>130</v>
      </c>
      <c r="D37" s="46">
        <v>75559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75559</v>
      </c>
      <c r="O37" s="47">
        <f t="shared" ref="O37:O68" si="11">(N37/O$74)</f>
        <v>1.6086993548936532</v>
      </c>
      <c r="P37" s="9"/>
    </row>
    <row r="38" spans="1:16">
      <c r="A38" s="12"/>
      <c r="B38" s="44">
        <v>564</v>
      </c>
      <c r="C38" s="20" t="s">
        <v>131</v>
      </c>
      <c r="D38" s="46">
        <v>28000</v>
      </c>
      <c r="E38" s="46">
        <v>9379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37379</v>
      </c>
      <c r="O38" s="47">
        <f t="shared" si="11"/>
        <v>0.79582277672507395</v>
      </c>
      <c r="P38" s="9"/>
    </row>
    <row r="39" spans="1:16">
      <c r="A39" s="12"/>
      <c r="B39" s="44">
        <v>565</v>
      </c>
      <c r="C39" s="20" t="s">
        <v>132</v>
      </c>
      <c r="D39" s="46">
        <v>1500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1500</v>
      </c>
      <c r="O39" s="47">
        <f t="shared" si="11"/>
        <v>3.1935957759373204E-2</v>
      </c>
      <c r="P39" s="9"/>
    </row>
    <row r="40" spans="1:16">
      <c r="A40" s="12"/>
      <c r="B40" s="44">
        <v>569</v>
      </c>
      <c r="C40" s="20" t="s">
        <v>56</v>
      </c>
      <c r="D40" s="46">
        <v>1000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1000</v>
      </c>
      <c r="O40" s="47">
        <f t="shared" si="11"/>
        <v>2.1290638506248804E-2</v>
      </c>
      <c r="P40" s="9"/>
    </row>
    <row r="41" spans="1:16" ht="15.75">
      <c r="A41" s="28" t="s">
        <v>57</v>
      </c>
      <c r="B41" s="29"/>
      <c r="C41" s="30"/>
      <c r="D41" s="31">
        <f t="shared" ref="D41:M41" si="12">SUM(D42:D45)</f>
        <v>587010</v>
      </c>
      <c r="E41" s="31">
        <f t="shared" si="12"/>
        <v>292977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419792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1299779</v>
      </c>
      <c r="O41" s="43">
        <f t="shared" si="11"/>
        <v>27.673124827013563</v>
      </c>
      <c r="P41" s="9"/>
    </row>
    <row r="42" spans="1:16">
      <c r="A42" s="12"/>
      <c r="B42" s="44">
        <v>571</v>
      </c>
      <c r="C42" s="20" t="s">
        <v>58</v>
      </c>
      <c r="D42" s="46">
        <v>418010</v>
      </c>
      <c r="E42" s="46">
        <v>95734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513744</v>
      </c>
      <c r="O42" s="47">
        <f t="shared" si="11"/>
        <v>10.937937788754285</v>
      </c>
      <c r="P42" s="9"/>
    </row>
    <row r="43" spans="1:16">
      <c r="A43" s="12"/>
      <c r="B43" s="44">
        <v>572</v>
      </c>
      <c r="C43" s="20" t="s">
        <v>133</v>
      </c>
      <c r="D43" s="46">
        <v>167744</v>
      </c>
      <c r="E43" s="46">
        <v>197243</v>
      </c>
      <c r="F43" s="46">
        <v>0</v>
      </c>
      <c r="G43" s="46">
        <v>0</v>
      </c>
      <c r="H43" s="46">
        <v>0</v>
      </c>
      <c r="I43" s="46">
        <v>419792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784779</v>
      </c>
      <c r="O43" s="47">
        <f t="shared" si="11"/>
        <v>16.708445996295428</v>
      </c>
      <c r="P43" s="9"/>
    </row>
    <row r="44" spans="1:16">
      <c r="A44" s="12"/>
      <c r="B44" s="44">
        <v>574</v>
      </c>
      <c r="C44" s="20" t="s">
        <v>108</v>
      </c>
      <c r="D44" s="46">
        <v>1000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1000</v>
      </c>
      <c r="O44" s="47">
        <f t="shared" si="11"/>
        <v>2.1290638506248804E-2</v>
      </c>
      <c r="P44" s="9"/>
    </row>
    <row r="45" spans="1:16">
      <c r="A45" s="12"/>
      <c r="B45" s="44">
        <v>579</v>
      </c>
      <c r="C45" s="20" t="s">
        <v>62</v>
      </c>
      <c r="D45" s="46">
        <v>256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256</v>
      </c>
      <c r="O45" s="47">
        <f t="shared" si="11"/>
        <v>5.4504034575996937E-3</v>
      </c>
      <c r="P45" s="9"/>
    </row>
    <row r="46" spans="1:16" ht="15.75">
      <c r="A46" s="28" t="s">
        <v>134</v>
      </c>
      <c r="B46" s="29"/>
      <c r="C46" s="30"/>
      <c r="D46" s="31">
        <f t="shared" ref="D46:M46" si="13">SUM(D47:D49)</f>
        <v>2164439</v>
      </c>
      <c r="E46" s="31">
        <f t="shared" si="13"/>
        <v>13031124</v>
      </c>
      <c r="F46" s="31">
        <f t="shared" si="13"/>
        <v>0</v>
      </c>
      <c r="G46" s="31">
        <f t="shared" si="13"/>
        <v>1209480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16405043</v>
      </c>
      <c r="O46" s="43">
        <f t="shared" si="11"/>
        <v>349.27384019246739</v>
      </c>
      <c r="P46" s="9"/>
    </row>
    <row r="47" spans="1:16">
      <c r="A47" s="12"/>
      <c r="B47" s="44">
        <v>581</v>
      </c>
      <c r="C47" s="20" t="s">
        <v>135</v>
      </c>
      <c r="D47" s="46">
        <v>1990825</v>
      </c>
      <c r="E47" s="46">
        <v>13031124</v>
      </c>
      <c r="F47" s="46">
        <v>0</v>
      </c>
      <c r="G47" s="46">
        <v>1067428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16089377</v>
      </c>
      <c r="O47" s="47">
        <f t="shared" si="11"/>
        <v>342.55310949775384</v>
      </c>
      <c r="P47" s="9"/>
    </row>
    <row r="48" spans="1:16">
      <c r="A48" s="12"/>
      <c r="B48" s="44">
        <v>587</v>
      </c>
      <c r="C48" s="20" t="s">
        <v>162</v>
      </c>
      <c r="D48" s="46">
        <v>173614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4">SUM(D48:M48)</f>
        <v>173614</v>
      </c>
      <c r="O48" s="47">
        <f t="shared" si="11"/>
        <v>3.6963529136238797</v>
      </c>
      <c r="P48" s="9"/>
    </row>
    <row r="49" spans="1:16">
      <c r="A49" s="12"/>
      <c r="B49" s="44">
        <v>590</v>
      </c>
      <c r="C49" s="20" t="s">
        <v>137</v>
      </c>
      <c r="D49" s="46">
        <v>0</v>
      </c>
      <c r="E49" s="46">
        <v>0</v>
      </c>
      <c r="F49" s="46">
        <v>0</v>
      </c>
      <c r="G49" s="46">
        <v>142052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142052</v>
      </c>
      <c r="O49" s="47">
        <f t="shared" si="11"/>
        <v>3.024377781089655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SUM(D51:D71)</f>
        <v>977086</v>
      </c>
      <c r="E50" s="31">
        <f t="shared" si="15"/>
        <v>1070851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2047937</v>
      </c>
      <c r="O50" s="43">
        <f t="shared" si="11"/>
        <v>43.601886350571654</v>
      </c>
      <c r="P50" s="9"/>
    </row>
    <row r="51" spans="1:16">
      <c r="A51" s="12"/>
      <c r="B51" s="44">
        <v>601</v>
      </c>
      <c r="C51" s="20" t="s">
        <v>138</v>
      </c>
      <c r="D51" s="46">
        <v>0</v>
      </c>
      <c r="E51" s="46">
        <v>28029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28029</v>
      </c>
      <c r="O51" s="47">
        <f t="shared" si="11"/>
        <v>0.59675530669164767</v>
      </c>
      <c r="P51" s="9"/>
    </row>
    <row r="52" spans="1:16">
      <c r="A52" s="12"/>
      <c r="B52" s="44">
        <v>602</v>
      </c>
      <c r="C52" s="20" t="s">
        <v>139</v>
      </c>
      <c r="D52" s="46">
        <v>30587</v>
      </c>
      <c r="E52" s="46">
        <v>23877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54464</v>
      </c>
      <c r="O52" s="47">
        <f t="shared" si="11"/>
        <v>1.1595733356043347</v>
      </c>
      <c r="P52" s="9"/>
    </row>
    <row r="53" spans="1:16">
      <c r="A53" s="12"/>
      <c r="B53" s="44">
        <v>603</v>
      </c>
      <c r="C53" s="20" t="s">
        <v>140</v>
      </c>
      <c r="D53" s="46">
        <v>45803</v>
      </c>
      <c r="E53" s="46">
        <v>38884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84687</v>
      </c>
      <c r="O53" s="47">
        <f t="shared" si="11"/>
        <v>1.8030403031786923</v>
      </c>
      <c r="P53" s="9"/>
    </row>
    <row r="54" spans="1:16">
      <c r="A54" s="12"/>
      <c r="B54" s="44">
        <v>604</v>
      </c>
      <c r="C54" s="20" t="s">
        <v>141</v>
      </c>
      <c r="D54" s="46">
        <v>242916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242916</v>
      </c>
      <c r="O54" s="47">
        <f t="shared" si="11"/>
        <v>5.1718367433839338</v>
      </c>
      <c r="P54" s="9"/>
    </row>
    <row r="55" spans="1:16">
      <c r="A55" s="12"/>
      <c r="B55" s="44">
        <v>605</v>
      </c>
      <c r="C55" s="20" t="s">
        <v>142</v>
      </c>
      <c r="D55" s="46">
        <v>0</v>
      </c>
      <c r="E55" s="46">
        <v>14156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14156</v>
      </c>
      <c r="O55" s="47">
        <f t="shared" si="11"/>
        <v>0.30139027869445806</v>
      </c>
      <c r="P55" s="9"/>
    </row>
    <row r="56" spans="1:16">
      <c r="A56" s="12"/>
      <c r="B56" s="44">
        <v>608</v>
      </c>
      <c r="C56" s="20" t="s">
        <v>143</v>
      </c>
      <c r="D56" s="46">
        <v>31552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31552</v>
      </c>
      <c r="O56" s="47">
        <f t="shared" si="11"/>
        <v>0.67176222614916226</v>
      </c>
      <c r="P56" s="9"/>
    </row>
    <row r="57" spans="1:16">
      <c r="A57" s="12"/>
      <c r="B57" s="44">
        <v>611</v>
      </c>
      <c r="C57" s="20" t="s">
        <v>70</v>
      </c>
      <c r="D57" s="46">
        <v>9190</v>
      </c>
      <c r="E57" s="46">
        <v>27759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6">SUM(D57:M57)</f>
        <v>36949</v>
      </c>
      <c r="O57" s="47">
        <f t="shared" si="11"/>
        <v>0.78666780216738696</v>
      </c>
      <c r="P57" s="9"/>
    </row>
    <row r="58" spans="1:16">
      <c r="A58" s="12"/>
      <c r="B58" s="44">
        <v>614</v>
      </c>
      <c r="C58" s="20" t="s">
        <v>144</v>
      </c>
      <c r="D58" s="46">
        <v>96047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96047</v>
      </c>
      <c r="O58" s="47">
        <f t="shared" si="11"/>
        <v>2.0449019566096789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2381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2381</v>
      </c>
      <c r="O59" s="47">
        <f t="shared" si="11"/>
        <v>5.0693010283378401E-2</v>
      </c>
      <c r="P59" s="9"/>
    </row>
    <row r="60" spans="1:16">
      <c r="A60" s="12"/>
      <c r="B60" s="44">
        <v>634</v>
      </c>
      <c r="C60" s="20" t="s">
        <v>146</v>
      </c>
      <c r="D60" s="46">
        <v>69121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69121</v>
      </c>
      <c r="O60" s="47">
        <f t="shared" si="11"/>
        <v>1.4716302241904236</v>
      </c>
      <c r="P60" s="9"/>
    </row>
    <row r="61" spans="1:16">
      <c r="A61" s="12"/>
      <c r="B61" s="44">
        <v>636</v>
      </c>
      <c r="C61" s="20" t="s">
        <v>92</v>
      </c>
      <c r="D61" s="46">
        <v>8575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8575</v>
      </c>
      <c r="O61" s="47">
        <f t="shared" si="11"/>
        <v>0.18256722519108348</v>
      </c>
      <c r="P61" s="9"/>
    </row>
    <row r="62" spans="1:16">
      <c r="A62" s="12"/>
      <c r="B62" s="44">
        <v>654</v>
      </c>
      <c r="C62" s="20" t="s">
        <v>147</v>
      </c>
      <c r="D62" s="46">
        <v>55315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55315</v>
      </c>
      <c r="O62" s="47">
        <f t="shared" si="11"/>
        <v>1.1776916689731525</v>
      </c>
      <c r="P62" s="9"/>
    </row>
    <row r="63" spans="1:16">
      <c r="A63" s="12"/>
      <c r="B63" s="44">
        <v>674</v>
      </c>
      <c r="C63" s="20" t="s">
        <v>148</v>
      </c>
      <c r="D63" s="46">
        <v>46524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46524</v>
      </c>
      <c r="O63" s="47">
        <f t="shared" si="11"/>
        <v>0.99052566586471924</v>
      </c>
      <c r="P63" s="9"/>
    </row>
    <row r="64" spans="1:16">
      <c r="A64" s="12"/>
      <c r="B64" s="44">
        <v>685</v>
      </c>
      <c r="C64" s="20" t="s">
        <v>76</v>
      </c>
      <c r="D64" s="46">
        <v>5946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5946</v>
      </c>
      <c r="O64" s="47">
        <f t="shared" si="11"/>
        <v>0.12659413655815538</v>
      </c>
      <c r="P64" s="9"/>
    </row>
    <row r="65" spans="1:119">
      <c r="A65" s="12"/>
      <c r="B65" s="44">
        <v>694</v>
      </c>
      <c r="C65" s="20" t="s">
        <v>149</v>
      </c>
      <c r="D65" s="46">
        <v>48300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48300</v>
      </c>
      <c r="O65" s="47">
        <f t="shared" si="11"/>
        <v>1.0283378398518173</v>
      </c>
      <c r="P65" s="9"/>
    </row>
    <row r="66" spans="1:119">
      <c r="A66" s="12"/>
      <c r="B66" s="44">
        <v>712</v>
      </c>
      <c r="C66" s="20" t="s">
        <v>112</v>
      </c>
      <c r="D66" s="46">
        <v>0</v>
      </c>
      <c r="E66" s="46">
        <v>921086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921086</v>
      </c>
      <c r="O66" s="47">
        <f t="shared" si="11"/>
        <v>19.610509059166684</v>
      </c>
      <c r="P66" s="9"/>
    </row>
    <row r="67" spans="1:119">
      <c r="A67" s="12"/>
      <c r="B67" s="44">
        <v>716</v>
      </c>
      <c r="C67" s="20" t="s">
        <v>113</v>
      </c>
      <c r="D67" s="46">
        <v>44015</v>
      </c>
      <c r="E67" s="46">
        <v>1114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45129</v>
      </c>
      <c r="O67" s="47">
        <f t="shared" si="11"/>
        <v>0.96082522514850222</v>
      </c>
      <c r="P67" s="9"/>
    </row>
    <row r="68" spans="1:119">
      <c r="A68" s="12"/>
      <c r="B68" s="44">
        <v>721</v>
      </c>
      <c r="C68" s="20" t="s">
        <v>79</v>
      </c>
      <c r="D68" s="46">
        <v>3628</v>
      </c>
      <c r="E68" s="46">
        <v>13565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17193</v>
      </c>
      <c r="O68" s="47">
        <f t="shared" si="11"/>
        <v>0.36604994783793565</v>
      </c>
      <c r="P68" s="9"/>
    </row>
    <row r="69" spans="1:119">
      <c r="A69" s="12"/>
      <c r="B69" s="44">
        <v>724</v>
      </c>
      <c r="C69" s="20" t="s">
        <v>150</v>
      </c>
      <c r="D69" s="46">
        <v>45587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45587</v>
      </c>
      <c r="O69" s="47">
        <f>(N69/O$74)</f>
        <v>0.97057633758436412</v>
      </c>
      <c r="P69" s="9"/>
    </row>
    <row r="70" spans="1:119">
      <c r="A70" s="12"/>
      <c r="B70" s="44">
        <v>744</v>
      </c>
      <c r="C70" s="20" t="s">
        <v>151</v>
      </c>
      <c r="D70" s="46">
        <v>47946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47946</v>
      </c>
      <c r="O70" s="47">
        <f>(N70/O$74)</f>
        <v>1.0208009538206051</v>
      </c>
      <c r="P70" s="9"/>
    </row>
    <row r="71" spans="1:119" ht="15.75" thickBot="1">
      <c r="A71" s="12"/>
      <c r="B71" s="44">
        <v>764</v>
      </c>
      <c r="C71" s="20" t="s">
        <v>152</v>
      </c>
      <c r="D71" s="46">
        <v>146034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146034</v>
      </c>
      <c r="O71" s="47">
        <f>(N71/O$74)</f>
        <v>3.1091571036215377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SUM(D5,D13,D22,D27,D30,D35,D41,D46,D50)</f>
        <v>43763980</v>
      </c>
      <c r="E72" s="15">
        <f t="shared" si="18"/>
        <v>27834074</v>
      </c>
      <c r="F72" s="15">
        <f t="shared" si="18"/>
        <v>0</v>
      </c>
      <c r="G72" s="15">
        <f t="shared" si="18"/>
        <v>5334573</v>
      </c>
      <c r="H72" s="15">
        <f t="shared" si="18"/>
        <v>0</v>
      </c>
      <c r="I72" s="15">
        <f t="shared" si="18"/>
        <v>1748124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78680751</v>
      </c>
      <c r="O72" s="37">
        <f>(N72/O$74)</f>
        <v>1675.1634269411741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169</v>
      </c>
      <c r="M74" s="118"/>
      <c r="N74" s="118"/>
      <c r="O74" s="41">
        <v>46969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8253274</v>
      </c>
      <c r="E5" s="26">
        <f t="shared" si="0"/>
        <v>291947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99542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8644763</v>
      </c>
      <c r="O5" s="32">
        <f t="shared" ref="O5:O36" si="1">(N5/O$75)</f>
        <v>171.40404481015167</v>
      </c>
      <c r="P5" s="6"/>
    </row>
    <row r="6" spans="1:133">
      <c r="A6" s="12"/>
      <c r="B6" s="44">
        <v>511</v>
      </c>
      <c r="C6" s="20" t="s">
        <v>20</v>
      </c>
      <c r="D6" s="46">
        <v>350570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350570</v>
      </c>
      <c r="O6" s="47">
        <f t="shared" si="1"/>
        <v>6.9509269356597603</v>
      </c>
      <c r="P6" s="9"/>
    </row>
    <row r="7" spans="1:133">
      <c r="A7" s="12"/>
      <c r="B7" s="44">
        <v>512</v>
      </c>
      <c r="C7" s="20" t="s">
        <v>21</v>
      </c>
      <c r="D7" s="46">
        <v>294826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294826</v>
      </c>
      <c r="O7" s="47">
        <f t="shared" si="1"/>
        <v>5.8456627342123522</v>
      </c>
      <c r="P7" s="9"/>
    </row>
    <row r="8" spans="1:133">
      <c r="A8" s="12"/>
      <c r="B8" s="44">
        <v>513</v>
      </c>
      <c r="C8" s="20" t="s">
        <v>22</v>
      </c>
      <c r="D8" s="46">
        <v>4049457</v>
      </c>
      <c r="E8" s="46">
        <v>11245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4060702</v>
      </c>
      <c r="O8" s="47">
        <f t="shared" si="1"/>
        <v>80.51357192425894</v>
      </c>
      <c r="P8" s="9"/>
    </row>
    <row r="9" spans="1:133">
      <c r="A9" s="12"/>
      <c r="B9" s="44">
        <v>514</v>
      </c>
      <c r="C9" s="20" t="s">
        <v>23</v>
      </c>
      <c r="D9" s="46">
        <v>78484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78484</v>
      </c>
      <c r="O9" s="47">
        <f t="shared" si="1"/>
        <v>1.5561415683553088</v>
      </c>
      <c r="P9" s="9"/>
    </row>
    <row r="10" spans="1:133">
      <c r="A10" s="12"/>
      <c r="B10" s="44">
        <v>515</v>
      </c>
      <c r="C10" s="20" t="s">
        <v>24</v>
      </c>
      <c r="D10" s="46">
        <v>282602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282602</v>
      </c>
      <c r="O10" s="47">
        <f t="shared" si="1"/>
        <v>5.6032913651234262</v>
      </c>
      <c r="P10" s="9"/>
    </row>
    <row r="11" spans="1:133">
      <c r="A11" s="12"/>
      <c r="B11" s="44">
        <v>517</v>
      </c>
      <c r="C11" s="20" t="s">
        <v>25</v>
      </c>
      <c r="D11" s="46">
        <v>55758</v>
      </c>
      <c r="E11" s="46">
        <v>0</v>
      </c>
      <c r="F11" s="46">
        <v>0</v>
      </c>
      <c r="G11" s="46">
        <v>0</v>
      </c>
      <c r="H11" s="46">
        <v>0</v>
      </c>
      <c r="I11" s="46">
        <v>99542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155300</v>
      </c>
      <c r="O11" s="47">
        <f t="shared" si="1"/>
        <v>3.0792108654704076</v>
      </c>
      <c r="P11" s="9"/>
    </row>
    <row r="12" spans="1:133">
      <c r="A12" s="12"/>
      <c r="B12" s="44">
        <v>519</v>
      </c>
      <c r="C12" s="20" t="s">
        <v>119</v>
      </c>
      <c r="D12" s="46">
        <v>3141577</v>
      </c>
      <c r="E12" s="46">
        <v>280702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3422279</v>
      </c>
      <c r="O12" s="47">
        <f t="shared" si="1"/>
        <v>67.855239417071473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10585180</v>
      </c>
      <c r="E13" s="31">
        <f t="shared" si="3"/>
        <v>5501764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16086944</v>
      </c>
      <c r="O13" s="43">
        <f t="shared" si="1"/>
        <v>318.96389412114604</v>
      </c>
      <c r="P13" s="10"/>
    </row>
    <row r="14" spans="1:133">
      <c r="A14" s="12"/>
      <c r="B14" s="44">
        <v>521</v>
      </c>
      <c r="C14" s="20" t="s">
        <v>28</v>
      </c>
      <c r="D14" s="46">
        <v>5019216</v>
      </c>
      <c r="E14" s="46">
        <v>999858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6019074</v>
      </c>
      <c r="O14" s="47">
        <f t="shared" si="1"/>
        <v>119.34319421036979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0.81774561316546046</v>
      </c>
      <c r="P15" s="9"/>
    </row>
    <row r="16" spans="1:133">
      <c r="A16" s="12"/>
      <c r="B16" s="44">
        <v>523</v>
      </c>
      <c r="C16" s="20" t="s">
        <v>120</v>
      </c>
      <c r="D16" s="46">
        <v>213813</v>
      </c>
      <c r="E16" s="46">
        <v>3954701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4168514</v>
      </c>
      <c r="O16" s="47">
        <f t="shared" si="1"/>
        <v>82.651214434420538</v>
      </c>
      <c r="P16" s="9"/>
    </row>
    <row r="17" spans="1:16">
      <c r="A17" s="12"/>
      <c r="B17" s="44">
        <v>524</v>
      </c>
      <c r="C17" s="20" t="s">
        <v>31</v>
      </c>
      <c r="D17" s="46">
        <v>247389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247389</v>
      </c>
      <c r="O17" s="47">
        <f t="shared" si="1"/>
        <v>4.9051055814414593</v>
      </c>
      <c r="P17" s="9"/>
    </row>
    <row r="18" spans="1:16">
      <c r="A18" s="12"/>
      <c r="B18" s="44">
        <v>525</v>
      </c>
      <c r="C18" s="20" t="s">
        <v>32</v>
      </c>
      <c r="D18" s="46">
        <v>1287</v>
      </c>
      <c r="E18" s="46">
        <v>498178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499465</v>
      </c>
      <c r="O18" s="47">
        <f t="shared" si="1"/>
        <v>9.9031426588678499</v>
      </c>
      <c r="P18" s="9"/>
    </row>
    <row r="19" spans="1:16">
      <c r="A19" s="12"/>
      <c r="B19" s="44">
        <v>526</v>
      </c>
      <c r="C19" s="20" t="s">
        <v>33</v>
      </c>
      <c r="D19" s="46">
        <v>4901131</v>
      </c>
      <c r="E19" s="46">
        <v>35094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4936225</v>
      </c>
      <c r="O19" s="47">
        <f t="shared" si="1"/>
        <v>97.873004857737683</v>
      </c>
      <c r="P19" s="9"/>
    </row>
    <row r="20" spans="1:16">
      <c r="A20" s="12"/>
      <c r="B20" s="44">
        <v>527</v>
      </c>
      <c r="C20" s="20" t="s">
        <v>34</v>
      </c>
      <c r="D20" s="46">
        <v>139147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139147</v>
      </c>
      <c r="O20" s="47">
        <f t="shared" si="1"/>
        <v>2.7589372459601469</v>
      </c>
      <c r="P20" s="9"/>
    </row>
    <row r="21" spans="1:16">
      <c r="A21" s="12"/>
      <c r="B21" s="44">
        <v>529</v>
      </c>
      <c r="C21" s="20" t="s">
        <v>35</v>
      </c>
      <c r="D21" s="46">
        <v>21954</v>
      </c>
      <c r="E21" s="46">
        <v>13933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35887</v>
      </c>
      <c r="O21" s="47">
        <f t="shared" si="1"/>
        <v>0.71154951918310694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455448</v>
      </c>
      <c r="E22" s="31">
        <f t="shared" si="5"/>
        <v>94456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1178813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1728717</v>
      </c>
      <c r="O22" s="43">
        <f t="shared" si="1"/>
        <v>34.276137602855158</v>
      </c>
      <c r="P22" s="10"/>
    </row>
    <row r="23" spans="1:16">
      <c r="A23" s="12"/>
      <c r="B23" s="44">
        <v>534</v>
      </c>
      <c r="C23" s="20" t="s">
        <v>122</v>
      </c>
      <c r="D23" s="46">
        <v>62073</v>
      </c>
      <c r="E23" s="46">
        <v>90909</v>
      </c>
      <c r="F23" s="46">
        <v>0</v>
      </c>
      <c r="G23" s="46">
        <v>0</v>
      </c>
      <c r="H23" s="46">
        <v>0</v>
      </c>
      <c r="I23" s="46">
        <v>156442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309424</v>
      </c>
      <c r="O23" s="47">
        <f t="shared" si="1"/>
        <v>6.1351045900664225</v>
      </c>
      <c r="P23" s="9"/>
    </row>
    <row r="24" spans="1:16">
      <c r="A24" s="12"/>
      <c r="B24" s="44">
        <v>536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1022371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1022371</v>
      </c>
      <c r="O24" s="47">
        <f t="shared" si="1"/>
        <v>20.271061762664814</v>
      </c>
      <c r="P24" s="9"/>
    </row>
    <row r="25" spans="1:16">
      <c r="A25" s="12"/>
      <c r="B25" s="44">
        <v>537</v>
      </c>
      <c r="C25" s="20" t="s">
        <v>124</v>
      </c>
      <c r="D25" s="46">
        <v>393375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393375</v>
      </c>
      <c r="O25" s="47">
        <f t="shared" si="1"/>
        <v>7.7996431049866164</v>
      </c>
      <c r="P25" s="9"/>
    </row>
    <row r="26" spans="1:16">
      <c r="A26" s="12"/>
      <c r="B26" s="44">
        <v>539</v>
      </c>
      <c r="C26" s="20" t="s">
        <v>41</v>
      </c>
      <c r="D26" s="46">
        <v>0</v>
      </c>
      <c r="E26" s="46">
        <v>3547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3547</v>
      </c>
      <c r="O26" s="47">
        <f t="shared" si="1"/>
        <v>7.0328145137305439E-2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180029</v>
      </c>
      <c r="E27" s="31">
        <f t="shared" si="6"/>
        <v>9762113</v>
      </c>
      <c r="F27" s="31">
        <f t="shared" si="6"/>
        <v>0</v>
      </c>
      <c r="G27" s="31">
        <f t="shared" si="6"/>
        <v>3947367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13889509</v>
      </c>
      <c r="O27" s="43">
        <f t="shared" si="1"/>
        <v>275.39425002478436</v>
      </c>
      <c r="P27" s="10"/>
    </row>
    <row r="28" spans="1:16">
      <c r="A28" s="12"/>
      <c r="B28" s="44">
        <v>541</v>
      </c>
      <c r="C28" s="20" t="s">
        <v>125</v>
      </c>
      <c r="D28" s="46">
        <v>175029</v>
      </c>
      <c r="E28" s="46">
        <v>9612582</v>
      </c>
      <c r="F28" s="46">
        <v>0</v>
      </c>
      <c r="G28" s="46">
        <v>3947367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13734978</v>
      </c>
      <c r="O28" s="47">
        <f t="shared" si="1"/>
        <v>272.33028650738572</v>
      </c>
      <c r="P28" s="9"/>
    </row>
    <row r="29" spans="1:16">
      <c r="A29" s="12"/>
      <c r="B29" s="44">
        <v>542</v>
      </c>
      <c r="C29" s="20" t="s">
        <v>97</v>
      </c>
      <c r="D29" s="46">
        <v>0</v>
      </c>
      <c r="E29" s="46">
        <v>4141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4141</v>
      </c>
      <c r="O29" s="47">
        <f t="shared" si="1"/>
        <v>8.2105680578963017E-2</v>
      </c>
      <c r="P29" s="9"/>
    </row>
    <row r="30" spans="1:16">
      <c r="A30" s="12"/>
      <c r="B30" s="44">
        <v>544</v>
      </c>
      <c r="C30" s="20" t="s">
        <v>126</v>
      </c>
      <c r="D30" s="46">
        <v>5000</v>
      </c>
      <c r="E30" s="46">
        <v>145390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150390</v>
      </c>
      <c r="O30" s="47">
        <f t="shared" si="1"/>
        <v>2.9818578368196689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SUM(D32:D35)</f>
        <v>416345</v>
      </c>
      <c r="E31" s="31">
        <f t="shared" si="8"/>
        <v>600585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1016930</v>
      </c>
      <c r="O31" s="43">
        <f t="shared" si="1"/>
        <v>20.163180331119264</v>
      </c>
      <c r="P31" s="10"/>
    </row>
    <row r="32" spans="1:16">
      <c r="A32" s="13"/>
      <c r="B32" s="45">
        <v>551</v>
      </c>
      <c r="C32" s="21" t="s">
        <v>127</v>
      </c>
      <c r="D32" s="46">
        <v>0</v>
      </c>
      <c r="E32" s="46">
        <v>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61</v>
      </c>
      <c r="O32" s="47">
        <f t="shared" si="1"/>
        <v>1.209477545355408E-3</v>
      </c>
      <c r="P32" s="9"/>
    </row>
    <row r="33" spans="1:16">
      <c r="A33" s="13"/>
      <c r="B33" s="45">
        <v>552</v>
      </c>
      <c r="C33" s="21" t="s">
        <v>47</v>
      </c>
      <c r="D33" s="46">
        <v>291901</v>
      </c>
      <c r="E33" s="46">
        <v>225534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517435</v>
      </c>
      <c r="O33" s="47">
        <f t="shared" si="1"/>
        <v>10.259442847229106</v>
      </c>
      <c r="P33" s="9"/>
    </row>
    <row r="34" spans="1:16">
      <c r="A34" s="13"/>
      <c r="B34" s="45">
        <v>553</v>
      </c>
      <c r="C34" s="21" t="s">
        <v>128</v>
      </c>
      <c r="D34" s="46">
        <v>78621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78621</v>
      </c>
      <c r="O34" s="47">
        <f t="shared" si="1"/>
        <v>1.5588579359571726</v>
      </c>
      <c r="P34" s="9"/>
    </row>
    <row r="35" spans="1:16">
      <c r="A35" s="13"/>
      <c r="B35" s="45">
        <v>554</v>
      </c>
      <c r="C35" s="21" t="s">
        <v>49</v>
      </c>
      <c r="D35" s="46">
        <v>45823</v>
      </c>
      <c r="E35" s="46">
        <v>374990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420813</v>
      </c>
      <c r="O35" s="47">
        <f t="shared" si="1"/>
        <v>8.3436700703876276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SUM(D37:D40)</f>
        <v>1236690</v>
      </c>
      <c r="E36" s="31">
        <f t="shared" si="9"/>
        <v>47340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1284030</v>
      </c>
      <c r="O36" s="43">
        <f t="shared" si="1"/>
        <v>25.459105779716467</v>
      </c>
      <c r="P36" s="10"/>
    </row>
    <row r="37" spans="1:16">
      <c r="A37" s="12"/>
      <c r="B37" s="44">
        <v>562</v>
      </c>
      <c r="C37" s="20" t="s">
        <v>129</v>
      </c>
      <c r="D37" s="46">
        <v>1188357</v>
      </c>
      <c r="E37" s="46">
        <v>35661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1224018</v>
      </c>
      <c r="O37" s="47">
        <f t="shared" ref="O37:O68" si="11">(N37/O$75)</f>
        <v>24.269217805095668</v>
      </c>
      <c r="P37" s="9"/>
    </row>
    <row r="38" spans="1:16">
      <c r="A38" s="12"/>
      <c r="B38" s="44">
        <v>563</v>
      </c>
      <c r="C38" s="20" t="s">
        <v>130</v>
      </c>
      <c r="D38" s="46">
        <v>19883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19883</v>
      </c>
      <c r="O38" s="47">
        <f t="shared" si="11"/>
        <v>0.3942301972836324</v>
      </c>
      <c r="P38" s="9"/>
    </row>
    <row r="39" spans="1:16">
      <c r="A39" s="12"/>
      <c r="B39" s="44">
        <v>564</v>
      </c>
      <c r="C39" s="20" t="s">
        <v>131</v>
      </c>
      <c r="D39" s="46">
        <v>26950</v>
      </c>
      <c r="E39" s="46">
        <v>11679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38629</v>
      </c>
      <c r="O39" s="47">
        <f t="shared" si="11"/>
        <v>0.76591652622186979</v>
      </c>
      <c r="P39" s="9"/>
    </row>
    <row r="40" spans="1:16">
      <c r="A40" s="12"/>
      <c r="B40" s="44">
        <v>565</v>
      </c>
      <c r="C40" s="20" t="s">
        <v>132</v>
      </c>
      <c r="D40" s="46">
        <v>1500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1500</v>
      </c>
      <c r="O40" s="47">
        <f t="shared" si="11"/>
        <v>2.9741251115296918E-2</v>
      </c>
      <c r="P40" s="9"/>
    </row>
    <row r="41" spans="1:16" ht="15.75">
      <c r="A41" s="28" t="s">
        <v>57</v>
      </c>
      <c r="B41" s="29"/>
      <c r="C41" s="30"/>
      <c r="D41" s="31">
        <f t="shared" ref="D41:M41" si="12">SUM(D42:D46)</f>
        <v>462580</v>
      </c>
      <c r="E41" s="31">
        <f t="shared" si="12"/>
        <v>803651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478931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1745162</v>
      </c>
      <c r="O41" s="43">
        <f t="shared" si="11"/>
        <v>34.602200852582534</v>
      </c>
      <c r="P41" s="9"/>
    </row>
    <row r="42" spans="1:16">
      <c r="A42" s="12"/>
      <c r="B42" s="44">
        <v>571</v>
      </c>
      <c r="C42" s="20" t="s">
        <v>58</v>
      </c>
      <c r="D42" s="46">
        <v>384433</v>
      </c>
      <c r="E42" s="46">
        <v>637555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1021988</v>
      </c>
      <c r="O42" s="47">
        <f t="shared" si="11"/>
        <v>20.263467829880042</v>
      </c>
      <c r="P42" s="9"/>
    </row>
    <row r="43" spans="1:16">
      <c r="A43" s="12"/>
      <c r="B43" s="44">
        <v>572</v>
      </c>
      <c r="C43" s="20" t="s">
        <v>133</v>
      </c>
      <c r="D43" s="46">
        <v>76452</v>
      </c>
      <c r="E43" s="46">
        <v>166096</v>
      </c>
      <c r="F43" s="46">
        <v>0</v>
      </c>
      <c r="G43" s="46">
        <v>0</v>
      </c>
      <c r="H43" s="46">
        <v>0</v>
      </c>
      <c r="I43" s="46">
        <v>478931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721479</v>
      </c>
      <c r="O43" s="47">
        <f t="shared" si="11"/>
        <v>14.305125408942203</v>
      </c>
      <c r="P43" s="9"/>
    </row>
    <row r="44" spans="1:16">
      <c r="A44" s="12"/>
      <c r="B44" s="44">
        <v>573</v>
      </c>
      <c r="C44" s="20" t="s">
        <v>60</v>
      </c>
      <c r="D44" s="46">
        <v>195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195</v>
      </c>
      <c r="O44" s="47">
        <f t="shared" si="11"/>
        <v>3.8663626449885993E-3</v>
      </c>
      <c r="P44" s="9"/>
    </row>
    <row r="45" spans="1:16">
      <c r="A45" s="12"/>
      <c r="B45" s="44">
        <v>574</v>
      </c>
      <c r="C45" s="20" t="s">
        <v>108</v>
      </c>
      <c r="D45" s="46">
        <v>1000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1000</v>
      </c>
      <c r="O45" s="47">
        <f t="shared" si="11"/>
        <v>1.982750074353128E-2</v>
      </c>
      <c r="P45" s="9"/>
    </row>
    <row r="46" spans="1:16">
      <c r="A46" s="12"/>
      <c r="B46" s="44">
        <v>579</v>
      </c>
      <c r="C46" s="20" t="s">
        <v>62</v>
      </c>
      <c r="D46" s="46">
        <v>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500</v>
      </c>
      <c r="O46" s="47">
        <f t="shared" si="11"/>
        <v>9.9137503717656398E-3</v>
      </c>
      <c r="P46" s="9"/>
    </row>
    <row r="47" spans="1:16" ht="15.75">
      <c r="A47" s="28" t="s">
        <v>134</v>
      </c>
      <c r="B47" s="29"/>
      <c r="C47" s="30"/>
      <c r="D47" s="31">
        <f t="shared" ref="D47:M47" si="13">SUM(D48:D50)</f>
        <v>3152847</v>
      </c>
      <c r="E47" s="31">
        <f t="shared" si="13"/>
        <v>10731110</v>
      </c>
      <c r="F47" s="31">
        <f t="shared" si="13"/>
        <v>0</v>
      </c>
      <c r="G47" s="31">
        <f t="shared" si="13"/>
        <v>1205026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15088983</v>
      </c>
      <c r="O47" s="43">
        <f t="shared" si="11"/>
        <v>299.1768216516308</v>
      </c>
      <c r="P47" s="9"/>
    </row>
    <row r="48" spans="1:16">
      <c r="A48" s="12"/>
      <c r="B48" s="44">
        <v>581</v>
      </c>
      <c r="C48" s="20" t="s">
        <v>135</v>
      </c>
      <c r="D48" s="46">
        <v>2981301</v>
      </c>
      <c r="E48" s="46">
        <v>10731110</v>
      </c>
      <c r="F48" s="46">
        <v>0</v>
      </c>
      <c r="G48" s="46">
        <v>1066549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14778960</v>
      </c>
      <c r="O48" s="47">
        <f t="shared" si="11"/>
        <v>293.02984038861899</v>
      </c>
      <c r="P48" s="9"/>
    </row>
    <row r="49" spans="1:16">
      <c r="A49" s="12"/>
      <c r="B49" s="44">
        <v>587</v>
      </c>
      <c r="C49" s="20" t="s">
        <v>162</v>
      </c>
      <c r="D49" s="46">
        <v>171546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4">SUM(D49:M49)</f>
        <v>171546</v>
      </c>
      <c r="O49" s="47">
        <f t="shared" si="11"/>
        <v>3.4013284425498167</v>
      </c>
      <c r="P49" s="9"/>
    </row>
    <row r="50" spans="1:16">
      <c r="A50" s="12"/>
      <c r="B50" s="44">
        <v>590</v>
      </c>
      <c r="C50" s="20" t="s">
        <v>137</v>
      </c>
      <c r="D50" s="46">
        <v>0</v>
      </c>
      <c r="E50" s="46">
        <v>0</v>
      </c>
      <c r="F50" s="46">
        <v>0</v>
      </c>
      <c r="G50" s="46">
        <v>138477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138477</v>
      </c>
      <c r="O50" s="47">
        <f t="shared" si="11"/>
        <v>2.7456528204619808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SUM(D52:D72)</f>
        <v>978977</v>
      </c>
      <c r="E51" s="31">
        <f t="shared" si="15"/>
        <v>219655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1198632</v>
      </c>
      <c r="O51" s="43">
        <f t="shared" si="11"/>
        <v>23.765876871220382</v>
      </c>
      <c r="P51" s="9"/>
    </row>
    <row r="52" spans="1:16">
      <c r="A52" s="12"/>
      <c r="B52" s="44">
        <v>601</v>
      </c>
      <c r="C52" s="20" t="s">
        <v>138</v>
      </c>
      <c r="D52" s="46">
        <v>0</v>
      </c>
      <c r="E52" s="46">
        <v>19789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19789</v>
      </c>
      <c r="O52" s="47">
        <f t="shared" si="11"/>
        <v>0.39236641221374047</v>
      </c>
      <c r="P52" s="9"/>
    </row>
    <row r="53" spans="1:16">
      <c r="A53" s="12"/>
      <c r="B53" s="44">
        <v>602</v>
      </c>
      <c r="C53" s="20" t="s">
        <v>139</v>
      </c>
      <c r="D53" s="46">
        <v>28875</v>
      </c>
      <c r="E53" s="46">
        <v>39937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68812</v>
      </c>
      <c r="O53" s="47">
        <f t="shared" si="11"/>
        <v>1.3643699811638743</v>
      </c>
      <c r="P53" s="9"/>
    </row>
    <row r="54" spans="1:16">
      <c r="A54" s="12"/>
      <c r="B54" s="44">
        <v>603</v>
      </c>
      <c r="C54" s="20" t="s">
        <v>140</v>
      </c>
      <c r="D54" s="46">
        <v>48192</v>
      </c>
      <c r="E54" s="46">
        <v>49406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97598</v>
      </c>
      <c r="O54" s="47">
        <f t="shared" si="11"/>
        <v>1.9351244175671656</v>
      </c>
      <c r="P54" s="9"/>
    </row>
    <row r="55" spans="1:16">
      <c r="A55" s="12"/>
      <c r="B55" s="44">
        <v>604</v>
      </c>
      <c r="C55" s="20" t="s">
        <v>141</v>
      </c>
      <c r="D55" s="46">
        <v>216071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216071</v>
      </c>
      <c r="O55" s="47">
        <f t="shared" si="11"/>
        <v>4.2841479131555467</v>
      </c>
      <c r="P55" s="9"/>
    </row>
    <row r="56" spans="1:16">
      <c r="A56" s="12"/>
      <c r="B56" s="44">
        <v>605</v>
      </c>
      <c r="C56" s="20" t="s">
        <v>142</v>
      </c>
      <c r="D56" s="46">
        <v>0</v>
      </c>
      <c r="E56" s="46">
        <v>14364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14364</v>
      </c>
      <c r="O56" s="47">
        <f t="shared" si="11"/>
        <v>0.28480222068008326</v>
      </c>
      <c r="P56" s="9"/>
    </row>
    <row r="57" spans="1:16">
      <c r="A57" s="12"/>
      <c r="B57" s="44">
        <v>608</v>
      </c>
      <c r="C57" s="20" t="s">
        <v>143</v>
      </c>
      <c r="D57" s="46">
        <v>32538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32538</v>
      </c>
      <c r="O57" s="47">
        <f t="shared" si="11"/>
        <v>0.64514721919302076</v>
      </c>
      <c r="P57" s="9"/>
    </row>
    <row r="58" spans="1:16">
      <c r="A58" s="12"/>
      <c r="B58" s="44">
        <v>611</v>
      </c>
      <c r="C58" s="20" t="s">
        <v>70</v>
      </c>
      <c r="D58" s="46">
        <v>9520</v>
      </c>
      <c r="E58" s="46">
        <v>27263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36783</v>
      </c>
      <c r="O58" s="47">
        <f t="shared" si="11"/>
        <v>0.72931495984931094</v>
      </c>
      <c r="P58" s="9"/>
    </row>
    <row r="59" spans="1:16">
      <c r="A59" s="12"/>
      <c r="B59" s="44">
        <v>614</v>
      </c>
      <c r="C59" s="20" t="s">
        <v>144</v>
      </c>
      <c r="D59" s="46">
        <v>92536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92536</v>
      </c>
      <c r="O59" s="47">
        <f t="shared" si="11"/>
        <v>1.8347576088034103</v>
      </c>
      <c r="P59" s="9"/>
    </row>
    <row r="60" spans="1:16">
      <c r="A60" s="12"/>
      <c r="B60" s="44">
        <v>622</v>
      </c>
      <c r="C60" s="20" t="s">
        <v>72</v>
      </c>
      <c r="D60" s="46">
        <v>0</v>
      </c>
      <c r="E60" s="46">
        <v>935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935</v>
      </c>
      <c r="O60" s="47">
        <f t="shared" si="11"/>
        <v>1.8538713195201745E-2</v>
      </c>
      <c r="P60" s="9"/>
    </row>
    <row r="61" spans="1:16">
      <c r="A61" s="12"/>
      <c r="B61" s="44">
        <v>634</v>
      </c>
      <c r="C61" s="20" t="s">
        <v>146</v>
      </c>
      <c r="D61" s="46">
        <v>68762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68762</v>
      </c>
      <c r="O61" s="47">
        <f t="shared" si="11"/>
        <v>1.3633786061266977</v>
      </c>
      <c r="P61" s="9"/>
    </row>
    <row r="62" spans="1:16">
      <c r="A62" s="12"/>
      <c r="B62" s="44">
        <v>636</v>
      </c>
      <c r="C62" s="20" t="s">
        <v>92</v>
      </c>
      <c r="D62" s="46">
        <v>8525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8525</v>
      </c>
      <c r="O62" s="47">
        <f t="shared" si="11"/>
        <v>0.16902944383860413</v>
      </c>
      <c r="P62" s="9"/>
    </row>
    <row r="63" spans="1:16">
      <c r="A63" s="12"/>
      <c r="B63" s="44">
        <v>654</v>
      </c>
      <c r="C63" s="20" t="s">
        <v>147</v>
      </c>
      <c r="D63" s="46">
        <v>56150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56150</v>
      </c>
      <c r="O63" s="47">
        <f t="shared" si="11"/>
        <v>1.1133141667492812</v>
      </c>
      <c r="P63" s="9"/>
    </row>
    <row r="64" spans="1:16">
      <c r="A64" s="12"/>
      <c r="B64" s="44">
        <v>674</v>
      </c>
      <c r="C64" s="20" t="s">
        <v>148</v>
      </c>
      <c r="D64" s="46">
        <v>44431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44431</v>
      </c>
      <c r="O64" s="47">
        <f t="shared" si="11"/>
        <v>0.88095568553583825</v>
      </c>
      <c r="P64" s="9"/>
    </row>
    <row r="65" spans="1:119">
      <c r="A65" s="12"/>
      <c r="B65" s="44">
        <v>685</v>
      </c>
      <c r="C65" s="20" t="s">
        <v>76</v>
      </c>
      <c r="D65" s="46">
        <v>5170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5170</v>
      </c>
      <c r="O65" s="47">
        <f t="shared" si="11"/>
        <v>0.1025081788440567</v>
      </c>
      <c r="P65" s="9"/>
    </row>
    <row r="66" spans="1:119">
      <c r="A66" s="12"/>
      <c r="B66" s="44">
        <v>694</v>
      </c>
      <c r="C66" s="20" t="s">
        <v>149</v>
      </c>
      <c r="D66" s="46">
        <v>45465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45465</v>
      </c>
      <c r="O66" s="47">
        <f t="shared" si="11"/>
        <v>0.90145732130464951</v>
      </c>
      <c r="P66" s="9"/>
    </row>
    <row r="67" spans="1:119">
      <c r="A67" s="12"/>
      <c r="B67" s="44">
        <v>712</v>
      </c>
      <c r="C67" s="20" t="s">
        <v>112</v>
      </c>
      <c r="D67" s="46">
        <v>0</v>
      </c>
      <c r="E67" s="46">
        <v>53914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53914</v>
      </c>
      <c r="O67" s="47">
        <f t="shared" si="11"/>
        <v>1.0689798750867454</v>
      </c>
      <c r="P67" s="9"/>
    </row>
    <row r="68" spans="1:119">
      <c r="A68" s="12"/>
      <c r="B68" s="44">
        <v>716</v>
      </c>
      <c r="C68" s="20" t="s">
        <v>113</v>
      </c>
      <c r="D68" s="46">
        <v>69655</v>
      </c>
      <c r="E68" s="46">
        <v>836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70491</v>
      </c>
      <c r="O68" s="47">
        <f t="shared" si="11"/>
        <v>1.3976603549122633</v>
      </c>
      <c r="P68" s="9"/>
    </row>
    <row r="69" spans="1:119">
      <c r="A69" s="12"/>
      <c r="B69" s="44">
        <v>721</v>
      </c>
      <c r="C69" s="20" t="s">
        <v>79</v>
      </c>
      <c r="D69" s="46">
        <v>3656</v>
      </c>
      <c r="E69" s="46">
        <v>13211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16867</v>
      </c>
      <c r="O69" s="47">
        <f>(N69/O$75)</f>
        <v>0.33443045504114205</v>
      </c>
      <c r="P69" s="9"/>
    </row>
    <row r="70" spans="1:119">
      <c r="A70" s="12"/>
      <c r="B70" s="44">
        <v>724</v>
      </c>
      <c r="C70" s="20" t="s">
        <v>150</v>
      </c>
      <c r="D70" s="46">
        <v>104758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104758</v>
      </c>
      <c r="O70" s="47">
        <f>(N70/O$75)</f>
        <v>2.0770893228908496</v>
      </c>
      <c r="P70" s="9"/>
    </row>
    <row r="71" spans="1:119">
      <c r="A71" s="12"/>
      <c r="B71" s="44">
        <v>744</v>
      </c>
      <c r="C71" s="20" t="s">
        <v>151</v>
      </c>
      <c r="D71" s="46">
        <v>50834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50834</v>
      </c>
      <c r="O71" s="47">
        <f>(N71/O$75)</f>
        <v>1.007911172796669</v>
      </c>
      <c r="P71" s="9"/>
    </row>
    <row r="72" spans="1:119" ht="15.75" thickBot="1">
      <c r="A72" s="12"/>
      <c r="B72" s="44">
        <v>764</v>
      </c>
      <c r="C72" s="20" t="s">
        <v>152</v>
      </c>
      <c r="D72" s="46">
        <v>93839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93839</v>
      </c>
      <c r="O72" s="47">
        <f>(N72/O$75)</f>
        <v>1.8605928422722315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SUM(D5,D13,D22,D27,D31,D36,D41,D47,D51)</f>
        <v>25721370</v>
      </c>
      <c r="E73" s="15">
        <f t="shared" si="18"/>
        <v>28052621</v>
      </c>
      <c r="F73" s="15">
        <f t="shared" si="18"/>
        <v>0</v>
      </c>
      <c r="G73" s="15">
        <f t="shared" si="18"/>
        <v>5152393</v>
      </c>
      <c r="H73" s="15">
        <f t="shared" si="18"/>
        <v>0</v>
      </c>
      <c r="I73" s="15">
        <f t="shared" si="18"/>
        <v>1757286</v>
      </c>
      <c r="J73" s="15">
        <f t="shared" si="18"/>
        <v>0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60683670</v>
      </c>
      <c r="O73" s="37">
        <f>(N73/O$75)</f>
        <v>1203.2055120452067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167</v>
      </c>
      <c r="M75" s="118"/>
      <c r="N75" s="118"/>
      <c r="O75" s="41">
        <v>50435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7867794</v>
      </c>
      <c r="E5" s="26">
        <f t="shared" si="0"/>
        <v>724261</v>
      </c>
      <c r="F5" s="26">
        <f t="shared" si="0"/>
        <v>0</v>
      </c>
      <c r="G5" s="26">
        <f t="shared" si="0"/>
        <v>801854</v>
      </c>
      <c r="H5" s="26">
        <f t="shared" si="0"/>
        <v>0</v>
      </c>
      <c r="I5" s="26">
        <f t="shared" si="0"/>
        <v>103428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9497337</v>
      </c>
      <c r="O5" s="32">
        <f t="shared" ref="O5:O36" si="1">(N5/O$74)</f>
        <v>188.37195049387122</v>
      </c>
      <c r="P5" s="6"/>
    </row>
    <row r="6" spans="1:133">
      <c r="A6" s="12"/>
      <c r="B6" s="44">
        <v>511</v>
      </c>
      <c r="C6" s="20" t="s">
        <v>20</v>
      </c>
      <c r="D6" s="46">
        <v>329740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329740</v>
      </c>
      <c r="O6" s="47">
        <f t="shared" si="1"/>
        <v>6.5401245586893566</v>
      </c>
      <c r="P6" s="9"/>
    </row>
    <row r="7" spans="1:133">
      <c r="A7" s="12"/>
      <c r="B7" s="44">
        <v>512</v>
      </c>
      <c r="C7" s="20" t="s">
        <v>21</v>
      </c>
      <c r="D7" s="46">
        <v>325242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325242</v>
      </c>
      <c r="O7" s="47">
        <f t="shared" si="1"/>
        <v>6.450910389146733</v>
      </c>
      <c r="P7" s="9"/>
    </row>
    <row r="8" spans="1:133">
      <c r="A8" s="12"/>
      <c r="B8" s="44">
        <v>513</v>
      </c>
      <c r="C8" s="20" t="s">
        <v>22</v>
      </c>
      <c r="D8" s="46">
        <v>3878343</v>
      </c>
      <c r="E8" s="46">
        <v>2925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3881268</v>
      </c>
      <c r="O8" s="47">
        <f t="shared" si="1"/>
        <v>76.981792217065333</v>
      </c>
      <c r="P8" s="9"/>
    </row>
    <row r="9" spans="1:133">
      <c r="A9" s="12"/>
      <c r="B9" s="44">
        <v>514</v>
      </c>
      <c r="C9" s="20" t="s">
        <v>23</v>
      </c>
      <c r="D9" s="46">
        <v>92271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92271</v>
      </c>
      <c r="O9" s="47">
        <f t="shared" si="1"/>
        <v>1.8301201951683923</v>
      </c>
      <c r="P9" s="9"/>
    </row>
    <row r="10" spans="1:133">
      <c r="A10" s="12"/>
      <c r="B10" s="44">
        <v>515</v>
      </c>
      <c r="C10" s="20" t="s">
        <v>24</v>
      </c>
      <c r="D10" s="46">
        <v>265586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265586</v>
      </c>
      <c r="O10" s="47">
        <f t="shared" si="1"/>
        <v>5.2676821770002773</v>
      </c>
      <c r="P10" s="9"/>
    </row>
    <row r="11" spans="1:133">
      <c r="A11" s="12"/>
      <c r="B11" s="44">
        <v>517</v>
      </c>
      <c r="C11" s="20" t="s">
        <v>25</v>
      </c>
      <c r="D11" s="46">
        <v>54782</v>
      </c>
      <c r="E11" s="46">
        <v>0</v>
      </c>
      <c r="F11" s="46">
        <v>0</v>
      </c>
      <c r="G11" s="46">
        <v>0</v>
      </c>
      <c r="H11" s="46">
        <v>0</v>
      </c>
      <c r="I11" s="46">
        <v>103428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158210</v>
      </c>
      <c r="O11" s="47">
        <f t="shared" si="1"/>
        <v>3.1379665992304338</v>
      </c>
      <c r="P11" s="9"/>
    </row>
    <row r="12" spans="1:133">
      <c r="A12" s="12"/>
      <c r="B12" s="44">
        <v>519</v>
      </c>
      <c r="C12" s="20" t="s">
        <v>119</v>
      </c>
      <c r="D12" s="46">
        <v>2921830</v>
      </c>
      <c r="E12" s="46">
        <v>721336</v>
      </c>
      <c r="F12" s="46">
        <v>0</v>
      </c>
      <c r="G12" s="46">
        <v>801854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4445020</v>
      </c>
      <c r="O12" s="47">
        <f t="shared" si="1"/>
        <v>88.163354357570711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10781226</v>
      </c>
      <c r="E13" s="31">
        <f t="shared" si="3"/>
        <v>5438016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16219242</v>
      </c>
      <c r="O13" s="43">
        <f t="shared" si="1"/>
        <v>321.69546590503393</v>
      </c>
      <c r="P13" s="10"/>
    </row>
    <row r="14" spans="1:133">
      <c r="A14" s="12"/>
      <c r="B14" s="44">
        <v>521</v>
      </c>
      <c r="C14" s="20" t="s">
        <v>28</v>
      </c>
      <c r="D14" s="46">
        <v>4769071</v>
      </c>
      <c r="E14" s="46">
        <v>1079956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5849027</v>
      </c>
      <c r="O14" s="47">
        <f t="shared" si="1"/>
        <v>116.0106906263636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0.8180213415843548</v>
      </c>
      <c r="P15" s="9"/>
    </row>
    <row r="16" spans="1:133">
      <c r="A16" s="12"/>
      <c r="B16" s="44">
        <v>523</v>
      </c>
      <c r="C16" s="20" t="s">
        <v>120</v>
      </c>
      <c r="D16" s="46">
        <v>214754</v>
      </c>
      <c r="E16" s="46">
        <v>3893800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4108554</v>
      </c>
      <c r="O16" s="47">
        <f t="shared" si="1"/>
        <v>81.489825062477692</v>
      </c>
      <c r="P16" s="9"/>
    </row>
    <row r="17" spans="1:16">
      <c r="A17" s="12"/>
      <c r="B17" s="44">
        <v>524</v>
      </c>
      <c r="C17" s="20" t="s">
        <v>31</v>
      </c>
      <c r="D17" s="46">
        <v>246181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246181</v>
      </c>
      <c r="O17" s="47">
        <f t="shared" si="1"/>
        <v>4.8827997937244634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415288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415288</v>
      </c>
      <c r="O18" s="47">
        <f t="shared" si="1"/>
        <v>8.2368995200126935</v>
      </c>
      <c r="P18" s="9"/>
    </row>
    <row r="19" spans="1:16">
      <c r="A19" s="12"/>
      <c r="B19" s="44">
        <v>526</v>
      </c>
      <c r="C19" s="20" t="s">
        <v>33</v>
      </c>
      <c r="D19" s="46">
        <v>5341515</v>
      </c>
      <c r="E19" s="46">
        <v>-1317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5340198</v>
      </c>
      <c r="O19" s="47">
        <f t="shared" si="1"/>
        <v>105.91848149470427</v>
      </c>
      <c r="P19" s="9"/>
    </row>
    <row r="20" spans="1:16">
      <c r="A20" s="12"/>
      <c r="B20" s="44">
        <v>527</v>
      </c>
      <c r="C20" s="20" t="s">
        <v>34</v>
      </c>
      <c r="D20" s="46">
        <v>132965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132965</v>
      </c>
      <c r="O20" s="47">
        <f t="shared" si="1"/>
        <v>2.6372525685271135</v>
      </c>
      <c r="P20" s="9"/>
    </row>
    <row r="21" spans="1:16">
      <c r="A21" s="12"/>
      <c r="B21" s="44">
        <v>529</v>
      </c>
      <c r="C21" s="20" t="s">
        <v>35</v>
      </c>
      <c r="D21" s="46">
        <v>35497</v>
      </c>
      <c r="E21" s="46">
        <v>50289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85786</v>
      </c>
      <c r="O21" s="47">
        <f t="shared" si="1"/>
        <v>1.7014954976397318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410905</v>
      </c>
      <c r="E22" s="31">
        <f t="shared" si="5"/>
        <v>86234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1123692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1620831</v>
      </c>
      <c r="O22" s="43">
        <f t="shared" si="1"/>
        <v>32.147863858145904</v>
      </c>
      <c r="P22" s="10"/>
    </row>
    <row r="23" spans="1:16">
      <c r="A23" s="12"/>
      <c r="B23" s="44">
        <v>534</v>
      </c>
      <c r="C23" s="20" t="s">
        <v>122</v>
      </c>
      <c r="D23" s="46">
        <v>46386</v>
      </c>
      <c r="E23" s="46">
        <v>82846</v>
      </c>
      <c r="F23" s="46">
        <v>0</v>
      </c>
      <c r="G23" s="46">
        <v>0</v>
      </c>
      <c r="H23" s="46">
        <v>0</v>
      </c>
      <c r="I23" s="46">
        <v>157114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286346</v>
      </c>
      <c r="O23" s="47">
        <f t="shared" si="1"/>
        <v>5.6794398825816179</v>
      </c>
      <c r="P23" s="9"/>
    </row>
    <row r="24" spans="1:16">
      <c r="A24" s="12"/>
      <c r="B24" s="44">
        <v>536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966578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966578</v>
      </c>
      <c r="O24" s="47">
        <f t="shared" si="1"/>
        <v>19.171288032052043</v>
      </c>
      <c r="P24" s="9"/>
    </row>
    <row r="25" spans="1:16">
      <c r="A25" s="12"/>
      <c r="B25" s="44">
        <v>537</v>
      </c>
      <c r="C25" s="20" t="s">
        <v>124</v>
      </c>
      <c r="D25" s="46">
        <v>364519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364519</v>
      </c>
      <c r="O25" s="47">
        <f t="shared" si="1"/>
        <v>7.2299377206553217</v>
      </c>
      <c r="P25" s="9"/>
    </row>
    <row r="26" spans="1:16">
      <c r="A26" s="12"/>
      <c r="B26" s="44">
        <v>539</v>
      </c>
      <c r="C26" s="20" t="s">
        <v>41</v>
      </c>
      <c r="D26" s="46">
        <v>0</v>
      </c>
      <c r="E26" s="46">
        <v>3388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3388</v>
      </c>
      <c r="O26" s="47">
        <f t="shared" si="1"/>
        <v>6.7198222856916179E-2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176982</v>
      </c>
      <c r="E27" s="31">
        <f t="shared" si="6"/>
        <v>10003153</v>
      </c>
      <c r="F27" s="31">
        <f t="shared" si="6"/>
        <v>0</v>
      </c>
      <c r="G27" s="31">
        <f t="shared" si="6"/>
        <v>8647268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18827403</v>
      </c>
      <c r="O27" s="43">
        <f t="shared" si="1"/>
        <v>373.42621682732357</v>
      </c>
      <c r="P27" s="10"/>
    </row>
    <row r="28" spans="1:16">
      <c r="A28" s="12"/>
      <c r="B28" s="44">
        <v>541</v>
      </c>
      <c r="C28" s="20" t="s">
        <v>125</v>
      </c>
      <c r="D28" s="46">
        <v>171982</v>
      </c>
      <c r="E28" s="46">
        <v>10003153</v>
      </c>
      <c r="F28" s="46">
        <v>0</v>
      </c>
      <c r="G28" s="46">
        <v>8647268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18822403</v>
      </c>
      <c r="O28" s="47">
        <f t="shared" si="1"/>
        <v>373.32704589630686</v>
      </c>
      <c r="P28" s="9"/>
    </row>
    <row r="29" spans="1:16">
      <c r="A29" s="12"/>
      <c r="B29" s="44">
        <v>544</v>
      </c>
      <c r="C29" s="20" t="s">
        <v>126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5000</v>
      </c>
      <c r="O29" s="47">
        <f t="shared" si="1"/>
        <v>9.9170931016700381E-2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1284352</v>
      </c>
      <c r="E30" s="31">
        <f t="shared" si="8"/>
        <v>718052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2002404</v>
      </c>
      <c r="O30" s="43">
        <f t="shared" si="1"/>
        <v>39.716053790312984</v>
      </c>
      <c r="P30" s="10"/>
    </row>
    <row r="31" spans="1:16">
      <c r="A31" s="13"/>
      <c r="B31" s="45">
        <v>551</v>
      </c>
      <c r="C31" s="21" t="s">
        <v>127</v>
      </c>
      <c r="D31" s="46">
        <v>2000</v>
      </c>
      <c r="E31" s="46">
        <v>862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2862</v>
      </c>
      <c r="O31" s="47">
        <f t="shared" si="1"/>
        <v>5.6765440913959297E-2</v>
      </c>
      <c r="P31" s="9"/>
    </row>
    <row r="32" spans="1:16">
      <c r="A32" s="13"/>
      <c r="B32" s="45">
        <v>552</v>
      </c>
      <c r="C32" s="21" t="s">
        <v>47</v>
      </c>
      <c r="D32" s="46">
        <v>1161645</v>
      </c>
      <c r="E32" s="46">
        <v>367334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1528979</v>
      </c>
      <c r="O32" s="47">
        <f t="shared" si="1"/>
        <v>30.326054186996707</v>
      </c>
      <c r="P32" s="9"/>
    </row>
    <row r="33" spans="1:16">
      <c r="A33" s="13"/>
      <c r="B33" s="45">
        <v>553</v>
      </c>
      <c r="C33" s="21" t="s">
        <v>128</v>
      </c>
      <c r="D33" s="46">
        <v>73261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73261</v>
      </c>
      <c r="O33" s="47">
        <f t="shared" si="1"/>
        <v>1.4530723154428973</v>
      </c>
      <c r="P33" s="9"/>
    </row>
    <row r="34" spans="1:16">
      <c r="A34" s="13"/>
      <c r="B34" s="45">
        <v>554</v>
      </c>
      <c r="C34" s="21" t="s">
        <v>49</v>
      </c>
      <c r="D34" s="46">
        <v>47446</v>
      </c>
      <c r="E34" s="46">
        <v>349856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397302</v>
      </c>
      <c r="O34" s="47">
        <f t="shared" si="1"/>
        <v>7.8801618469594192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1210862</v>
      </c>
      <c r="E35" s="31">
        <f t="shared" si="9"/>
        <v>62111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1272973</v>
      </c>
      <c r="O35" s="43">
        <f t="shared" si="1"/>
        <v>25.248383513824429</v>
      </c>
      <c r="P35" s="10"/>
    </row>
    <row r="36" spans="1:16">
      <c r="A36" s="12"/>
      <c r="B36" s="44">
        <v>562</v>
      </c>
      <c r="C36" s="20" t="s">
        <v>129</v>
      </c>
      <c r="D36" s="46">
        <v>1159330</v>
      </c>
      <c r="E36" s="46">
        <v>48826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1208156</v>
      </c>
      <c r="O36" s="47">
        <f t="shared" si="1"/>
        <v>23.962791066682534</v>
      </c>
      <c r="P36" s="9"/>
    </row>
    <row r="37" spans="1:16">
      <c r="A37" s="12"/>
      <c r="B37" s="44">
        <v>563</v>
      </c>
      <c r="C37" s="20" t="s">
        <v>130</v>
      </c>
      <c r="D37" s="46">
        <v>23782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23782</v>
      </c>
      <c r="O37" s="47">
        <f t="shared" ref="O37:O68" si="11">(N37/O$74)</f>
        <v>0.47169661628783371</v>
      </c>
      <c r="P37" s="9"/>
    </row>
    <row r="38" spans="1:16">
      <c r="A38" s="12"/>
      <c r="B38" s="44">
        <v>564</v>
      </c>
      <c r="C38" s="20" t="s">
        <v>131</v>
      </c>
      <c r="D38" s="46">
        <v>26750</v>
      </c>
      <c r="E38" s="46">
        <v>13285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40035</v>
      </c>
      <c r="O38" s="47">
        <f t="shared" si="11"/>
        <v>0.79406164465071993</v>
      </c>
      <c r="P38" s="9"/>
    </row>
    <row r="39" spans="1:16">
      <c r="A39" s="12"/>
      <c r="B39" s="44">
        <v>569</v>
      </c>
      <c r="C39" s="20" t="s">
        <v>56</v>
      </c>
      <c r="D39" s="46">
        <v>1000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1000</v>
      </c>
      <c r="O39" s="47">
        <f t="shared" si="11"/>
        <v>1.9834186203340078E-2</v>
      </c>
      <c r="P39" s="9"/>
    </row>
    <row r="40" spans="1:16" ht="15.75">
      <c r="A40" s="28" t="s">
        <v>57</v>
      </c>
      <c r="B40" s="29"/>
      <c r="C40" s="30"/>
      <c r="D40" s="31">
        <f t="shared" ref="D40:M40" si="12">SUM(D41:D45)</f>
        <v>432827</v>
      </c>
      <c r="E40" s="31">
        <f t="shared" si="12"/>
        <v>568523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444119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1445469</v>
      </c>
      <c r="O40" s="43">
        <f t="shared" si="11"/>
        <v>28.669701297155779</v>
      </c>
      <c r="P40" s="9"/>
    </row>
    <row r="41" spans="1:16">
      <c r="A41" s="12"/>
      <c r="B41" s="44">
        <v>571</v>
      </c>
      <c r="C41" s="20" t="s">
        <v>58</v>
      </c>
      <c r="D41" s="46">
        <v>364041</v>
      </c>
      <c r="E41" s="46">
        <v>414369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778410</v>
      </c>
      <c r="O41" s="47">
        <f t="shared" si="11"/>
        <v>15.439128882541949</v>
      </c>
      <c r="P41" s="9"/>
    </row>
    <row r="42" spans="1:16">
      <c r="A42" s="12"/>
      <c r="B42" s="44">
        <v>572</v>
      </c>
      <c r="C42" s="20" t="s">
        <v>133</v>
      </c>
      <c r="D42" s="46">
        <v>67569</v>
      </c>
      <c r="E42" s="46">
        <v>154154</v>
      </c>
      <c r="F42" s="46">
        <v>0</v>
      </c>
      <c r="G42" s="46">
        <v>0</v>
      </c>
      <c r="H42" s="46">
        <v>0</v>
      </c>
      <c r="I42" s="46">
        <v>444119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665842</v>
      </c>
      <c r="O42" s="47">
        <f t="shared" si="11"/>
        <v>13.206434210004364</v>
      </c>
      <c r="P42" s="9"/>
    </row>
    <row r="43" spans="1:16">
      <c r="A43" s="12"/>
      <c r="B43" s="44">
        <v>573</v>
      </c>
      <c r="C43" s="20" t="s">
        <v>60</v>
      </c>
      <c r="D43" s="46">
        <v>217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217</v>
      </c>
      <c r="O43" s="47">
        <f t="shared" si="11"/>
        <v>4.3040184061247967E-3</v>
      </c>
      <c r="P43" s="9"/>
    </row>
    <row r="44" spans="1:16">
      <c r="A44" s="12"/>
      <c r="B44" s="44">
        <v>574</v>
      </c>
      <c r="C44" s="20" t="s">
        <v>108</v>
      </c>
      <c r="D44" s="46">
        <v>500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500</v>
      </c>
      <c r="O44" s="47">
        <f t="shared" si="11"/>
        <v>9.9170931016700388E-3</v>
      </c>
      <c r="P44" s="9"/>
    </row>
    <row r="45" spans="1:16">
      <c r="A45" s="12"/>
      <c r="B45" s="44">
        <v>579</v>
      </c>
      <c r="C45" s="20" t="s">
        <v>62</v>
      </c>
      <c r="D45" s="46">
        <v>500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500</v>
      </c>
      <c r="O45" s="47">
        <f t="shared" si="11"/>
        <v>9.9170931016700388E-3</v>
      </c>
      <c r="P45" s="9"/>
    </row>
    <row r="46" spans="1:16" ht="15.75">
      <c r="A46" s="28" t="s">
        <v>134</v>
      </c>
      <c r="B46" s="29"/>
      <c r="C46" s="30"/>
      <c r="D46" s="31">
        <f t="shared" ref="D46:M46" si="13">SUM(D47:D49)</f>
        <v>1963616</v>
      </c>
      <c r="E46" s="31">
        <f t="shared" si="13"/>
        <v>11670705</v>
      </c>
      <c r="F46" s="31">
        <f t="shared" si="13"/>
        <v>0</v>
      </c>
      <c r="G46" s="31">
        <f t="shared" si="13"/>
        <v>1208798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14843119</v>
      </c>
      <c r="O46" s="43">
        <f t="shared" si="11"/>
        <v>294.40118608433494</v>
      </c>
      <c r="P46" s="9"/>
    </row>
    <row r="47" spans="1:16">
      <c r="A47" s="12"/>
      <c r="B47" s="44">
        <v>581</v>
      </c>
      <c r="C47" s="20" t="s">
        <v>135</v>
      </c>
      <c r="D47" s="46">
        <v>1796600</v>
      </c>
      <c r="E47" s="46">
        <v>11670705</v>
      </c>
      <c r="F47" s="46">
        <v>0</v>
      </c>
      <c r="G47" s="46">
        <v>1066709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14534014</v>
      </c>
      <c r="O47" s="47">
        <f t="shared" si="11"/>
        <v>288.27033995795153</v>
      </c>
      <c r="P47" s="9"/>
    </row>
    <row r="48" spans="1:16">
      <c r="A48" s="12"/>
      <c r="B48" s="44">
        <v>587</v>
      </c>
      <c r="C48" s="20" t="s">
        <v>162</v>
      </c>
      <c r="D48" s="46">
        <v>167016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4">SUM(D48:M48)</f>
        <v>167016</v>
      </c>
      <c r="O48" s="47">
        <f t="shared" si="11"/>
        <v>3.3126264429370464</v>
      </c>
      <c r="P48" s="9"/>
    </row>
    <row r="49" spans="1:16">
      <c r="A49" s="12"/>
      <c r="B49" s="44">
        <v>590</v>
      </c>
      <c r="C49" s="20" t="s">
        <v>137</v>
      </c>
      <c r="D49" s="46">
        <v>0</v>
      </c>
      <c r="E49" s="46">
        <v>0</v>
      </c>
      <c r="F49" s="46">
        <v>0</v>
      </c>
      <c r="G49" s="46">
        <v>142089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142089</v>
      </c>
      <c r="O49" s="47">
        <f t="shared" si="11"/>
        <v>2.8182196834463884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SUM(D51:D71)</f>
        <v>949329</v>
      </c>
      <c r="E50" s="31">
        <f t="shared" si="15"/>
        <v>212023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1161352</v>
      </c>
      <c r="O50" s="43">
        <f t="shared" si="11"/>
        <v>23.034471815621405</v>
      </c>
      <c r="P50" s="9"/>
    </row>
    <row r="51" spans="1:16">
      <c r="A51" s="12"/>
      <c r="B51" s="44">
        <v>601</v>
      </c>
      <c r="C51" s="20" t="s">
        <v>138</v>
      </c>
      <c r="D51" s="46">
        <v>0</v>
      </c>
      <c r="E51" s="46">
        <v>20275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20275</v>
      </c>
      <c r="O51" s="47">
        <f t="shared" si="11"/>
        <v>0.40213812527272008</v>
      </c>
      <c r="P51" s="9"/>
    </row>
    <row r="52" spans="1:16">
      <c r="A52" s="12"/>
      <c r="B52" s="44">
        <v>602</v>
      </c>
      <c r="C52" s="20" t="s">
        <v>139</v>
      </c>
      <c r="D52" s="46">
        <v>29255</v>
      </c>
      <c r="E52" s="46">
        <v>16579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45834</v>
      </c>
      <c r="O52" s="47">
        <f t="shared" si="11"/>
        <v>0.90908009044388904</v>
      </c>
      <c r="P52" s="9"/>
    </row>
    <row r="53" spans="1:16">
      <c r="A53" s="12"/>
      <c r="B53" s="44">
        <v>603</v>
      </c>
      <c r="C53" s="20" t="s">
        <v>140</v>
      </c>
      <c r="D53" s="46">
        <v>44375</v>
      </c>
      <c r="E53" s="46">
        <v>40338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84713</v>
      </c>
      <c r="O53" s="47">
        <f t="shared" si="11"/>
        <v>1.680213415843548</v>
      </c>
      <c r="P53" s="9"/>
    </row>
    <row r="54" spans="1:16">
      <c r="A54" s="12"/>
      <c r="B54" s="44">
        <v>604</v>
      </c>
      <c r="C54" s="20" t="s">
        <v>141</v>
      </c>
      <c r="D54" s="46">
        <v>267192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267192</v>
      </c>
      <c r="O54" s="47">
        <f t="shared" si="11"/>
        <v>5.2995358800428418</v>
      </c>
      <c r="P54" s="9"/>
    </row>
    <row r="55" spans="1:16">
      <c r="A55" s="12"/>
      <c r="B55" s="44">
        <v>605</v>
      </c>
      <c r="C55" s="20" t="s">
        <v>142</v>
      </c>
      <c r="D55" s="46">
        <v>0</v>
      </c>
      <c r="E55" s="46">
        <v>12924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12924</v>
      </c>
      <c r="O55" s="47">
        <f t="shared" si="11"/>
        <v>0.25633702249196716</v>
      </c>
      <c r="P55" s="9"/>
    </row>
    <row r="56" spans="1:16">
      <c r="A56" s="12"/>
      <c r="B56" s="44">
        <v>608</v>
      </c>
      <c r="C56" s="20" t="s">
        <v>143</v>
      </c>
      <c r="D56" s="46">
        <v>16330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16330</v>
      </c>
      <c r="O56" s="47">
        <f t="shared" si="11"/>
        <v>0.32389226070054344</v>
      </c>
      <c r="P56" s="9"/>
    </row>
    <row r="57" spans="1:16">
      <c r="A57" s="12"/>
      <c r="B57" s="44">
        <v>611</v>
      </c>
      <c r="C57" s="20" t="s">
        <v>70</v>
      </c>
      <c r="D57" s="46">
        <v>9686</v>
      </c>
      <c r="E57" s="46">
        <v>27826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6">SUM(D57:M57)</f>
        <v>37512</v>
      </c>
      <c r="O57" s="47">
        <f t="shared" si="11"/>
        <v>0.744019992859693</v>
      </c>
      <c r="P57" s="9"/>
    </row>
    <row r="58" spans="1:16">
      <c r="A58" s="12"/>
      <c r="B58" s="44">
        <v>614</v>
      </c>
      <c r="C58" s="20" t="s">
        <v>144</v>
      </c>
      <c r="D58" s="46">
        <v>137772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137772</v>
      </c>
      <c r="O58" s="47">
        <f t="shared" si="11"/>
        <v>2.7325955016065691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242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242</v>
      </c>
      <c r="O59" s="47">
        <f t="shared" si="11"/>
        <v>4.7998730612082985E-3</v>
      </c>
      <c r="P59" s="9"/>
    </row>
    <row r="60" spans="1:16">
      <c r="A60" s="12"/>
      <c r="B60" s="44">
        <v>634</v>
      </c>
      <c r="C60" s="20" t="s">
        <v>146</v>
      </c>
      <c r="D60" s="46">
        <v>74504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74504</v>
      </c>
      <c r="O60" s="47">
        <f t="shared" si="11"/>
        <v>1.4777262088936491</v>
      </c>
      <c r="P60" s="9"/>
    </row>
    <row r="61" spans="1:16">
      <c r="A61" s="12"/>
      <c r="B61" s="44">
        <v>636</v>
      </c>
      <c r="C61" s="20" t="s">
        <v>92</v>
      </c>
      <c r="D61" s="46">
        <v>9875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9875</v>
      </c>
      <c r="O61" s="47">
        <f t="shared" si="11"/>
        <v>0.19586258875798326</v>
      </c>
      <c r="P61" s="9"/>
    </row>
    <row r="62" spans="1:16">
      <c r="A62" s="12"/>
      <c r="B62" s="44">
        <v>654</v>
      </c>
      <c r="C62" s="20" t="s">
        <v>147</v>
      </c>
      <c r="D62" s="46">
        <v>11068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11068</v>
      </c>
      <c r="O62" s="47">
        <f t="shared" si="11"/>
        <v>0.21952477289856798</v>
      </c>
      <c r="P62" s="9"/>
    </row>
    <row r="63" spans="1:16">
      <c r="A63" s="12"/>
      <c r="B63" s="44">
        <v>674</v>
      </c>
      <c r="C63" s="20" t="s">
        <v>148</v>
      </c>
      <c r="D63" s="46">
        <v>58665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58665</v>
      </c>
      <c r="O63" s="47">
        <f t="shared" si="11"/>
        <v>1.1635725336189455</v>
      </c>
      <c r="P63" s="9"/>
    </row>
    <row r="64" spans="1:16">
      <c r="A64" s="12"/>
      <c r="B64" s="44">
        <v>685</v>
      </c>
      <c r="C64" s="20" t="s">
        <v>76</v>
      </c>
      <c r="D64" s="46">
        <v>2975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2975</v>
      </c>
      <c r="O64" s="47">
        <f t="shared" si="11"/>
        <v>5.9006703954936728E-2</v>
      </c>
      <c r="P64" s="9"/>
    </row>
    <row r="65" spans="1:119">
      <c r="A65" s="12"/>
      <c r="B65" s="44">
        <v>694</v>
      </c>
      <c r="C65" s="20" t="s">
        <v>149</v>
      </c>
      <c r="D65" s="46">
        <v>47805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47805</v>
      </c>
      <c r="O65" s="47">
        <f t="shared" si="11"/>
        <v>0.94817327145067243</v>
      </c>
      <c r="P65" s="9"/>
    </row>
    <row r="66" spans="1:119">
      <c r="A66" s="12"/>
      <c r="B66" s="44">
        <v>712</v>
      </c>
      <c r="C66" s="20" t="s">
        <v>112</v>
      </c>
      <c r="D66" s="46">
        <v>0</v>
      </c>
      <c r="E66" s="46">
        <v>28418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28418</v>
      </c>
      <c r="O66" s="47">
        <f t="shared" si="11"/>
        <v>0.56364790352651828</v>
      </c>
      <c r="P66" s="9"/>
    </row>
    <row r="67" spans="1:119">
      <c r="A67" s="12"/>
      <c r="B67" s="44">
        <v>716</v>
      </c>
      <c r="C67" s="20" t="s">
        <v>113</v>
      </c>
      <c r="D67" s="46">
        <v>0</v>
      </c>
      <c r="E67" s="46">
        <v>53956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53956</v>
      </c>
      <c r="O67" s="47">
        <f t="shared" si="11"/>
        <v>1.0701733507874172</v>
      </c>
      <c r="P67" s="9"/>
    </row>
    <row r="68" spans="1:119">
      <c r="A68" s="12"/>
      <c r="B68" s="44">
        <v>721</v>
      </c>
      <c r="C68" s="20" t="s">
        <v>79</v>
      </c>
      <c r="D68" s="46">
        <v>4144</v>
      </c>
      <c r="E68" s="46">
        <v>11465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15609</v>
      </c>
      <c r="O68" s="47">
        <f t="shared" si="11"/>
        <v>0.30959181244793527</v>
      </c>
      <c r="P68" s="9"/>
    </row>
    <row r="69" spans="1:119">
      <c r="A69" s="12"/>
      <c r="B69" s="44">
        <v>724</v>
      </c>
      <c r="C69" s="20" t="s">
        <v>150</v>
      </c>
      <c r="D69" s="46">
        <v>50176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50176</v>
      </c>
      <c r="O69" s="47">
        <f>(N69/O$74)</f>
        <v>0.99520012693879167</v>
      </c>
      <c r="P69" s="9"/>
    </row>
    <row r="70" spans="1:119">
      <c r="A70" s="12"/>
      <c r="B70" s="44">
        <v>744</v>
      </c>
      <c r="C70" s="20" t="s">
        <v>151</v>
      </c>
      <c r="D70" s="46">
        <v>50969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50969</v>
      </c>
      <c r="O70" s="47">
        <f>(N70/O$74)</f>
        <v>1.0109286365980403</v>
      </c>
      <c r="P70" s="9"/>
    </row>
    <row r="71" spans="1:119" ht="15.75" thickBot="1">
      <c r="A71" s="12"/>
      <c r="B71" s="44">
        <v>764</v>
      </c>
      <c r="C71" s="20" t="s">
        <v>152</v>
      </c>
      <c r="D71" s="46">
        <v>134538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134538</v>
      </c>
      <c r="O71" s="47">
        <f>(N71/O$74)</f>
        <v>2.6684517434249675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SUM(D5,D13,D22,D27,D30,D35,D40,D46,D50)</f>
        <v>25077893</v>
      </c>
      <c r="E72" s="15">
        <f t="shared" si="18"/>
        <v>29483078</v>
      </c>
      <c r="F72" s="15">
        <f t="shared" si="18"/>
        <v>0</v>
      </c>
      <c r="G72" s="15">
        <f t="shared" si="18"/>
        <v>10657920</v>
      </c>
      <c r="H72" s="15">
        <f t="shared" si="18"/>
        <v>0</v>
      </c>
      <c r="I72" s="15">
        <f t="shared" si="18"/>
        <v>1671239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66890130</v>
      </c>
      <c r="O72" s="37">
        <f>(N72/O$74)</f>
        <v>1326.7112935856242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165</v>
      </c>
      <c r="M74" s="118"/>
      <c r="N74" s="118"/>
      <c r="O74" s="41">
        <v>50418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8768860</v>
      </c>
      <c r="E5" s="26">
        <f t="shared" si="0"/>
        <v>191641</v>
      </c>
      <c r="F5" s="26">
        <f t="shared" si="0"/>
        <v>0</v>
      </c>
      <c r="G5" s="26">
        <f t="shared" si="0"/>
        <v>2356020</v>
      </c>
      <c r="H5" s="26">
        <f t="shared" si="0"/>
        <v>0</v>
      </c>
      <c r="I5" s="26">
        <f t="shared" si="0"/>
        <v>108613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11425134</v>
      </c>
      <c r="O5" s="32">
        <f t="shared" ref="O5:O36" si="1">(N5/O$76)</f>
        <v>226.93681596980832</v>
      </c>
      <c r="P5" s="6"/>
    </row>
    <row r="6" spans="1:133">
      <c r="A6" s="12"/>
      <c r="B6" s="44">
        <v>511</v>
      </c>
      <c r="C6" s="20" t="s">
        <v>20</v>
      </c>
      <c r="D6" s="46">
        <v>323734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323734</v>
      </c>
      <c r="O6" s="47">
        <f t="shared" si="1"/>
        <v>6.4303108550998109</v>
      </c>
      <c r="P6" s="9"/>
    </row>
    <row r="7" spans="1:133">
      <c r="A7" s="12"/>
      <c r="B7" s="44">
        <v>512</v>
      </c>
      <c r="C7" s="20" t="s">
        <v>21</v>
      </c>
      <c r="D7" s="46">
        <v>299107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299107</v>
      </c>
      <c r="O7" s="47">
        <f t="shared" si="1"/>
        <v>5.9411460919654386</v>
      </c>
      <c r="P7" s="9"/>
    </row>
    <row r="8" spans="1:133">
      <c r="A8" s="12"/>
      <c r="B8" s="44">
        <v>513</v>
      </c>
      <c r="C8" s="20" t="s">
        <v>22</v>
      </c>
      <c r="D8" s="46">
        <v>3867653</v>
      </c>
      <c r="E8" s="46">
        <v>4114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3871767</v>
      </c>
      <c r="O8" s="47">
        <f t="shared" si="1"/>
        <v>76.904697586652105</v>
      </c>
      <c r="P8" s="9"/>
    </row>
    <row r="9" spans="1:133">
      <c r="A9" s="12"/>
      <c r="B9" s="44">
        <v>514</v>
      </c>
      <c r="C9" s="20" t="s">
        <v>23</v>
      </c>
      <c r="D9" s="46">
        <v>94397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94397</v>
      </c>
      <c r="O9" s="47">
        <f t="shared" si="1"/>
        <v>1.8750024828682093</v>
      </c>
      <c r="P9" s="9"/>
    </row>
    <row r="10" spans="1:133">
      <c r="A10" s="12"/>
      <c r="B10" s="44">
        <v>515</v>
      </c>
      <c r="C10" s="20" t="s">
        <v>24</v>
      </c>
      <c r="D10" s="46">
        <v>290864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290864</v>
      </c>
      <c r="O10" s="47">
        <f t="shared" si="1"/>
        <v>5.777415830767703</v>
      </c>
      <c r="P10" s="9"/>
    </row>
    <row r="11" spans="1:133">
      <c r="A11" s="12"/>
      <c r="B11" s="44">
        <v>517</v>
      </c>
      <c r="C11" s="20" t="s">
        <v>25</v>
      </c>
      <c r="D11" s="46">
        <v>54079</v>
      </c>
      <c r="E11" s="46">
        <v>0</v>
      </c>
      <c r="F11" s="46">
        <v>0</v>
      </c>
      <c r="G11" s="46">
        <v>0</v>
      </c>
      <c r="H11" s="46">
        <v>0</v>
      </c>
      <c r="I11" s="46">
        <v>108613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162692</v>
      </c>
      <c r="O11" s="47">
        <f t="shared" si="1"/>
        <v>3.2315423577316515</v>
      </c>
      <c r="P11" s="9"/>
    </row>
    <row r="12" spans="1:133">
      <c r="A12" s="12"/>
      <c r="B12" s="44">
        <v>519</v>
      </c>
      <c r="C12" s="20" t="s">
        <v>119</v>
      </c>
      <c r="D12" s="46">
        <v>3839026</v>
      </c>
      <c r="E12" s="46">
        <v>187527</v>
      </c>
      <c r="F12" s="46">
        <v>0</v>
      </c>
      <c r="G12" s="46">
        <v>2356020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6382573</v>
      </c>
      <c r="O12" s="47">
        <f t="shared" si="1"/>
        <v>126.77670076472342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9647479</v>
      </c>
      <c r="E13" s="31">
        <f t="shared" si="3"/>
        <v>3915552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13563031</v>
      </c>
      <c r="O13" s="43">
        <f t="shared" si="1"/>
        <v>269.40174793921938</v>
      </c>
      <c r="P13" s="10"/>
    </row>
    <row r="14" spans="1:133">
      <c r="A14" s="12"/>
      <c r="B14" s="44">
        <v>521</v>
      </c>
      <c r="C14" s="20" t="s">
        <v>28</v>
      </c>
      <c r="D14" s="46">
        <v>4705891</v>
      </c>
      <c r="E14" s="46">
        <v>305045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5010936</v>
      </c>
      <c r="O14" s="47">
        <f t="shared" si="1"/>
        <v>99.531949548117993</v>
      </c>
      <c r="P14" s="9"/>
    </row>
    <row r="15" spans="1:133">
      <c r="A15" s="12"/>
      <c r="B15" s="44">
        <v>522</v>
      </c>
      <c r="C15" s="20" t="s">
        <v>29</v>
      </c>
      <c r="D15" s="46">
        <v>124401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124401</v>
      </c>
      <c r="O15" s="47">
        <f t="shared" si="1"/>
        <v>2.4709703048962162</v>
      </c>
      <c r="P15" s="9"/>
    </row>
    <row r="16" spans="1:133">
      <c r="A16" s="12"/>
      <c r="B16" s="44">
        <v>523</v>
      </c>
      <c r="C16" s="20" t="s">
        <v>120</v>
      </c>
      <c r="D16" s="46">
        <v>216262</v>
      </c>
      <c r="E16" s="46">
        <v>2968656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3184918</v>
      </c>
      <c r="O16" s="47">
        <f t="shared" si="1"/>
        <v>63.261853212831461</v>
      </c>
      <c r="P16" s="9"/>
    </row>
    <row r="17" spans="1:16">
      <c r="A17" s="12"/>
      <c r="B17" s="44">
        <v>524</v>
      </c>
      <c r="C17" s="20" t="s">
        <v>31</v>
      </c>
      <c r="D17" s="46">
        <v>286728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286728</v>
      </c>
      <c r="O17" s="47">
        <f t="shared" si="1"/>
        <v>5.69526268745655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484885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484885</v>
      </c>
      <c r="O18" s="47">
        <f t="shared" si="1"/>
        <v>9.6312444135465292</v>
      </c>
      <c r="P18" s="9"/>
    </row>
    <row r="19" spans="1:16">
      <c r="A19" s="12"/>
      <c r="B19" s="44">
        <v>526</v>
      </c>
      <c r="C19" s="20" t="s">
        <v>33</v>
      </c>
      <c r="D19" s="46">
        <v>4165370</v>
      </c>
      <c r="E19" s="46">
        <v>138450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4303820</v>
      </c>
      <c r="O19" s="47">
        <f t="shared" si="1"/>
        <v>85.486542854305299</v>
      </c>
      <c r="P19" s="9"/>
    </row>
    <row r="20" spans="1:16">
      <c r="A20" s="12"/>
      <c r="B20" s="44">
        <v>527</v>
      </c>
      <c r="C20" s="20" t="s">
        <v>34</v>
      </c>
      <c r="D20" s="46">
        <v>133989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133989</v>
      </c>
      <c r="O20" s="47">
        <f t="shared" si="1"/>
        <v>2.6614162280266163</v>
      </c>
      <c r="P20" s="9"/>
    </row>
    <row r="21" spans="1:16">
      <c r="A21" s="12"/>
      <c r="B21" s="44">
        <v>529</v>
      </c>
      <c r="C21" s="20" t="s">
        <v>35</v>
      </c>
      <c r="D21" s="46">
        <v>14838</v>
      </c>
      <c r="E21" s="46">
        <v>18516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33354</v>
      </c>
      <c r="O21" s="47">
        <f t="shared" si="1"/>
        <v>0.66250869003873269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422408</v>
      </c>
      <c r="E22" s="31">
        <f t="shared" si="5"/>
        <v>89902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1095160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1607470</v>
      </c>
      <c r="O22" s="43">
        <f t="shared" si="1"/>
        <v>31.929089283940808</v>
      </c>
      <c r="P22" s="10"/>
    </row>
    <row r="23" spans="1:16">
      <c r="A23" s="12"/>
      <c r="B23" s="44">
        <v>534</v>
      </c>
      <c r="C23" s="20" t="s">
        <v>122</v>
      </c>
      <c r="D23" s="46">
        <v>36686</v>
      </c>
      <c r="E23" s="46">
        <v>87023</v>
      </c>
      <c r="F23" s="46">
        <v>0</v>
      </c>
      <c r="G23" s="46">
        <v>0</v>
      </c>
      <c r="H23" s="46">
        <v>0</v>
      </c>
      <c r="I23" s="46">
        <v>159505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283214</v>
      </c>
      <c r="O23" s="47">
        <f t="shared" si="1"/>
        <v>5.6254642963551493</v>
      </c>
      <c r="P23" s="9"/>
    </row>
    <row r="24" spans="1:16">
      <c r="A24" s="12"/>
      <c r="B24" s="44">
        <v>536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935655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935655</v>
      </c>
      <c r="O24" s="47">
        <f t="shared" si="1"/>
        <v>18.584864435395769</v>
      </c>
      <c r="P24" s="9"/>
    </row>
    <row r="25" spans="1:16">
      <c r="A25" s="12"/>
      <c r="B25" s="44">
        <v>537</v>
      </c>
      <c r="C25" s="20" t="s">
        <v>124</v>
      </c>
      <c r="D25" s="46">
        <v>385722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385722</v>
      </c>
      <c r="O25" s="47">
        <f t="shared" si="1"/>
        <v>7.6615751315920155</v>
      </c>
      <c r="P25" s="9"/>
    </row>
    <row r="26" spans="1:16">
      <c r="A26" s="12"/>
      <c r="B26" s="44">
        <v>539</v>
      </c>
      <c r="C26" s="20" t="s">
        <v>41</v>
      </c>
      <c r="D26" s="46">
        <v>0</v>
      </c>
      <c r="E26" s="46">
        <v>2879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2879</v>
      </c>
      <c r="O26" s="47">
        <f t="shared" si="1"/>
        <v>5.7185420597874667E-2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209211</v>
      </c>
      <c r="E27" s="31">
        <f t="shared" si="6"/>
        <v>10493757</v>
      </c>
      <c r="F27" s="31">
        <f t="shared" si="6"/>
        <v>0</v>
      </c>
      <c r="G27" s="31">
        <f t="shared" si="6"/>
        <v>7034783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17737751</v>
      </c>
      <c r="O27" s="43">
        <f t="shared" si="1"/>
        <v>352.32398450690238</v>
      </c>
      <c r="P27" s="10"/>
    </row>
    <row r="28" spans="1:16">
      <c r="A28" s="12"/>
      <c r="B28" s="44">
        <v>541</v>
      </c>
      <c r="C28" s="20" t="s">
        <v>125</v>
      </c>
      <c r="D28" s="46">
        <v>196070</v>
      </c>
      <c r="E28" s="46">
        <v>10493757</v>
      </c>
      <c r="F28" s="46">
        <v>0</v>
      </c>
      <c r="G28" s="46">
        <v>7034783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17724610</v>
      </c>
      <c r="O28" s="47">
        <f t="shared" si="1"/>
        <v>352.06296553778924</v>
      </c>
      <c r="P28" s="9"/>
    </row>
    <row r="29" spans="1:16">
      <c r="A29" s="12"/>
      <c r="B29" s="44">
        <v>544</v>
      </c>
      <c r="C29" s="20" t="s">
        <v>126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5000</v>
      </c>
      <c r="O29" s="47">
        <f t="shared" si="1"/>
        <v>9.9314728374217898E-2</v>
      </c>
      <c r="P29" s="9"/>
    </row>
    <row r="30" spans="1:16">
      <c r="A30" s="12"/>
      <c r="B30" s="44">
        <v>549</v>
      </c>
      <c r="C30" s="20" t="s">
        <v>161</v>
      </c>
      <c r="D30" s="46">
        <v>8141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8141</v>
      </c>
      <c r="O30" s="47">
        <f t="shared" si="1"/>
        <v>0.16170424073890158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SUM(D32:D35)</f>
        <v>538169</v>
      </c>
      <c r="E31" s="31">
        <f t="shared" si="8"/>
        <v>271933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810102</v>
      </c>
      <c r="O31" s="43">
        <f t="shared" si="1"/>
        <v>16.091012017082132</v>
      </c>
      <c r="P31" s="10"/>
    </row>
    <row r="32" spans="1:16">
      <c r="A32" s="13"/>
      <c r="B32" s="45">
        <v>551</v>
      </c>
      <c r="C32" s="21" t="s">
        <v>127</v>
      </c>
      <c r="D32" s="46">
        <v>2000</v>
      </c>
      <c r="E32" s="46">
        <v>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2061</v>
      </c>
      <c r="O32" s="47">
        <f t="shared" si="1"/>
        <v>4.0937531035852619E-2</v>
      </c>
      <c r="P32" s="9"/>
    </row>
    <row r="33" spans="1:16">
      <c r="A33" s="13"/>
      <c r="B33" s="45">
        <v>552</v>
      </c>
      <c r="C33" s="21" t="s">
        <v>47</v>
      </c>
      <c r="D33" s="46">
        <v>415921</v>
      </c>
      <c r="E33" s="46">
        <v>203112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619033</v>
      </c>
      <c r="O33" s="47">
        <f t="shared" si="1"/>
        <v>12.295818849935445</v>
      </c>
      <c r="P33" s="9"/>
    </row>
    <row r="34" spans="1:16">
      <c r="A34" s="13"/>
      <c r="B34" s="45">
        <v>553</v>
      </c>
      <c r="C34" s="21" t="s">
        <v>128</v>
      </c>
      <c r="D34" s="46">
        <v>76443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76443</v>
      </c>
      <c r="O34" s="47">
        <f t="shared" si="1"/>
        <v>1.5183831562220678</v>
      </c>
      <c r="P34" s="9"/>
    </row>
    <row r="35" spans="1:16">
      <c r="A35" s="13"/>
      <c r="B35" s="45">
        <v>554</v>
      </c>
      <c r="C35" s="21" t="s">
        <v>49</v>
      </c>
      <c r="D35" s="46">
        <v>43805</v>
      </c>
      <c r="E35" s="46">
        <v>68760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112565</v>
      </c>
      <c r="O35" s="47">
        <f t="shared" si="1"/>
        <v>2.2358724798887675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1168586</v>
      </c>
      <c r="E36" s="31">
        <f t="shared" si="9"/>
        <v>37972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1206558</v>
      </c>
      <c r="O36" s="43">
        <f t="shared" si="1"/>
        <v>23.965796007547919</v>
      </c>
      <c r="P36" s="10"/>
    </row>
    <row r="37" spans="1:16">
      <c r="A37" s="12"/>
      <c r="B37" s="44">
        <v>562</v>
      </c>
      <c r="C37" s="20" t="s">
        <v>129</v>
      </c>
      <c r="D37" s="46">
        <v>1119783</v>
      </c>
      <c r="E37" s="46">
        <v>37972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7" si="10">SUM(D37:M37)</f>
        <v>1157755</v>
      </c>
      <c r="O37" s="47">
        <f t="shared" ref="O37:O68" si="11">(N37/O$76)</f>
        <v>22.996424669778527</v>
      </c>
      <c r="P37" s="9"/>
    </row>
    <row r="38" spans="1:16">
      <c r="A38" s="12"/>
      <c r="B38" s="44">
        <v>563</v>
      </c>
      <c r="C38" s="20" t="s">
        <v>130</v>
      </c>
      <c r="D38" s="46">
        <v>19388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19388</v>
      </c>
      <c r="O38" s="47">
        <f t="shared" si="11"/>
        <v>0.38510279074386733</v>
      </c>
      <c r="P38" s="9"/>
    </row>
    <row r="39" spans="1:16">
      <c r="A39" s="12"/>
      <c r="B39" s="44">
        <v>564</v>
      </c>
      <c r="C39" s="20" t="s">
        <v>131</v>
      </c>
      <c r="D39" s="46">
        <v>26915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26915</v>
      </c>
      <c r="O39" s="47">
        <f t="shared" si="11"/>
        <v>0.53461118283841491</v>
      </c>
      <c r="P39" s="9"/>
    </row>
    <row r="40" spans="1:16">
      <c r="A40" s="12"/>
      <c r="B40" s="44">
        <v>565</v>
      </c>
      <c r="C40" s="20" t="s">
        <v>132</v>
      </c>
      <c r="D40" s="46">
        <v>1500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1500</v>
      </c>
      <c r="O40" s="47">
        <f t="shared" si="11"/>
        <v>2.9794418512265369E-2</v>
      </c>
      <c r="P40" s="9"/>
    </row>
    <row r="41" spans="1:16">
      <c r="A41" s="12"/>
      <c r="B41" s="44">
        <v>569</v>
      </c>
      <c r="C41" s="20" t="s">
        <v>56</v>
      </c>
      <c r="D41" s="46">
        <v>1000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1000</v>
      </c>
      <c r="O41" s="47">
        <f t="shared" si="11"/>
        <v>1.986294567484358E-2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SUM(D43:D47)</f>
        <v>446527</v>
      </c>
      <c r="E42" s="31">
        <f t="shared" si="12"/>
        <v>320833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435958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1203318</v>
      </c>
      <c r="O42" s="43">
        <f t="shared" si="11"/>
        <v>23.901440063561427</v>
      </c>
      <c r="P42" s="9"/>
    </row>
    <row r="43" spans="1:16">
      <c r="A43" s="12"/>
      <c r="B43" s="44">
        <v>571</v>
      </c>
      <c r="C43" s="20" t="s">
        <v>58</v>
      </c>
      <c r="D43" s="46">
        <v>352868</v>
      </c>
      <c r="E43" s="46">
        <v>167437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520305</v>
      </c>
      <c r="O43" s="47">
        <f t="shared" si="11"/>
        <v>10.334789949349489</v>
      </c>
      <c r="P43" s="9"/>
    </row>
    <row r="44" spans="1:16">
      <c r="A44" s="12"/>
      <c r="B44" s="44">
        <v>572</v>
      </c>
      <c r="C44" s="20" t="s">
        <v>133</v>
      </c>
      <c r="D44" s="46">
        <v>82652</v>
      </c>
      <c r="E44" s="46">
        <v>153396</v>
      </c>
      <c r="F44" s="46">
        <v>0</v>
      </c>
      <c r="G44" s="46">
        <v>0</v>
      </c>
      <c r="H44" s="46">
        <v>0</v>
      </c>
      <c r="I44" s="46">
        <v>435958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672006</v>
      </c>
      <c r="O44" s="47">
        <f t="shared" si="11"/>
        <v>13.348018671168933</v>
      </c>
      <c r="P44" s="9"/>
    </row>
    <row r="45" spans="1:16">
      <c r="A45" s="12"/>
      <c r="B45" s="44">
        <v>573</v>
      </c>
      <c r="C45" s="20" t="s">
        <v>60</v>
      </c>
      <c r="D45" s="46">
        <v>257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257</v>
      </c>
      <c r="O45" s="47">
        <f t="shared" si="11"/>
        <v>5.1047770384348001E-3</v>
      </c>
      <c r="P45" s="9"/>
    </row>
    <row r="46" spans="1:16">
      <c r="A46" s="12"/>
      <c r="B46" s="44">
        <v>574</v>
      </c>
      <c r="C46" s="20" t="s">
        <v>108</v>
      </c>
      <c r="D46" s="46">
        <v>10250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10250</v>
      </c>
      <c r="O46" s="47">
        <f t="shared" si="11"/>
        <v>0.20359519316714669</v>
      </c>
      <c r="P46" s="9"/>
    </row>
    <row r="47" spans="1:16">
      <c r="A47" s="12"/>
      <c r="B47" s="44">
        <v>579</v>
      </c>
      <c r="C47" s="20" t="s">
        <v>62</v>
      </c>
      <c r="D47" s="46">
        <v>500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500</v>
      </c>
      <c r="O47" s="47">
        <f t="shared" si="11"/>
        <v>9.9314728374217901E-3</v>
      </c>
      <c r="P47" s="9"/>
    </row>
    <row r="48" spans="1:16" ht="15.75">
      <c r="A48" s="28" t="s">
        <v>134</v>
      </c>
      <c r="B48" s="29"/>
      <c r="C48" s="30"/>
      <c r="D48" s="31">
        <f t="shared" ref="D48:M48" si="13">SUM(D49:D51)</f>
        <v>2512941</v>
      </c>
      <c r="E48" s="31">
        <f t="shared" si="13"/>
        <v>10901154</v>
      </c>
      <c r="F48" s="31">
        <f t="shared" si="13"/>
        <v>0</v>
      </c>
      <c r="G48" s="31">
        <f t="shared" si="13"/>
        <v>1215442</v>
      </c>
      <c r="H48" s="31">
        <f t="shared" si="13"/>
        <v>0</v>
      </c>
      <c r="I48" s="31">
        <f t="shared" si="13"/>
        <v>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14629537</v>
      </c>
      <c r="O48" s="43">
        <f t="shared" si="11"/>
        <v>290.5856986791141</v>
      </c>
      <c r="P48" s="9"/>
    </row>
    <row r="49" spans="1:16">
      <c r="A49" s="12"/>
      <c r="B49" s="44">
        <v>581</v>
      </c>
      <c r="C49" s="20" t="s">
        <v>135</v>
      </c>
      <c r="D49" s="46">
        <v>2316941</v>
      </c>
      <c r="E49" s="46">
        <v>10901154</v>
      </c>
      <c r="F49" s="46">
        <v>0</v>
      </c>
      <c r="G49" s="46">
        <v>1067878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14285973</v>
      </c>
      <c r="O49" s="47">
        <f t="shared" si="11"/>
        <v>283.76150561128213</v>
      </c>
      <c r="P49" s="9"/>
    </row>
    <row r="50" spans="1:16">
      <c r="A50" s="12"/>
      <c r="B50" s="44">
        <v>587</v>
      </c>
      <c r="C50" s="20" t="s">
        <v>162</v>
      </c>
      <c r="D50" s="46">
        <v>196000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4">SUM(D50:M50)</f>
        <v>196000</v>
      </c>
      <c r="O50" s="47">
        <f t="shared" si="11"/>
        <v>3.8931373522693415</v>
      </c>
      <c r="P50" s="9"/>
    </row>
    <row r="51" spans="1:16">
      <c r="A51" s="12"/>
      <c r="B51" s="44">
        <v>590</v>
      </c>
      <c r="C51" s="20" t="s">
        <v>137</v>
      </c>
      <c r="D51" s="46">
        <v>0</v>
      </c>
      <c r="E51" s="46">
        <v>0</v>
      </c>
      <c r="F51" s="46">
        <v>0</v>
      </c>
      <c r="G51" s="46">
        <v>147564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147564</v>
      </c>
      <c r="O51" s="47">
        <f t="shared" si="11"/>
        <v>2.9310557155626178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SUM(D53:D73)</f>
        <v>960317</v>
      </c>
      <c r="E52" s="31">
        <f t="shared" si="15"/>
        <v>268970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1229287</v>
      </c>
      <c r="O52" s="43">
        <f t="shared" si="11"/>
        <v>24.41726089979144</v>
      </c>
      <c r="P52" s="9"/>
    </row>
    <row r="53" spans="1:16">
      <c r="A53" s="12"/>
      <c r="B53" s="44">
        <v>601</v>
      </c>
      <c r="C53" s="20" t="s">
        <v>138</v>
      </c>
      <c r="D53" s="46">
        <v>0</v>
      </c>
      <c r="E53" s="46">
        <v>37443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37443</v>
      </c>
      <c r="O53" s="47">
        <f t="shared" si="11"/>
        <v>0.74372827490316817</v>
      </c>
      <c r="P53" s="9"/>
    </row>
    <row r="54" spans="1:16">
      <c r="A54" s="12"/>
      <c r="B54" s="44">
        <v>602</v>
      </c>
      <c r="C54" s="20" t="s">
        <v>139</v>
      </c>
      <c r="D54" s="46">
        <v>30637</v>
      </c>
      <c r="E54" s="46">
        <v>14497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45134</v>
      </c>
      <c r="O54" s="47">
        <f t="shared" si="11"/>
        <v>0.89649419008839015</v>
      </c>
      <c r="P54" s="9"/>
    </row>
    <row r="55" spans="1:16">
      <c r="A55" s="12"/>
      <c r="B55" s="44">
        <v>603</v>
      </c>
      <c r="C55" s="20" t="s">
        <v>140</v>
      </c>
      <c r="D55" s="46">
        <v>44565</v>
      </c>
      <c r="E55" s="46">
        <v>37623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82188</v>
      </c>
      <c r="O55" s="47">
        <f t="shared" si="11"/>
        <v>1.6324957791240442</v>
      </c>
      <c r="P55" s="9"/>
    </row>
    <row r="56" spans="1:16">
      <c r="A56" s="12"/>
      <c r="B56" s="44">
        <v>604</v>
      </c>
      <c r="C56" s="20" t="s">
        <v>141</v>
      </c>
      <c r="D56" s="46">
        <v>262507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262507</v>
      </c>
      <c r="O56" s="47">
        <f t="shared" si="11"/>
        <v>5.2141622802661631</v>
      </c>
      <c r="P56" s="9"/>
    </row>
    <row r="57" spans="1:16">
      <c r="A57" s="12"/>
      <c r="B57" s="44">
        <v>605</v>
      </c>
      <c r="C57" s="20" t="s">
        <v>142</v>
      </c>
      <c r="D57" s="46">
        <v>0</v>
      </c>
      <c r="E57" s="46">
        <v>13861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13861</v>
      </c>
      <c r="O57" s="47">
        <f t="shared" si="11"/>
        <v>0.27532028999900687</v>
      </c>
      <c r="P57" s="9"/>
    </row>
    <row r="58" spans="1:16">
      <c r="A58" s="12"/>
      <c r="B58" s="44">
        <v>608</v>
      </c>
      <c r="C58" s="20" t="s">
        <v>143</v>
      </c>
      <c r="D58" s="46">
        <v>6369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6369</v>
      </c>
      <c r="O58" s="47">
        <f t="shared" si="11"/>
        <v>0.12650710100307877</v>
      </c>
      <c r="P58" s="9"/>
    </row>
    <row r="59" spans="1:16">
      <c r="A59" s="12"/>
      <c r="B59" s="44">
        <v>611</v>
      </c>
      <c r="C59" s="20" t="s">
        <v>70</v>
      </c>
      <c r="D59" s="46">
        <v>9370</v>
      </c>
      <c r="E59" s="46">
        <v>33274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6">SUM(D59:M59)</f>
        <v>42644</v>
      </c>
      <c r="O59" s="47">
        <f t="shared" si="11"/>
        <v>0.8470354553580296</v>
      </c>
      <c r="P59" s="9"/>
    </row>
    <row r="60" spans="1:16">
      <c r="A60" s="12"/>
      <c r="B60" s="44">
        <v>614</v>
      </c>
      <c r="C60" s="20" t="s">
        <v>144</v>
      </c>
      <c r="D60" s="46">
        <v>106140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106140</v>
      </c>
      <c r="O60" s="47">
        <f t="shared" si="11"/>
        <v>2.1082530539278976</v>
      </c>
      <c r="P60" s="9"/>
    </row>
    <row r="61" spans="1:16">
      <c r="A61" s="12"/>
      <c r="B61" s="44">
        <v>622</v>
      </c>
      <c r="C61" s="20" t="s">
        <v>72</v>
      </c>
      <c r="D61" s="46">
        <v>0</v>
      </c>
      <c r="E61" s="46">
        <v>982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982</v>
      </c>
      <c r="O61" s="47">
        <f t="shared" si="11"/>
        <v>1.9505412652696393E-2</v>
      </c>
      <c r="P61" s="9"/>
    </row>
    <row r="62" spans="1:16">
      <c r="A62" s="12"/>
      <c r="B62" s="44">
        <v>634</v>
      </c>
      <c r="C62" s="20" t="s">
        <v>146</v>
      </c>
      <c r="D62" s="46">
        <v>61185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61185</v>
      </c>
      <c r="O62" s="47">
        <f t="shared" si="11"/>
        <v>1.2153143311153043</v>
      </c>
      <c r="P62" s="9"/>
    </row>
    <row r="63" spans="1:16">
      <c r="A63" s="12"/>
      <c r="B63" s="44">
        <v>636</v>
      </c>
      <c r="C63" s="20" t="s">
        <v>92</v>
      </c>
      <c r="D63" s="46">
        <v>15925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15925</v>
      </c>
      <c r="O63" s="47">
        <f t="shared" si="11"/>
        <v>0.316317409871884</v>
      </c>
      <c r="P63" s="9"/>
    </row>
    <row r="64" spans="1:16">
      <c r="A64" s="12"/>
      <c r="B64" s="44">
        <v>654</v>
      </c>
      <c r="C64" s="20" t="s">
        <v>147</v>
      </c>
      <c r="D64" s="46">
        <v>118757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118757</v>
      </c>
      <c r="O64" s="47">
        <f t="shared" si="11"/>
        <v>2.3588638395073991</v>
      </c>
      <c r="P64" s="9"/>
    </row>
    <row r="65" spans="1:119">
      <c r="A65" s="12"/>
      <c r="B65" s="44">
        <v>674</v>
      </c>
      <c r="C65" s="20" t="s">
        <v>148</v>
      </c>
      <c r="D65" s="46">
        <v>37753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37753</v>
      </c>
      <c r="O65" s="47">
        <f t="shared" si="11"/>
        <v>0.74988578806236961</v>
      </c>
      <c r="P65" s="9"/>
    </row>
    <row r="66" spans="1:119">
      <c r="A66" s="12"/>
      <c r="B66" s="44">
        <v>685</v>
      </c>
      <c r="C66" s="20" t="s">
        <v>76</v>
      </c>
      <c r="D66" s="46">
        <v>2877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2877</v>
      </c>
      <c r="O66" s="47">
        <f t="shared" si="11"/>
        <v>5.7145694706524974E-2</v>
      </c>
      <c r="P66" s="9"/>
    </row>
    <row r="67" spans="1:119">
      <c r="A67" s="12"/>
      <c r="B67" s="44">
        <v>694</v>
      </c>
      <c r="C67" s="20" t="s">
        <v>149</v>
      </c>
      <c r="D67" s="46">
        <v>31700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31700</v>
      </c>
      <c r="O67" s="47">
        <f t="shared" si="11"/>
        <v>0.62965537789254145</v>
      </c>
      <c r="P67" s="9"/>
    </row>
    <row r="68" spans="1:119">
      <c r="A68" s="12"/>
      <c r="B68" s="44">
        <v>712</v>
      </c>
      <c r="C68" s="20" t="s">
        <v>112</v>
      </c>
      <c r="D68" s="46">
        <v>0</v>
      </c>
      <c r="E68" s="46">
        <v>32423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7">SUM(D68:M68)</f>
        <v>32423</v>
      </c>
      <c r="O68" s="47">
        <f t="shared" si="11"/>
        <v>0.64401628761545338</v>
      </c>
      <c r="P68" s="9"/>
    </row>
    <row r="69" spans="1:119">
      <c r="A69" s="12"/>
      <c r="B69" s="44">
        <v>716</v>
      </c>
      <c r="C69" s="20" t="s">
        <v>113</v>
      </c>
      <c r="D69" s="46">
        <v>0</v>
      </c>
      <c r="E69" s="46">
        <v>75604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75604</v>
      </c>
      <c r="O69" s="47">
        <f t="shared" ref="O69:O74" si="18">(N69/O$76)</f>
        <v>1.5017181448008741</v>
      </c>
      <c r="P69" s="9"/>
    </row>
    <row r="70" spans="1:119">
      <c r="A70" s="12"/>
      <c r="B70" s="44">
        <v>721</v>
      </c>
      <c r="C70" s="20" t="s">
        <v>79</v>
      </c>
      <c r="D70" s="46">
        <v>4584</v>
      </c>
      <c r="E70" s="46">
        <v>23263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27847</v>
      </c>
      <c r="O70" s="47">
        <f t="shared" si="18"/>
        <v>0.55312344820736914</v>
      </c>
      <c r="P70" s="9"/>
    </row>
    <row r="71" spans="1:119">
      <c r="A71" s="12"/>
      <c r="B71" s="44">
        <v>724</v>
      </c>
      <c r="C71" s="20" t="s">
        <v>150</v>
      </c>
      <c r="D71" s="46">
        <v>92903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92903</v>
      </c>
      <c r="O71" s="47">
        <f t="shared" si="18"/>
        <v>1.8453272420299931</v>
      </c>
      <c r="P71" s="9"/>
    </row>
    <row r="72" spans="1:119">
      <c r="A72" s="12"/>
      <c r="B72" s="44">
        <v>744</v>
      </c>
      <c r="C72" s="20" t="s">
        <v>151</v>
      </c>
      <c r="D72" s="46">
        <v>40847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40847</v>
      </c>
      <c r="O72" s="47">
        <f t="shared" si="18"/>
        <v>0.81134174198033571</v>
      </c>
      <c r="P72" s="9"/>
    </row>
    <row r="73" spans="1:119" ht="15.75" thickBot="1">
      <c r="A73" s="12"/>
      <c r="B73" s="44">
        <v>764</v>
      </c>
      <c r="C73" s="20" t="s">
        <v>152</v>
      </c>
      <c r="D73" s="46">
        <v>94198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94198</v>
      </c>
      <c r="O73" s="47">
        <f t="shared" si="18"/>
        <v>1.8710497566789155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SUM(D5,D13,D22,D27,D31,D36,D42,D48,D52)</f>
        <v>24674498</v>
      </c>
      <c r="E74" s="15">
        <f t="shared" si="19"/>
        <v>26491714</v>
      </c>
      <c r="F74" s="15">
        <f t="shared" si="19"/>
        <v>0</v>
      </c>
      <c r="G74" s="15">
        <f t="shared" si="19"/>
        <v>10606245</v>
      </c>
      <c r="H74" s="15">
        <f t="shared" si="19"/>
        <v>0</v>
      </c>
      <c r="I74" s="15">
        <f t="shared" si="19"/>
        <v>1639731</v>
      </c>
      <c r="J74" s="15">
        <f t="shared" si="19"/>
        <v>0</v>
      </c>
      <c r="K74" s="15">
        <f t="shared" si="19"/>
        <v>0</v>
      </c>
      <c r="L74" s="15">
        <f t="shared" si="19"/>
        <v>0</v>
      </c>
      <c r="M74" s="15">
        <f t="shared" si="19"/>
        <v>0</v>
      </c>
      <c r="N74" s="15">
        <f>SUM(D74:M74)</f>
        <v>63412188</v>
      </c>
      <c r="O74" s="37">
        <f t="shared" si="18"/>
        <v>1259.5528453669679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163</v>
      </c>
      <c r="M76" s="118"/>
      <c r="N76" s="118"/>
      <c r="O76" s="41">
        <v>50345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8256134</v>
      </c>
      <c r="E5" s="26">
        <f t="shared" si="0"/>
        <v>294576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193381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8744091</v>
      </c>
      <c r="O5" s="32">
        <f t="shared" ref="O5:O36" si="1">(N5/O$73)</f>
        <v>173.29444290300845</v>
      </c>
      <c r="P5" s="6"/>
    </row>
    <row r="6" spans="1:133">
      <c r="A6" s="12"/>
      <c r="B6" s="44">
        <v>511</v>
      </c>
      <c r="C6" s="20" t="s">
        <v>20</v>
      </c>
      <c r="D6" s="46">
        <v>340805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340805</v>
      </c>
      <c r="O6" s="47">
        <f t="shared" si="1"/>
        <v>6.7542312418248844</v>
      </c>
      <c r="P6" s="9"/>
    </row>
    <row r="7" spans="1:133">
      <c r="A7" s="12"/>
      <c r="B7" s="44">
        <v>512</v>
      </c>
      <c r="C7" s="20" t="s">
        <v>21</v>
      </c>
      <c r="D7" s="46">
        <v>285225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285225</v>
      </c>
      <c r="O7" s="47">
        <f t="shared" si="1"/>
        <v>5.6527210749534262</v>
      </c>
      <c r="P7" s="9"/>
    </row>
    <row r="8" spans="1:133">
      <c r="A8" s="12"/>
      <c r="B8" s="44">
        <v>513</v>
      </c>
      <c r="C8" s="20" t="s">
        <v>22</v>
      </c>
      <c r="D8" s="46">
        <v>3632932</v>
      </c>
      <c r="E8" s="46">
        <v>12454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3645386</v>
      </c>
      <c r="O8" s="47">
        <f t="shared" si="1"/>
        <v>72.245947124341029</v>
      </c>
      <c r="P8" s="9"/>
    </row>
    <row r="9" spans="1:133">
      <c r="A9" s="12"/>
      <c r="B9" s="44">
        <v>514</v>
      </c>
      <c r="C9" s="20" t="s">
        <v>23</v>
      </c>
      <c r="D9" s="46">
        <v>78301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78301</v>
      </c>
      <c r="O9" s="47">
        <f t="shared" si="1"/>
        <v>1.5518054619683697</v>
      </c>
      <c r="P9" s="9"/>
    </row>
    <row r="10" spans="1:133">
      <c r="A10" s="12"/>
      <c r="B10" s="44">
        <v>515</v>
      </c>
      <c r="C10" s="20" t="s">
        <v>24</v>
      </c>
      <c r="D10" s="46">
        <v>341825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341825</v>
      </c>
      <c r="O10" s="47">
        <f t="shared" si="1"/>
        <v>6.7744460739625039</v>
      </c>
      <c r="P10" s="9"/>
    </row>
    <row r="11" spans="1:133">
      <c r="A11" s="12"/>
      <c r="B11" s="44">
        <v>517</v>
      </c>
      <c r="C11" s="20" t="s">
        <v>25</v>
      </c>
      <c r="D11" s="46">
        <v>56446</v>
      </c>
      <c r="E11" s="46">
        <v>0</v>
      </c>
      <c r="F11" s="46">
        <v>0</v>
      </c>
      <c r="G11" s="46">
        <v>0</v>
      </c>
      <c r="H11" s="46">
        <v>0</v>
      </c>
      <c r="I11" s="46">
        <v>193381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249827</v>
      </c>
      <c r="O11" s="47">
        <f t="shared" si="1"/>
        <v>4.9511871259265128</v>
      </c>
      <c r="P11" s="9"/>
    </row>
    <row r="12" spans="1:133">
      <c r="A12" s="12"/>
      <c r="B12" s="44">
        <v>519</v>
      </c>
      <c r="C12" s="20" t="s">
        <v>119</v>
      </c>
      <c r="D12" s="46">
        <v>3520600</v>
      </c>
      <c r="E12" s="46">
        <v>282122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3802722</v>
      </c>
      <c r="O12" s="47">
        <f t="shared" si="1"/>
        <v>75.364104800031711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9483173</v>
      </c>
      <c r="E13" s="31">
        <f t="shared" si="3"/>
        <v>4013891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13497064</v>
      </c>
      <c r="O13" s="43">
        <f t="shared" si="1"/>
        <v>267.49106187324111</v>
      </c>
      <c r="P13" s="10"/>
    </row>
    <row r="14" spans="1:133">
      <c r="A14" s="12"/>
      <c r="B14" s="44">
        <v>521</v>
      </c>
      <c r="C14" s="20" t="s">
        <v>28</v>
      </c>
      <c r="D14" s="46">
        <v>4567957</v>
      </c>
      <c r="E14" s="46">
        <v>389307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4957264</v>
      </c>
      <c r="O14" s="47">
        <f t="shared" si="1"/>
        <v>98.245352570454642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0.81737286456062463</v>
      </c>
      <c r="P15" s="9"/>
    </row>
    <row r="16" spans="1:133">
      <c r="A16" s="12"/>
      <c r="B16" s="44">
        <v>523</v>
      </c>
      <c r="C16" s="20" t="s">
        <v>120</v>
      </c>
      <c r="D16" s="46">
        <v>204203</v>
      </c>
      <c r="E16" s="46">
        <v>2968586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3172789</v>
      </c>
      <c r="O16" s="47">
        <f t="shared" si="1"/>
        <v>62.879801022632684</v>
      </c>
      <c r="P16" s="9"/>
    </row>
    <row r="17" spans="1:16">
      <c r="A17" s="12"/>
      <c r="B17" s="44">
        <v>524</v>
      </c>
      <c r="C17" s="20" t="s">
        <v>31</v>
      </c>
      <c r="D17" s="46">
        <v>283206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283206</v>
      </c>
      <c r="O17" s="47">
        <f t="shared" si="1"/>
        <v>5.6127075983986678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401361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401361</v>
      </c>
      <c r="O18" s="47">
        <f t="shared" si="1"/>
        <v>7.9543580799873164</v>
      </c>
      <c r="P18" s="9"/>
    </row>
    <row r="19" spans="1:16">
      <c r="A19" s="12"/>
      <c r="B19" s="44">
        <v>526</v>
      </c>
      <c r="C19" s="20" t="s">
        <v>33</v>
      </c>
      <c r="D19" s="46">
        <v>4234018</v>
      </c>
      <c r="E19" s="46">
        <v>237547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4471565</v>
      </c>
      <c r="O19" s="47">
        <f t="shared" si="1"/>
        <v>88.619544968092271</v>
      </c>
      <c r="P19" s="9"/>
    </row>
    <row r="20" spans="1:16">
      <c r="A20" s="12"/>
      <c r="B20" s="44">
        <v>527</v>
      </c>
      <c r="C20" s="20" t="s">
        <v>34</v>
      </c>
      <c r="D20" s="46">
        <v>134484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134484</v>
      </c>
      <c r="O20" s="47">
        <f t="shared" si="1"/>
        <v>2.6652661619564788</v>
      </c>
      <c r="P20" s="9"/>
    </row>
    <row r="21" spans="1:16">
      <c r="A21" s="12"/>
      <c r="B21" s="44">
        <v>529</v>
      </c>
      <c r="C21" s="20" t="s">
        <v>35</v>
      </c>
      <c r="D21" s="46">
        <v>18062</v>
      </c>
      <c r="E21" s="46">
        <v>17090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35152</v>
      </c>
      <c r="O21" s="47">
        <f t="shared" si="1"/>
        <v>0.69665860715842876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401972</v>
      </c>
      <c r="E22" s="31">
        <f t="shared" si="5"/>
        <v>89713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1086898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1578583</v>
      </c>
      <c r="O22" s="43">
        <f t="shared" si="1"/>
        <v>31.285088588529074</v>
      </c>
      <c r="P22" s="10"/>
    </row>
    <row r="23" spans="1:16">
      <c r="A23" s="12"/>
      <c r="B23" s="44">
        <v>534</v>
      </c>
      <c r="C23" s="20" t="s">
        <v>122</v>
      </c>
      <c r="D23" s="46">
        <v>43168</v>
      </c>
      <c r="E23" s="46">
        <v>86456</v>
      </c>
      <c r="F23" s="46">
        <v>0</v>
      </c>
      <c r="G23" s="46">
        <v>0</v>
      </c>
      <c r="H23" s="46">
        <v>0</v>
      </c>
      <c r="I23" s="46">
        <v>136242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265866</v>
      </c>
      <c r="O23" s="47">
        <f t="shared" si="1"/>
        <v>5.2690554520591384</v>
      </c>
      <c r="P23" s="9"/>
    </row>
    <row r="24" spans="1:16">
      <c r="A24" s="12"/>
      <c r="B24" s="44">
        <v>536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950656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950656</v>
      </c>
      <c r="O24" s="47">
        <f t="shared" si="1"/>
        <v>18.840540647667368</v>
      </c>
      <c r="P24" s="9"/>
    </row>
    <row r="25" spans="1:16">
      <c r="A25" s="12"/>
      <c r="B25" s="44">
        <v>537</v>
      </c>
      <c r="C25" s="20" t="s">
        <v>124</v>
      </c>
      <c r="D25" s="46">
        <v>358804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358804</v>
      </c>
      <c r="O25" s="47">
        <f t="shared" si="1"/>
        <v>7.1109437552023467</v>
      </c>
      <c r="P25" s="9"/>
    </row>
    <row r="26" spans="1:16">
      <c r="A26" s="12"/>
      <c r="B26" s="44">
        <v>539</v>
      </c>
      <c r="C26" s="20" t="s">
        <v>41</v>
      </c>
      <c r="D26" s="46">
        <v>0</v>
      </c>
      <c r="E26" s="46">
        <v>3257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3257</v>
      </c>
      <c r="O26" s="47">
        <f t="shared" si="1"/>
        <v>6.4548733600221966E-2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200897</v>
      </c>
      <c r="E27" s="31">
        <f t="shared" si="6"/>
        <v>7025656</v>
      </c>
      <c r="F27" s="31">
        <f t="shared" si="6"/>
        <v>0</v>
      </c>
      <c r="G27" s="31">
        <f t="shared" si="6"/>
        <v>14081879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21308432</v>
      </c>
      <c r="O27" s="43">
        <f t="shared" si="1"/>
        <v>422.30036862340955</v>
      </c>
      <c r="P27" s="10"/>
    </row>
    <row r="28" spans="1:16">
      <c r="A28" s="12"/>
      <c r="B28" s="44">
        <v>541</v>
      </c>
      <c r="C28" s="20" t="s">
        <v>125</v>
      </c>
      <c r="D28" s="46">
        <v>195897</v>
      </c>
      <c r="E28" s="46">
        <v>7025656</v>
      </c>
      <c r="F28" s="46">
        <v>0</v>
      </c>
      <c r="G28" s="46">
        <v>14081879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21303432</v>
      </c>
      <c r="O28" s="47">
        <f t="shared" si="1"/>
        <v>422.20127630900947</v>
      </c>
      <c r="P28" s="9"/>
    </row>
    <row r="29" spans="1:16">
      <c r="A29" s="12"/>
      <c r="B29" s="44">
        <v>544</v>
      </c>
      <c r="C29" s="20" t="s">
        <v>126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5000</v>
      </c>
      <c r="O29" s="47">
        <f t="shared" si="1"/>
        <v>9.9092314400095124E-2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454552</v>
      </c>
      <c r="E30" s="31">
        <f t="shared" si="8"/>
        <v>531037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985589</v>
      </c>
      <c r="O30" s="43">
        <f t="shared" si="1"/>
        <v>19.53285901145507</v>
      </c>
      <c r="P30" s="10"/>
    </row>
    <row r="31" spans="1:16">
      <c r="A31" s="13"/>
      <c r="B31" s="45">
        <v>551</v>
      </c>
      <c r="C31" s="21" t="s">
        <v>127</v>
      </c>
      <c r="D31" s="46">
        <v>2000</v>
      </c>
      <c r="E31" s="46">
        <v>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2062</v>
      </c>
      <c r="O31" s="47">
        <f t="shared" si="1"/>
        <v>4.0865670458599228E-2</v>
      </c>
      <c r="P31" s="9"/>
    </row>
    <row r="32" spans="1:16">
      <c r="A32" s="13"/>
      <c r="B32" s="45">
        <v>552</v>
      </c>
      <c r="C32" s="21" t="s">
        <v>47</v>
      </c>
      <c r="D32" s="46">
        <v>339285</v>
      </c>
      <c r="E32" s="46">
        <v>240923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580208</v>
      </c>
      <c r="O32" s="47">
        <f t="shared" si="1"/>
        <v>11.498830710690079</v>
      </c>
      <c r="P32" s="9"/>
    </row>
    <row r="33" spans="1:16">
      <c r="A33" s="13"/>
      <c r="B33" s="45">
        <v>553</v>
      </c>
      <c r="C33" s="21" t="s">
        <v>128</v>
      </c>
      <c r="D33" s="46">
        <v>71420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71420</v>
      </c>
      <c r="O33" s="47">
        <f t="shared" si="1"/>
        <v>1.4154346188909588</v>
      </c>
      <c r="P33" s="9"/>
    </row>
    <row r="34" spans="1:16">
      <c r="A34" s="13"/>
      <c r="B34" s="45">
        <v>554</v>
      </c>
      <c r="C34" s="21" t="s">
        <v>49</v>
      </c>
      <c r="D34" s="46">
        <v>41847</v>
      </c>
      <c r="E34" s="46">
        <v>290052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331899</v>
      </c>
      <c r="O34" s="47">
        <f t="shared" si="1"/>
        <v>6.5777280114154344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SUM(D36:D38)</f>
        <v>1081345</v>
      </c>
      <c r="E35" s="31">
        <f t="shared" si="9"/>
        <v>37613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1118958</v>
      </c>
      <c r="O35" s="43">
        <f t="shared" si="1"/>
        <v>22.176027587300329</v>
      </c>
      <c r="P35" s="10"/>
    </row>
    <row r="36" spans="1:16">
      <c r="A36" s="12"/>
      <c r="B36" s="44">
        <v>562</v>
      </c>
      <c r="C36" s="20" t="s">
        <v>129</v>
      </c>
      <c r="D36" s="46">
        <v>1033161</v>
      </c>
      <c r="E36" s="46">
        <v>37613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1070774</v>
      </c>
      <c r="O36" s="47">
        <f t="shared" si="1"/>
        <v>21.221094771889494</v>
      </c>
      <c r="P36" s="9"/>
    </row>
    <row r="37" spans="1:16">
      <c r="A37" s="12"/>
      <c r="B37" s="44">
        <v>563</v>
      </c>
      <c r="C37" s="20" t="s">
        <v>130</v>
      </c>
      <c r="D37" s="46">
        <v>22209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22209</v>
      </c>
      <c r="O37" s="47">
        <f t="shared" ref="O37:O68" si="11">(N37/O$73)</f>
        <v>0.44014824210234255</v>
      </c>
      <c r="P37" s="9"/>
    </row>
    <row r="38" spans="1:16">
      <c r="A38" s="12"/>
      <c r="B38" s="44">
        <v>564</v>
      </c>
      <c r="C38" s="20" t="s">
        <v>131</v>
      </c>
      <c r="D38" s="46">
        <v>25975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25975</v>
      </c>
      <c r="O38" s="47">
        <f t="shared" si="11"/>
        <v>0.51478457330849414</v>
      </c>
      <c r="P38" s="9"/>
    </row>
    <row r="39" spans="1:16" ht="15.75">
      <c r="A39" s="28" t="s">
        <v>57</v>
      </c>
      <c r="B39" s="29"/>
      <c r="C39" s="30"/>
      <c r="D39" s="31">
        <f t="shared" ref="D39:M39" si="12">SUM(D40:D44)</f>
        <v>460285</v>
      </c>
      <c r="E39" s="31">
        <f t="shared" si="12"/>
        <v>579314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343068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1382667</v>
      </c>
      <c r="O39" s="43">
        <f t="shared" si="11"/>
        <v>27.402334614927266</v>
      </c>
      <c r="P39" s="9"/>
    </row>
    <row r="40" spans="1:16">
      <c r="A40" s="12"/>
      <c r="B40" s="44">
        <v>571</v>
      </c>
      <c r="C40" s="20" t="s">
        <v>58</v>
      </c>
      <c r="D40" s="46">
        <v>359947</v>
      </c>
      <c r="E40" s="46">
        <v>190463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550410</v>
      </c>
      <c r="O40" s="47">
        <f t="shared" si="11"/>
        <v>10.908280153791273</v>
      </c>
      <c r="P40" s="9"/>
    </row>
    <row r="41" spans="1:16">
      <c r="A41" s="12"/>
      <c r="B41" s="44">
        <v>572</v>
      </c>
      <c r="C41" s="20" t="s">
        <v>133</v>
      </c>
      <c r="D41" s="46">
        <v>99293</v>
      </c>
      <c r="E41" s="46">
        <v>388851</v>
      </c>
      <c r="F41" s="46">
        <v>0</v>
      </c>
      <c r="G41" s="46">
        <v>0</v>
      </c>
      <c r="H41" s="46">
        <v>0</v>
      </c>
      <c r="I41" s="46">
        <v>343068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831212</v>
      </c>
      <c r="O41" s="47">
        <f t="shared" si="11"/>
        <v>16.473344167426376</v>
      </c>
      <c r="P41" s="9"/>
    </row>
    <row r="42" spans="1:16">
      <c r="A42" s="12"/>
      <c r="B42" s="44">
        <v>573</v>
      </c>
      <c r="C42" s="20" t="s">
        <v>60</v>
      </c>
      <c r="D42" s="46">
        <v>295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295</v>
      </c>
      <c r="O42" s="47">
        <f t="shared" si="11"/>
        <v>5.8464465496056127E-3</v>
      </c>
      <c r="P42" s="9"/>
    </row>
    <row r="43" spans="1:16">
      <c r="A43" s="12"/>
      <c r="B43" s="44">
        <v>574</v>
      </c>
      <c r="C43" s="20" t="s">
        <v>108</v>
      </c>
      <c r="D43" s="46">
        <v>250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250</v>
      </c>
      <c r="O43" s="47">
        <f t="shared" si="11"/>
        <v>4.9546157200047562E-3</v>
      </c>
      <c r="P43" s="9"/>
    </row>
    <row r="44" spans="1:16">
      <c r="A44" s="12"/>
      <c r="B44" s="44">
        <v>579</v>
      </c>
      <c r="C44" s="20" t="s">
        <v>62</v>
      </c>
      <c r="D44" s="46">
        <v>500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500</v>
      </c>
      <c r="O44" s="47">
        <f t="shared" si="11"/>
        <v>9.9092314400095124E-3</v>
      </c>
      <c r="P44" s="9"/>
    </row>
    <row r="45" spans="1:16" ht="15.75">
      <c r="A45" s="28" t="s">
        <v>134</v>
      </c>
      <c r="B45" s="29"/>
      <c r="C45" s="30"/>
      <c r="D45" s="31">
        <f t="shared" ref="D45:M45" si="13">SUM(D46:D48)</f>
        <v>1021025</v>
      </c>
      <c r="E45" s="31">
        <f t="shared" si="13"/>
        <v>10676517</v>
      </c>
      <c r="F45" s="31">
        <f t="shared" si="13"/>
        <v>0</v>
      </c>
      <c r="G45" s="31">
        <f t="shared" si="13"/>
        <v>990221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12687763</v>
      </c>
      <c r="O45" s="43">
        <f t="shared" si="11"/>
        <v>251.45196004597884</v>
      </c>
      <c r="P45" s="9"/>
    </row>
    <row r="46" spans="1:16">
      <c r="A46" s="12"/>
      <c r="B46" s="44">
        <v>581</v>
      </c>
      <c r="C46" s="20" t="s">
        <v>135</v>
      </c>
      <c r="D46" s="46">
        <v>905152</v>
      </c>
      <c r="E46" s="46">
        <v>10676517</v>
      </c>
      <c r="F46" s="46">
        <v>0</v>
      </c>
      <c r="G46" s="46">
        <v>858825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12440494</v>
      </c>
      <c r="O46" s="47">
        <f t="shared" si="11"/>
        <v>246.55146854809942</v>
      </c>
      <c r="P46" s="9"/>
    </row>
    <row r="47" spans="1:16">
      <c r="A47" s="12"/>
      <c r="B47" s="44">
        <v>588</v>
      </c>
      <c r="C47" s="20" t="s">
        <v>136</v>
      </c>
      <c r="D47" s="46">
        <v>115873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4">SUM(D47:M47)</f>
        <v>115873</v>
      </c>
      <c r="O47" s="47">
        <f t="shared" si="11"/>
        <v>2.2964247492964445</v>
      </c>
      <c r="P47" s="9"/>
    </row>
    <row r="48" spans="1:16">
      <c r="A48" s="12"/>
      <c r="B48" s="44">
        <v>590</v>
      </c>
      <c r="C48" s="20" t="s">
        <v>137</v>
      </c>
      <c r="D48" s="46">
        <v>0</v>
      </c>
      <c r="E48" s="46">
        <v>0</v>
      </c>
      <c r="F48" s="46">
        <v>0</v>
      </c>
      <c r="G48" s="46">
        <v>131396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131396</v>
      </c>
      <c r="O48" s="47">
        <f t="shared" si="11"/>
        <v>2.60406674858298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SUM(D50:D70)</f>
        <v>935939</v>
      </c>
      <c r="E49" s="31">
        <f t="shared" si="15"/>
        <v>569803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1505742</v>
      </c>
      <c r="O49" s="43">
        <f t="shared" si="11"/>
        <v>29.841491933885607</v>
      </c>
      <c r="P49" s="9"/>
    </row>
    <row r="50" spans="1:16">
      <c r="A50" s="12"/>
      <c r="B50" s="44">
        <v>601</v>
      </c>
      <c r="C50" s="20" t="s">
        <v>138</v>
      </c>
      <c r="D50" s="46">
        <v>0</v>
      </c>
      <c r="E50" s="46">
        <v>21759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21759</v>
      </c>
      <c r="O50" s="47">
        <f t="shared" si="11"/>
        <v>0.43122993380633395</v>
      </c>
      <c r="P50" s="9"/>
    </row>
    <row r="51" spans="1:16">
      <c r="A51" s="12"/>
      <c r="B51" s="44">
        <v>602</v>
      </c>
      <c r="C51" s="20" t="s">
        <v>139</v>
      </c>
      <c r="D51" s="46">
        <v>33252</v>
      </c>
      <c r="E51" s="46">
        <v>17439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50691</v>
      </c>
      <c r="O51" s="47">
        <f t="shared" si="11"/>
        <v>1.0046177018510445</v>
      </c>
      <c r="P51" s="9"/>
    </row>
    <row r="52" spans="1:16">
      <c r="A52" s="12"/>
      <c r="B52" s="44">
        <v>603</v>
      </c>
      <c r="C52" s="20" t="s">
        <v>140</v>
      </c>
      <c r="D52" s="46">
        <v>43000</v>
      </c>
      <c r="E52" s="46">
        <v>51360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94360</v>
      </c>
      <c r="O52" s="47">
        <f t="shared" si="11"/>
        <v>1.8700701573585952</v>
      </c>
      <c r="P52" s="9"/>
    </row>
    <row r="53" spans="1:16">
      <c r="A53" s="12"/>
      <c r="B53" s="44">
        <v>604</v>
      </c>
      <c r="C53" s="20" t="s">
        <v>141</v>
      </c>
      <c r="D53" s="46">
        <v>261819</v>
      </c>
      <c r="E53" s="46">
        <v>22415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284234</v>
      </c>
      <c r="O53" s="47">
        <f t="shared" si="11"/>
        <v>5.6330809782393274</v>
      </c>
      <c r="P53" s="9"/>
    </row>
    <row r="54" spans="1:16">
      <c r="A54" s="12"/>
      <c r="B54" s="44">
        <v>605</v>
      </c>
      <c r="C54" s="20" t="s">
        <v>142</v>
      </c>
      <c r="D54" s="46">
        <v>0</v>
      </c>
      <c r="E54" s="46">
        <v>25609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25609</v>
      </c>
      <c r="O54" s="47">
        <f t="shared" si="11"/>
        <v>0.50753101589440719</v>
      </c>
      <c r="P54" s="9"/>
    </row>
    <row r="55" spans="1:16">
      <c r="A55" s="12"/>
      <c r="B55" s="44">
        <v>608</v>
      </c>
      <c r="C55" s="20" t="s">
        <v>143</v>
      </c>
      <c r="D55" s="46">
        <v>5577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5577</v>
      </c>
      <c r="O55" s="47">
        <f t="shared" si="11"/>
        <v>0.11052756748186611</v>
      </c>
      <c r="P55" s="9"/>
    </row>
    <row r="56" spans="1:16">
      <c r="A56" s="12"/>
      <c r="B56" s="44">
        <v>611</v>
      </c>
      <c r="C56" s="20" t="s">
        <v>70</v>
      </c>
      <c r="D56" s="46">
        <v>9326</v>
      </c>
      <c r="E56" s="46">
        <v>27432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6">SUM(D56:M56)</f>
        <v>36758</v>
      </c>
      <c r="O56" s="47">
        <f t="shared" si="11"/>
        <v>0.7284870585437393</v>
      </c>
      <c r="P56" s="9"/>
    </row>
    <row r="57" spans="1:16">
      <c r="A57" s="12"/>
      <c r="B57" s="44">
        <v>614</v>
      </c>
      <c r="C57" s="20" t="s">
        <v>144</v>
      </c>
      <c r="D57" s="46">
        <v>104283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104283</v>
      </c>
      <c r="O57" s="47">
        <f t="shared" si="11"/>
        <v>2.0667287645170243</v>
      </c>
      <c r="P57" s="9"/>
    </row>
    <row r="58" spans="1:16">
      <c r="A58" s="12"/>
      <c r="B58" s="44">
        <v>622</v>
      </c>
      <c r="C58" s="20" t="s">
        <v>72</v>
      </c>
      <c r="D58" s="46">
        <v>0</v>
      </c>
      <c r="E58" s="46">
        <v>125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125</v>
      </c>
      <c r="O58" s="47">
        <f t="shared" si="11"/>
        <v>2.4773078600023781E-3</v>
      </c>
      <c r="P58" s="9"/>
    </row>
    <row r="59" spans="1:16">
      <c r="A59" s="12"/>
      <c r="B59" s="44">
        <v>634</v>
      </c>
      <c r="C59" s="20" t="s">
        <v>146</v>
      </c>
      <c r="D59" s="46">
        <v>75900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75900</v>
      </c>
      <c r="O59" s="47">
        <f t="shared" si="11"/>
        <v>1.5042213325934441</v>
      </c>
      <c r="P59" s="9"/>
    </row>
    <row r="60" spans="1:16">
      <c r="A60" s="12"/>
      <c r="B60" s="44">
        <v>636</v>
      </c>
      <c r="C60" s="20" t="s">
        <v>92</v>
      </c>
      <c r="D60" s="46">
        <v>11621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11621</v>
      </c>
      <c r="O60" s="47">
        <f t="shared" si="11"/>
        <v>0.2303103571287011</v>
      </c>
      <c r="P60" s="9"/>
    </row>
    <row r="61" spans="1:16">
      <c r="A61" s="12"/>
      <c r="B61" s="44">
        <v>654</v>
      </c>
      <c r="C61" s="20" t="s">
        <v>147</v>
      </c>
      <c r="D61" s="46">
        <v>4183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4183</v>
      </c>
      <c r="O61" s="47">
        <f t="shared" si="11"/>
        <v>8.290063022711959E-2</v>
      </c>
      <c r="P61" s="9"/>
    </row>
    <row r="62" spans="1:16">
      <c r="A62" s="12"/>
      <c r="B62" s="44">
        <v>674</v>
      </c>
      <c r="C62" s="20" t="s">
        <v>148</v>
      </c>
      <c r="D62" s="46">
        <v>37622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37622</v>
      </c>
      <c r="O62" s="47">
        <f t="shared" si="11"/>
        <v>0.74561021047207576</v>
      </c>
      <c r="P62" s="9"/>
    </row>
    <row r="63" spans="1:16">
      <c r="A63" s="12"/>
      <c r="B63" s="44">
        <v>685</v>
      </c>
      <c r="C63" s="20" t="s">
        <v>76</v>
      </c>
      <c r="D63" s="46">
        <v>3850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3850</v>
      </c>
      <c r="O63" s="47">
        <f t="shared" si="11"/>
        <v>7.6301082088073249E-2</v>
      </c>
      <c r="P63" s="9"/>
    </row>
    <row r="64" spans="1:16">
      <c r="A64" s="12"/>
      <c r="B64" s="44">
        <v>694</v>
      </c>
      <c r="C64" s="20" t="s">
        <v>149</v>
      </c>
      <c r="D64" s="46">
        <v>31616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31616</v>
      </c>
      <c r="O64" s="47">
        <f t="shared" si="11"/>
        <v>0.62658052241468154</v>
      </c>
      <c r="P64" s="9"/>
    </row>
    <row r="65" spans="1:119">
      <c r="A65" s="12"/>
      <c r="B65" s="44">
        <v>712</v>
      </c>
      <c r="C65" s="20" t="s">
        <v>112</v>
      </c>
      <c r="D65" s="46">
        <v>0</v>
      </c>
      <c r="E65" s="46">
        <v>198241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198241</v>
      </c>
      <c r="O65" s="47">
        <f t="shared" si="11"/>
        <v>3.9288318997978515</v>
      </c>
      <c r="P65" s="9"/>
    </row>
    <row r="66" spans="1:119">
      <c r="A66" s="12"/>
      <c r="B66" s="44">
        <v>716</v>
      </c>
      <c r="C66" s="20" t="s">
        <v>113</v>
      </c>
      <c r="D66" s="46">
        <v>0</v>
      </c>
      <c r="E66" s="46">
        <v>191852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191852</v>
      </c>
      <c r="O66" s="47">
        <f t="shared" si="11"/>
        <v>3.8022117404574103</v>
      </c>
      <c r="P66" s="9"/>
    </row>
    <row r="67" spans="1:119">
      <c r="A67" s="12"/>
      <c r="B67" s="44">
        <v>721</v>
      </c>
      <c r="C67" s="20" t="s">
        <v>79</v>
      </c>
      <c r="D67" s="46">
        <v>4378</v>
      </c>
      <c r="E67" s="46">
        <v>13571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17949</v>
      </c>
      <c r="O67" s="47">
        <f t="shared" si="11"/>
        <v>0.3557215902334615</v>
      </c>
      <c r="P67" s="9"/>
    </row>
    <row r="68" spans="1:119">
      <c r="A68" s="12"/>
      <c r="B68" s="44">
        <v>724</v>
      </c>
      <c r="C68" s="20" t="s">
        <v>150</v>
      </c>
      <c r="D68" s="46">
        <v>94771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94771</v>
      </c>
      <c r="O68" s="47">
        <f t="shared" si="11"/>
        <v>1.8782155456022831</v>
      </c>
      <c r="P68" s="9"/>
    </row>
    <row r="69" spans="1:119">
      <c r="A69" s="12"/>
      <c r="B69" s="44">
        <v>744</v>
      </c>
      <c r="C69" s="20" t="s">
        <v>151</v>
      </c>
      <c r="D69" s="46">
        <v>54196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54196</v>
      </c>
      <c r="O69" s="47">
        <f>(N69/O$73)</f>
        <v>1.0740814142455111</v>
      </c>
      <c r="P69" s="9"/>
    </row>
    <row r="70" spans="1:119" ht="15.75" thickBot="1">
      <c r="A70" s="12"/>
      <c r="B70" s="44">
        <v>764</v>
      </c>
      <c r="C70" s="20" t="s">
        <v>152</v>
      </c>
      <c r="D70" s="46">
        <v>160545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160545</v>
      </c>
      <c r="O70" s="47">
        <f>(N70/O$73)</f>
        <v>3.1817551230726546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SUM(D5,D13,D22,D27,D30,D35,D39,D45,D49)</f>
        <v>22295322</v>
      </c>
      <c r="E71" s="15">
        <f t="shared" si="18"/>
        <v>23818120</v>
      </c>
      <c r="F71" s="15">
        <f t="shared" si="18"/>
        <v>0</v>
      </c>
      <c r="G71" s="15">
        <f t="shared" si="18"/>
        <v>15072100</v>
      </c>
      <c r="H71" s="15">
        <f t="shared" si="18"/>
        <v>0</v>
      </c>
      <c r="I71" s="15">
        <f t="shared" si="18"/>
        <v>1623347</v>
      </c>
      <c r="J71" s="15">
        <f t="shared" si="18"/>
        <v>0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62808889</v>
      </c>
      <c r="O71" s="37">
        <f>(N71/O$73)</f>
        <v>1244.7756351817352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159</v>
      </c>
      <c r="M73" s="118"/>
      <c r="N73" s="118"/>
      <c r="O73" s="41">
        <v>50458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8086743</v>
      </c>
      <c r="E5" s="26">
        <f t="shared" si="0"/>
        <v>302485</v>
      </c>
      <c r="F5" s="26">
        <f t="shared" si="0"/>
        <v>2</v>
      </c>
      <c r="G5" s="26">
        <f t="shared" si="0"/>
        <v>0</v>
      </c>
      <c r="H5" s="26">
        <f t="shared" si="0"/>
        <v>0</v>
      </c>
      <c r="I5" s="26">
        <f t="shared" si="0"/>
        <v>204356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8593586</v>
      </c>
      <c r="O5" s="32">
        <f t="shared" ref="O5:O36" si="1">(N5/O$76)</f>
        <v>171.08132428181801</v>
      </c>
      <c r="P5" s="6"/>
    </row>
    <row r="6" spans="1:133">
      <c r="A6" s="12"/>
      <c r="B6" s="44">
        <v>511</v>
      </c>
      <c r="C6" s="20" t="s">
        <v>20</v>
      </c>
      <c r="D6" s="46">
        <v>317575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317575</v>
      </c>
      <c r="O6" s="47">
        <f t="shared" si="1"/>
        <v>6.3222910155083518</v>
      </c>
      <c r="P6" s="9"/>
    </row>
    <row r="7" spans="1:133">
      <c r="A7" s="12"/>
      <c r="B7" s="44">
        <v>512</v>
      </c>
      <c r="C7" s="20" t="s">
        <v>21</v>
      </c>
      <c r="D7" s="46">
        <v>266135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266135</v>
      </c>
      <c r="O7" s="47">
        <f t="shared" si="1"/>
        <v>5.2982222133742107</v>
      </c>
      <c r="P7" s="9"/>
    </row>
    <row r="8" spans="1:133">
      <c r="A8" s="12"/>
      <c r="B8" s="44">
        <v>513</v>
      </c>
      <c r="C8" s="20" t="s">
        <v>22</v>
      </c>
      <c r="D8" s="46">
        <v>3607903</v>
      </c>
      <c r="E8" s="46">
        <v>21327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3629230</v>
      </c>
      <c r="O8" s="47">
        <f t="shared" si="1"/>
        <v>72.250801298003225</v>
      </c>
      <c r="P8" s="9"/>
    </row>
    <row r="9" spans="1:133">
      <c r="A9" s="12"/>
      <c r="B9" s="44">
        <v>514</v>
      </c>
      <c r="C9" s="20" t="s">
        <v>23</v>
      </c>
      <c r="D9" s="46">
        <v>92736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92736</v>
      </c>
      <c r="O9" s="47">
        <f t="shared" si="1"/>
        <v>1.8461905994306305</v>
      </c>
      <c r="P9" s="9"/>
    </row>
    <row r="10" spans="1:133">
      <c r="A10" s="12"/>
      <c r="B10" s="44">
        <v>515</v>
      </c>
      <c r="C10" s="20" t="s">
        <v>24</v>
      </c>
      <c r="D10" s="46">
        <v>498177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498177</v>
      </c>
      <c r="O10" s="47">
        <f t="shared" si="1"/>
        <v>9.9177201329856057</v>
      </c>
      <c r="P10" s="9"/>
    </row>
    <row r="11" spans="1:133">
      <c r="A11" s="12"/>
      <c r="B11" s="44">
        <v>517</v>
      </c>
      <c r="C11" s="20" t="s">
        <v>25</v>
      </c>
      <c r="D11" s="46">
        <v>54714</v>
      </c>
      <c r="E11" s="46">
        <v>0</v>
      </c>
      <c r="F11" s="46">
        <v>0</v>
      </c>
      <c r="G11" s="46">
        <v>0</v>
      </c>
      <c r="H11" s="46">
        <v>0</v>
      </c>
      <c r="I11" s="46">
        <v>204356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259070</v>
      </c>
      <c r="O11" s="47">
        <f t="shared" si="1"/>
        <v>5.1575720172801658</v>
      </c>
      <c r="P11" s="9"/>
    </row>
    <row r="12" spans="1:133">
      <c r="A12" s="12"/>
      <c r="B12" s="44">
        <v>519</v>
      </c>
      <c r="C12" s="20" t="s">
        <v>119</v>
      </c>
      <c r="D12" s="46">
        <v>3249503</v>
      </c>
      <c r="E12" s="46">
        <v>281158</v>
      </c>
      <c r="F12" s="46">
        <v>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3530663</v>
      </c>
      <c r="O12" s="47">
        <f t="shared" si="1"/>
        <v>70.288527005235807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8902259</v>
      </c>
      <c r="E13" s="31">
        <f t="shared" si="3"/>
        <v>3957109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12859368</v>
      </c>
      <c r="O13" s="43">
        <f t="shared" si="1"/>
        <v>256.00461866178256</v>
      </c>
      <c r="P13" s="10"/>
    </row>
    <row r="14" spans="1:133">
      <c r="A14" s="12"/>
      <c r="B14" s="44">
        <v>521</v>
      </c>
      <c r="C14" s="20" t="s">
        <v>28</v>
      </c>
      <c r="D14" s="46">
        <v>4480115</v>
      </c>
      <c r="E14" s="46">
        <v>431016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4911131</v>
      </c>
      <c r="O14" s="47">
        <f t="shared" si="1"/>
        <v>97.770918357189785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0.82106667197547334</v>
      </c>
      <c r="P15" s="9"/>
    </row>
    <row r="16" spans="1:133">
      <c r="A16" s="12"/>
      <c r="B16" s="44">
        <v>523</v>
      </c>
      <c r="C16" s="20" t="s">
        <v>120</v>
      </c>
      <c r="D16" s="46">
        <v>202246</v>
      </c>
      <c r="E16" s="46">
        <v>2955322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3157568</v>
      </c>
      <c r="O16" s="47">
        <f t="shared" si="1"/>
        <v>62.860942445899944</v>
      </c>
      <c r="P16" s="9"/>
    </row>
    <row r="17" spans="1:16">
      <c r="A17" s="12"/>
      <c r="B17" s="44">
        <v>524</v>
      </c>
      <c r="C17" s="20" t="s">
        <v>31</v>
      </c>
      <c r="D17" s="46">
        <v>273658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273658</v>
      </c>
      <c r="O17" s="47">
        <f t="shared" si="1"/>
        <v>5.4479902848838364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448051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448051</v>
      </c>
      <c r="O18" s="47">
        <f t="shared" si="1"/>
        <v>8.9198104756027163</v>
      </c>
      <c r="P18" s="9"/>
    </row>
    <row r="19" spans="1:16">
      <c r="A19" s="12"/>
      <c r="B19" s="44">
        <v>526</v>
      </c>
      <c r="C19" s="20" t="s">
        <v>33</v>
      </c>
      <c r="D19" s="46">
        <v>3760337</v>
      </c>
      <c r="E19" s="46">
        <v>106762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3867099</v>
      </c>
      <c r="O19" s="47">
        <f t="shared" si="1"/>
        <v>76.986303278851707</v>
      </c>
      <c r="P19" s="9"/>
    </row>
    <row r="20" spans="1:16">
      <c r="A20" s="12"/>
      <c r="B20" s="44">
        <v>527</v>
      </c>
      <c r="C20" s="20" t="s">
        <v>34</v>
      </c>
      <c r="D20" s="46">
        <v>129009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129009</v>
      </c>
      <c r="O20" s="47">
        <f t="shared" si="1"/>
        <v>2.5683143875296133</v>
      </c>
      <c r="P20" s="9"/>
    </row>
    <row r="21" spans="1:16">
      <c r="A21" s="12"/>
      <c r="B21" s="44">
        <v>529</v>
      </c>
      <c r="C21" s="20" t="s">
        <v>35</v>
      </c>
      <c r="D21" s="46">
        <v>15651</v>
      </c>
      <c r="E21" s="46">
        <v>15958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31609</v>
      </c>
      <c r="O21" s="47">
        <f t="shared" si="1"/>
        <v>0.62927275984949538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421457</v>
      </c>
      <c r="E22" s="31">
        <f t="shared" si="5"/>
        <v>91289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1042287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1555033</v>
      </c>
      <c r="O22" s="43">
        <f t="shared" si="1"/>
        <v>30.957635722959925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8.7595309669327701E-2</v>
      </c>
      <c r="P23" s="9"/>
    </row>
    <row r="24" spans="1:16">
      <c r="A24" s="12"/>
      <c r="B24" s="44">
        <v>534</v>
      </c>
      <c r="C24" s="20" t="s">
        <v>122</v>
      </c>
      <c r="D24" s="46">
        <v>77452</v>
      </c>
      <c r="E24" s="46">
        <v>88669</v>
      </c>
      <c r="F24" s="46">
        <v>0</v>
      </c>
      <c r="G24" s="46">
        <v>0</v>
      </c>
      <c r="H24" s="46">
        <v>0</v>
      </c>
      <c r="I24" s="46">
        <v>146933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313054</v>
      </c>
      <c r="O24" s="47">
        <f t="shared" si="1"/>
        <v>6.2322868348231175</v>
      </c>
      <c r="P24" s="9"/>
    </row>
    <row r="25" spans="1:16">
      <c r="A25" s="12"/>
      <c r="B25" s="44">
        <v>536</v>
      </c>
      <c r="C25" s="20" t="s">
        <v>123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895354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895354</v>
      </c>
      <c r="O25" s="47">
        <f t="shared" si="1"/>
        <v>17.824729748561644</v>
      </c>
      <c r="P25" s="9"/>
    </row>
    <row r="26" spans="1:16">
      <c r="A26" s="12"/>
      <c r="B26" s="44">
        <v>537</v>
      </c>
      <c r="C26" s="20" t="s">
        <v>124</v>
      </c>
      <c r="D26" s="46">
        <v>339605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339605</v>
      </c>
      <c r="O26" s="47">
        <f t="shared" si="1"/>
        <v>6.7608648046027353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2620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2620</v>
      </c>
      <c r="O27" s="47">
        <f t="shared" si="1"/>
        <v>5.2159025303099682E-2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194055</v>
      </c>
      <c r="E28" s="31">
        <f t="shared" si="7"/>
        <v>7280819</v>
      </c>
      <c r="F28" s="31">
        <f t="shared" si="7"/>
        <v>0</v>
      </c>
      <c r="G28" s="31">
        <f t="shared" si="7"/>
        <v>4687696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12162570</v>
      </c>
      <c r="O28" s="43">
        <f t="shared" si="1"/>
        <v>242.13274671019889</v>
      </c>
      <c r="P28" s="10"/>
    </row>
    <row r="29" spans="1:16">
      <c r="A29" s="12"/>
      <c r="B29" s="44">
        <v>541</v>
      </c>
      <c r="C29" s="20" t="s">
        <v>125</v>
      </c>
      <c r="D29" s="46">
        <v>185375</v>
      </c>
      <c r="E29" s="46">
        <v>7280819</v>
      </c>
      <c r="F29" s="46">
        <v>0</v>
      </c>
      <c r="G29" s="46">
        <v>4687696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12153890</v>
      </c>
      <c r="O29" s="47">
        <f t="shared" si="1"/>
        <v>241.95994505385121</v>
      </c>
      <c r="P29" s="9"/>
    </row>
    <row r="30" spans="1:16">
      <c r="A30" s="12"/>
      <c r="B30" s="44">
        <v>544</v>
      </c>
      <c r="C30" s="20" t="s">
        <v>126</v>
      </c>
      <c r="D30" s="46">
        <v>8680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8680</v>
      </c>
      <c r="O30" s="47">
        <f t="shared" si="1"/>
        <v>0.17280165634767375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435432</v>
      </c>
      <c r="E31" s="31">
        <f t="shared" si="9"/>
        <v>335921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771353</v>
      </c>
      <c r="O31" s="43">
        <f t="shared" si="1"/>
        <v>15.356114749855667</v>
      </c>
      <c r="P31" s="10"/>
    </row>
    <row r="32" spans="1:16">
      <c r="A32" s="13"/>
      <c r="B32" s="45">
        <v>551</v>
      </c>
      <c r="C32" s="21" t="s">
        <v>127</v>
      </c>
      <c r="D32" s="46">
        <v>2193</v>
      </c>
      <c r="E32" s="46">
        <v>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2254</v>
      </c>
      <c r="O32" s="47">
        <f t="shared" si="1"/>
        <v>4.4872688180605601E-2</v>
      </c>
      <c r="P32" s="9"/>
    </row>
    <row r="33" spans="1:16">
      <c r="A33" s="13"/>
      <c r="B33" s="45">
        <v>552</v>
      </c>
      <c r="C33" s="21" t="s">
        <v>47</v>
      </c>
      <c r="D33" s="46">
        <v>345985</v>
      </c>
      <c r="E33" s="46">
        <v>259703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605688</v>
      </c>
      <c r="O33" s="47">
        <f t="shared" si="1"/>
        <v>12.058051800680854</v>
      </c>
      <c r="P33" s="9"/>
    </row>
    <row r="34" spans="1:16">
      <c r="A34" s="13"/>
      <c r="B34" s="45">
        <v>553</v>
      </c>
      <c r="C34" s="21" t="s">
        <v>128</v>
      </c>
      <c r="D34" s="46">
        <v>47564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47564</v>
      </c>
      <c r="O34" s="47">
        <f t="shared" si="1"/>
        <v>0.94690529752543251</v>
      </c>
      <c r="P34" s="9"/>
    </row>
    <row r="35" spans="1:16">
      <c r="A35" s="13"/>
      <c r="B35" s="45">
        <v>554</v>
      </c>
      <c r="C35" s="21" t="s">
        <v>49</v>
      </c>
      <c r="D35" s="46">
        <v>39690</v>
      </c>
      <c r="E35" s="46">
        <v>76157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115847</v>
      </c>
      <c r="O35" s="47">
        <f t="shared" si="1"/>
        <v>2.3062849634687743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1070179</v>
      </c>
      <c r="E36" s="31">
        <f t="shared" si="10"/>
        <v>48796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1118975</v>
      </c>
      <c r="O36" s="43">
        <f t="shared" si="1"/>
        <v>22.276582190280902</v>
      </c>
      <c r="P36" s="10"/>
    </row>
    <row r="37" spans="1:16">
      <c r="A37" s="12"/>
      <c r="B37" s="44">
        <v>562</v>
      </c>
      <c r="C37" s="20" t="s">
        <v>129</v>
      </c>
      <c r="D37" s="46">
        <v>1014766</v>
      </c>
      <c r="E37" s="46">
        <v>48796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7" si="11">SUM(D37:M37)</f>
        <v>1063562</v>
      </c>
      <c r="O37" s="47">
        <f t="shared" ref="O37:O68" si="12">(N37/O$76)</f>
        <v>21.173418805120345</v>
      </c>
      <c r="P37" s="9"/>
    </row>
    <row r="38" spans="1:16">
      <c r="A38" s="12"/>
      <c r="B38" s="44">
        <v>563</v>
      </c>
      <c r="C38" s="20" t="s">
        <v>130</v>
      </c>
      <c r="D38" s="46">
        <v>25538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25538</v>
      </c>
      <c r="O38" s="47">
        <f t="shared" si="12"/>
        <v>0.50841114053074798</v>
      </c>
      <c r="P38" s="9"/>
    </row>
    <row r="39" spans="1:16">
      <c r="A39" s="12"/>
      <c r="B39" s="44">
        <v>564</v>
      </c>
      <c r="C39" s="20" t="s">
        <v>131</v>
      </c>
      <c r="D39" s="46">
        <v>26586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26586</v>
      </c>
      <c r="O39" s="47">
        <f t="shared" si="12"/>
        <v>0.52927475065198781</v>
      </c>
      <c r="P39" s="9"/>
    </row>
    <row r="40" spans="1:16">
      <c r="A40" s="12"/>
      <c r="B40" s="44">
        <v>565</v>
      </c>
      <c r="C40" s="20" t="s">
        <v>132</v>
      </c>
      <c r="D40" s="46">
        <v>1827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1827</v>
      </c>
      <c r="O40" s="47">
        <f t="shared" si="12"/>
        <v>3.6371961537695847E-2</v>
      </c>
      <c r="P40" s="9"/>
    </row>
    <row r="41" spans="1:16">
      <c r="A41" s="12"/>
      <c r="B41" s="44">
        <v>569</v>
      </c>
      <c r="C41" s="20" t="s">
        <v>56</v>
      </c>
      <c r="D41" s="46">
        <v>1462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1462</v>
      </c>
      <c r="O41" s="47">
        <f t="shared" si="12"/>
        <v>2.9105532440126616E-2</v>
      </c>
      <c r="P41" s="9"/>
    </row>
    <row r="42" spans="1:16" ht="15.75">
      <c r="A42" s="28" t="s">
        <v>57</v>
      </c>
      <c r="B42" s="29"/>
      <c r="C42" s="30"/>
      <c r="D42" s="31">
        <f t="shared" ref="D42:M42" si="13">SUM(D43:D47)</f>
        <v>667489</v>
      </c>
      <c r="E42" s="31">
        <f t="shared" si="13"/>
        <v>722204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416074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1805767</v>
      </c>
      <c r="O42" s="43">
        <f t="shared" si="12"/>
        <v>35.949254444466561</v>
      </c>
      <c r="P42" s="9"/>
    </row>
    <row r="43" spans="1:16">
      <c r="A43" s="12"/>
      <c r="B43" s="44">
        <v>571</v>
      </c>
      <c r="C43" s="20" t="s">
        <v>58</v>
      </c>
      <c r="D43" s="46">
        <v>521133</v>
      </c>
      <c r="E43" s="46">
        <v>194144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715277</v>
      </c>
      <c r="O43" s="47">
        <f t="shared" si="12"/>
        <v>14.239752344169935</v>
      </c>
      <c r="P43" s="9"/>
    </row>
    <row r="44" spans="1:16">
      <c r="A44" s="12"/>
      <c r="B44" s="44">
        <v>572</v>
      </c>
      <c r="C44" s="20" t="s">
        <v>133</v>
      </c>
      <c r="D44" s="46">
        <v>144991</v>
      </c>
      <c r="E44" s="46">
        <v>528060</v>
      </c>
      <c r="F44" s="46">
        <v>0</v>
      </c>
      <c r="G44" s="46">
        <v>0</v>
      </c>
      <c r="H44" s="46">
        <v>0</v>
      </c>
      <c r="I44" s="46">
        <v>416074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1089125</v>
      </c>
      <c r="O44" s="47">
        <f t="shared" si="12"/>
        <v>21.682327646274214</v>
      </c>
      <c r="P44" s="9"/>
    </row>
    <row r="45" spans="1:16">
      <c r="A45" s="12"/>
      <c r="B45" s="44">
        <v>573</v>
      </c>
      <c r="C45" s="20" t="s">
        <v>60</v>
      </c>
      <c r="D45" s="46">
        <v>315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315</v>
      </c>
      <c r="O45" s="47">
        <f t="shared" si="12"/>
        <v>6.2710278513268694E-3</v>
      </c>
      <c r="P45" s="9"/>
    </row>
    <row r="46" spans="1:16">
      <c r="A46" s="12"/>
      <c r="B46" s="44">
        <v>574</v>
      </c>
      <c r="C46" s="20" t="s">
        <v>108</v>
      </c>
      <c r="D46" s="46">
        <v>450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450</v>
      </c>
      <c r="O46" s="47">
        <f t="shared" si="12"/>
        <v>8.9586112161812431E-3</v>
      </c>
      <c r="P46" s="9"/>
    </row>
    <row r="47" spans="1:16">
      <c r="A47" s="12"/>
      <c r="B47" s="44">
        <v>579</v>
      </c>
      <c r="C47" s="20" t="s">
        <v>62</v>
      </c>
      <c r="D47" s="46">
        <v>600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600</v>
      </c>
      <c r="O47" s="47">
        <f t="shared" si="12"/>
        <v>1.1944814954908324E-2</v>
      </c>
      <c r="P47" s="9"/>
    </row>
    <row r="48" spans="1:16" ht="15.75">
      <c r="A48" s="28" t="s">
        <v>134</v>
      </c>
      <c r="B48" s="29"/>
      <c r="C48" s="30"/>
      <c r="D48" s="31">
        <f t="shared" ref="D48:M48" si="14">SUM(D49:D51)</f>
        <v>2671554</v>
      </c>
      <c r="E48" s="31">
        <f t="shared" si="14"/>
        <v>10856084</v>
      </c>
      <c r="F48" s="31">
        <f t="shared" si="14"/>
        <v>0</v>
      </c>
      <c r="G48" s="31">
        <f t="shared" si="14"/>
        <v>132993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13660631</v>
      </c>
      <c r="O48" s="43">
        <f t="shared" si="12"/>
        <v>271.9561824371404</v>
      </c>
      <c r="P48" s="9"/>
    </row>
    <row r="49" spans="1:16">
      <c r="A49" s="12"/>
      <c r="B49" s="44">
        <v>581</v>
      </c>
      <c r="C49" s="20" t="s">
        <v>135</v>
      </c>
      <c r="D49" s="46">
        <v>2583973</v>
      </c>
      <c r="E49" s="46">
        <v>10856084</v>
      </c>
      <c r="F49" s="46">
        <v>0</v>
      </c>
      <c r="G49" s="46">
        <v>5414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13445471</v>
      </c>
      <c r="O49" s="47">
        <f t="shared" si="12"/>
        <v>267.67277179431028</v>
      </c>
      <c r="P49" s="9"/>
    </row>
    <row r="50" spans="1:16">
      <c r="A50" s="12"/>
      <c r="B50" s="44">
        <v>588</v>
      </c>
      <c r="C50" s="20" t="s">
        <v>136</v>
      </c>
      <c r="D50" s="46">
        <v>87581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87581</v>
      </c>
      <c r="O50" s="47">
        <f t="shared" si="12"/>
        <v>1.7435647309430431</v>
      </c>
      <c r="P50" s="9"/>
    </row>
    <row r="51" spans="1:16">
      <c r="A51" s="12"/>
      <c r="B51" s="44">
        <v>590</v>
      </c>
      <c r="C51" s="20" t="s">
        <v>137</v>
      </c>
      <c r="D51" s="46">
        <v>0</v>
      </c>
      <c r="E51" s="46">
        <v>0</v>
      </c>
      <c r="F51" s="46">
        <v>0</v>
      </c>
      <c r="G51" s="46">
        <v>127579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127579</v>
      </c>
      <c r="O51" s="47">
        <f t="shared" si="12"/>
        <v>2.5398459118870815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SUM(D53:D73)</f>
        <v>936509</v>
      </c>
      <c r="E52" s="31">
        <f t="shared" si="16"/>
        <v>316523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1253032</v>
      </c>
      <c r="O52" s="43">
        <f t="shared" si="12"/>
        <v>24.945392287631144</v>
      </c>
      <c r="P52" s="9"/>
    </row>
    <row r="53" spans="1:16">
      <c r="A53" s="12"/>
      <c r="B53" s="44">
        <v>601</v>
      </c>
      <c r="C53" s="20" t="s">
        <v>138</v>
      </c>
      <c r="D53" s="46">
        <v>0</v>
      </c>
      <c r="E53" s="46">
        <v>25312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25312</v>
      </c>
      <c r="O53" s="47">
        <f t="shared" si="12"/>
        <v>0.50391192689773245</v>
      </c>
      <c r="P53" s="9"/>
    </row>
    <row r="54" spans="1:16">
      <c r="A54" s="12"/>
      <c r="B54" s="44">
        <v>602</v>
      </c>
      <c r="C54" s="20" t="s">
        <v>139</v>
      </c>
      <c r="D54" s="46">
        <v>30186</v>
      </c>
      <c r="E54" s="46">
        <v>23144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53330</v>
      </c>
      <c r="O54" s="47">
        <f t="shared" si="12"/>
        <v>1.0616949692421014</v>
      </c>
      <c r="P54" s="9"/>
    </row>
    <row r="55" spans="1:16">
      <c r="A55" s="12"/>
      <c r="B55" s="44">
        <v>603</v>
      </c>
      <c r="C55" s="20" t="s">
        <v>140</v>
      </c>
      <c r="D55" s="46">
        <v>42116</v>
      </c>
      <c r="E55" s="46">
        <v>35275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77391</v>
      </c>
      <c r="O55" s="47">
        <f t="shared" si="12"/>
        <v>1.54070195695885</v>
      </c>
      <c r="P55" s="9"/>
    </row>
    <row r="56" spans="1:16">
      <c r="A56" s="12"/>
      <c r="B56" s="44">
        <v>604</v>
      </c>
      <c r="C56" s="20" t="s">
        <v>141</v>
      </c>
      <c r="D56" s="46">
        <v>256269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256269</v>
      </c>
      <c r="O56" s="47">
        <f t="shared" si="12"/>
        <v>5.1018096394656682</v>
      </c>
      <c r="P56" s="9"/>
    </row>
    <row r="57" spans="1:16">
      <c r="A57" s="12"/>
      <c r="B57" s="44">
        <v>605</v>
      </c>
      <c r="C57" s="20" t="s">
        <v>142</v>
      </c>
      <c r="D57" s="46">
        <v>0</v>
      </c>
      <c r="E57" s="46">
        <v>28205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28205</v>
      </c>
      <c r="O57" s="47">
        <f t="shared" si="12"/>
        <v>0.56150584300531547</v>
      </c>
      <c r="P57" s="9"/>
    </row>
    <row r="58" spans="1:16">
      <c r="A58" s="12"/>
      <c r="B58" s="44">
        <v>608</v>
      </c>
      <c r="C58" s="20" t="s">
        <v>143</v>
      </c>
      <c r="D58" s="46">
        <v>7463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7463</v>
      </c>
      <c r="O58" s="47">
        <f t="shared" si="12"/>
        <v>0.1485735900141347</v>
      </c>
      <c r="P58" s="9"/>
    </row>
    <row r="59" spans="1:16">
      <c r="A59" s="12"/>
      <c r="B59" s="44">
        <v>611</v>
      </c>
      <c r="C59" s="20" t="s">
        <v>70</v>
      </c>
      <c r="D59" s="46">
        <v>9900</v>
      </c>
      <c r="E59" s="46">
        <v>23195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8" si="17">SUM(D59:M59)</f>
        <v>33095</v>
      </c>
      <c r="O59" s="47">
        <f t="shared" si="12"/>
        <v>0.65885608488781833</v>
      </c>
      <c r="P59" s="9"/>
    </row>
    <row r="60" spans="1:16">
      <c r="A60" s="12"/>
      <c r="B60" s="44">
        <v>614</v>
      </c>
      <c r="C60" s="20" t="s">
        <v>144</v>
      </c>
      <c r="D60" s="46">
        <v>103096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103096</v>
      </c>
      <c r="O60" s="47">
        <f t="shared" si="12"/>
        <v>2.0524377376520477</v>
      </c>
      <c r="P60" s="9"/>
    </row>
    <row r="61" spans="1:16">
      <c r="A61" s="12"/>
      <c r="B61" s="44">
        <v>622</v>
      </c>
      <c r="C61" s="20" t="s">
        <v>72</v>
      </c>
      <c r="D61" s="46">
        <v>0</v>
      </c>
      <c r="E61" s="46">
        <v>146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146</v>
      </c>
      <c r="O61" s="47">
        <f t="shared" si="12"/>
        <v>2.906571639027692E-3</v>
      </c>
      <c r="P61" s="9"/>
    </row>
    <row r="62" spans="1:16">
      <c r="A62" s="12"/>
      <c r="B62" s="44">
        <v>634</v>
      </c>
      <c r="C62" s="20" t="s">
        <v>146</v>
      </c>
      <c r="D62" s="46">
        <v>86667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86667</v>
      </c>
      <c r="O62" s="47">
        <f t="shared" si="12"/>
        <v>1.7253687961617328</v>
      </c>
      <c r="P62" s="9"/>
    </row>
    <row r="63" spans="1:16">
      <c r="A63" s="12"/>
      <c r="B63" s="44">
        <v>636</v>
      </c>
      <c r="C63" s="20" t="s">
        <v>92</v>
      </c>
      <c r="D63" s="46">
        <v>11621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11621</v>
      </c>
      <c r="O63" s="47">
        <f t="shared" si="12"/>
        <v>0.23135115765164938</v>
      </c>
      <c r="P63" s="9"/>
    </row>
    <row r="64" spans="1:16">
      <c r="A64" s="12"/>
      <c r="B64" s="44">
        <v>654</v>
      </c>
      <c r="C64" s="20" t="s">
        <v>147</v>
      </c>
      <c r="D64" s="46">
        <v>5597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5597</v>
      </c>
      <c r="O64" s="47">
        <f t="shared" si="12"/>
        <v>0.11142521550436982</v>
      </c>
      <c r="P64" s="9"/>
    </row>
    <row r="65" spans="1:119">
      <c r="A65" s="12"/>
      <c r="B65" s="44">
        <v>674</v>
      </c>
      <c r="C65" s="20" t="s">
        <v>148</v>
      </c>
      <c r="D65" s="46">
        <v>38260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38260</v>
      </c>
      <c r="O65" s="47">
        <f t="shared" si="12"/>
        <v>0.76168103362465411</v>
      </c>
      <c r="P65" s="9"/>
    </row>
    <row r="66" spans="1:119">
      <c r="A66" s="12"/>
      <c r="B66" s="44">
        <v>685</v>
      </c>
      <c r="C66" s="20" t="s">
        <v>76</v>
      </c>
      <c r="D66" s="46">
        <v>3071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3071</v>
      </c>
      <c r="O66" s="47">
        <f t="shared" si="12"/>
        <v>6.1137544544205773E-2</v>
      </c>
      <c r="P66" s="9"/>
    </row>
    <row r="67" spans="1:119">
      <c r="A67" s="12"/>
      <c r="B67" s="44">
        <v>694</v>
      </c>
      <c r="C67" s="20" t="s">
        <v>149</v>
      </c>
      <c r="D67" s="46">
        <v>31872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31872</v>
      </c>
      <c r="O67" s="47">
        <f t="shared" si="12"/>
        <v>0.63450857040473019</v>
      </c>
      <c r="P67" s="9"/>
    </row>
    <row r="68" spans="1:119">
      <c r="A68" s="12"/>
      <c r="B68" s="44">
        <v>712</v>
      </c>
      <c r="C68" s="20" t="s">
        <v>112</v>
      </c>
      <c r="D68" s="46">
        <v>0</v>
      </c>
      <c r="E68" s="46">
        <v>63105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63105</v>
      </c>
      <c r="O68" s="47">
        <f t="shared" si="12"/>
        <v>1.2562959128824829</v>
      </c>
      <c r="P68" s="9"/>
    </row>
    <row r="69" spans="1:119">
      <c r="A69" s="12"/>
      <c r="B69" s="44">
        <v>716</v>
      </c>
      <c r="C69" s="20" t="s">
        <v>113</v>
      </c>
      <c r="D69" s="46">
        <v>0</v>
      </c>
      <c r="E69" s="46">
        <v>100950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100950</v>
      </c>
      <c r="O69" s="47">
        <f t="shared" ref="O69:O74" si="19">(N69/O$76)</f>
        <v>2.0097151161633255</v>
      </c>
      <c r="P69" s="9"/>
    </row>
    <row r="70" spans="1:119">
      <c r="A70" s="12"/>
      <c r="B70" s="44">
        <v>721</v>
      </c>
      <c r="C70" s="20" t="s">
        <v>79</v>
      </c>
      <c r="D70" s="46">
        <v>5148</v>
      </c>
      <c r="E70" s="46">
        <v>17191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22339</v>
      </c>
      <c r="O70" s="47">
        <f t="shared" si="19"/>
        <v>0.44472536879616176</v>
      </c>
      <c r="P70" s="9"/>
    </row>
    <row r="71" spans="1:119">
      <c r="A71" s="12"/>
      <c r="B71" s="44">
        <v>724</v>
      </c>
      <c r="C71" s="20" t="s">
        <v>150</v>
      </c>
      <c r="D71" s="46">
        <v>116479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116479</v>
      </c>
      <c r="O71" s="47">
        <f t="shared" si="19"/>
        <v>2.3188668352212778</v>
      </c>
      <c r="P71" s="9"/>
    </row>
    <row r="72" spans="1:119">
      <c r="A72" s="12"/>
      <c r="B72" s="44">
        <v>744</v>
      </c>
      <c r="C72" s="20" t="s">
        <v>151</v>
      </c>
      <c r="D72" s="46">
        <v>58339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58339</v>
      </c>
      <c r="O72" s="47">
        <f t="shared" si="19"/>
        <v>1.1614142660906612</v>
      </c>
      <c r="P72" s="9"/>
    </row>
    <row r="73" spans="1:119" ht="15.75" thickBot="1">
      <c r="A73" s="12"/>
      <c r="B73" s="44">
        <v>764</v>
      </c>
      <c r="C73" s="20" t="s">
        <v>152</v>
      </c>
      <c r="D73" s="46">
        <v>130425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130425</v>
      </c>
      <c r="O73" s="47">
        <f t="shared" si="19"/>
        <v>2.596504150823197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SUM(D5,D13,D22,D28,D31,D36,D42,D48,D52)</f>
        <v>23385677</v>
      </c>
      <c r="E74" s="15">
        <f t="shared" si="20"/>
        <v>23911230</v>
      </c>
      <c r="F74" s="15">
        <f t="shared" si="20"/>
        <v>2</v>
      </c>
      <c r="G74" s="15">
        <f t="shared" si="20"/>
        <v>4820689</v>
      </c>
      <c r="H74" s="15">
        <f t="shared" si="20"/>
        <v>0</v>
      </c>
      <c r="I74" s="15">
        <f t="shared" si="20"/>
        <v>1662717</v>
      </c>
      <c r="J74" s="15">
        <f t="shared" si="20"/>
        <v>0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53780315</v>
      </c>
      <c r="O74" s="37">
        <f t="shared" si="19"/>
        <v>1070.6598514861341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153</v>
      </c>
      <c r="M76" s="118"/>
      <c r="N76" s="118"/>
      <c r="O76" s="41">
        <v>50231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8042002</v>
      </c>
      <c r="E5" s="26">
        <f t="shared" si="0"/>
        <v>265455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207841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8515298</v>
      </c>
      <c r="O5" s="32">
        <f t="shared" ref="O5:O36" si="1">(N5/O$77)</f>
        <v>169.7424151815971</v>
      </c>
      <c r="P5" s="6"/>
    </row>
    <row r="6" spans="1:133">
      <c r="A6" s="12"/>
      <c r="B6" s="44">
        <v>511</v>
      </c>
      <c r="C6" s="20" t="s">
        <v>20</v>
      </c>
      <c r="D6" s="46">
        <v>280889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280889</v>
      </c>
      <c r="O6" s="47">
        <f t="shared" si="1"/>
        <v>5.5991906869194272</v>
      </c>
      <c r="P6" s="9"/>
    </row>
    <row r="7" spans="1:133">
      <c r="A7" s="12"/>
      <c r="B7" s="44">
        <v>512</v>
      </c>
      <c r="C7" s="20" t="s">
        <v>21</v>
      </c>
      <c r="D7" s="46">
        <v>273010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273010</v>
      </c>
      <c r="O7" s="47">
        <f t="shared" si="1"/>
        <v>5.4421321213570941</v>
      </c>
      <c r="P7" s="9"/>
    </row>
    <row r="8" spans="1:133">
      <c r="A8" s="12"/>
      <c r="B8" s="44">
        <v>513</v>
      </c>
      <c r="C8" s="20" t="s">
        <v>22</v>
      </c>
      <c r="D8" s="46">
        <v>3530310</v>
      </c>
      <c r="E8" s="46">
        <v>12494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3542804</v>
      </c>
      <c r="O8" s="47">
        <f t="shared" si="1"/>
        <v>70.621616234102774</v>
      </c>
      <c r="P8" s="9"/>
    </row>
    <row r="9" spans="1:133">
      <c r="A9" s="12"/>
      <c r="B9" s="44">
        <v>514</v>
      </c>
      <c r="C9" s="20" t="s">
        <v>23</v>
      </c>
      <c r="D9" s="46">
        <v>81918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81918</v>
      </c>
      <c r="O9" s="47">
        <f t="shared" si="1"/>
        <v>1.6329386437029063</v>
      </c>
      <c r="P9" s="9"/>
    </row>
    <row r="10" spans="1:133">
      <c r="A10" s="12"/>
      <c r="B10" s="44">
        <v>515</v>
      </c>
      <c r="C10" s="20" t="s">
        <v>24</v>
      </c>
      <c r="D10" s="46">
        <v>308961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308961</v>
      </c>
      <c r="O10" s="47">
        <f t="shared" si="1"/>
        <v>6.1587728740581271</v>
      </c>
      <c r="P10" s="9"/>
    </row>
    <row r="11" spans="1:133">
      <c r="A11" s="12"/>
      <c r="B11" s="44">
        <v>517</v>
      </c>
      <c r="C11" s="20" t="s">
        <v>25</v>
      </c>
      <c r="D11" s="46">
        <v>55653</v>
      </c>
      <c r="E11" s="46">
        <v>0</v>
      </c>
      <c r="F11" s="46">
        <v>0</v>
      </c>
      <c r="G11" s="46">
        <v>0</v>
      </c>
      <c r="H11" s="46">
        <v>0</v>
      </c>
      <c r="I11" s="46">
        <v>207841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263494</v>
      </c>
      <c r="O11" s="47">
        <f t="shared" si="1"/>
        <v>5.2524418929155203</v>
      </c>
      <c r="P11" s="9"/>
    </row>
    <row r="12" spans="1:133">
      <c r="A12" s="12"/>
      <c r="B12" s="44">
        <v>519</v>
      </c>
      <c r="C12" s="20" t="s">
        <v>26</v>
      </c>
      <c r="D12" s="46">
        <v>3511261</v>
      </c>
      <c r="E12" s="46">
        <v>252961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3764222</v>
      </c>
      <c r="O12" s="47">
        <f t="shared" si="1"/>
        <v>75.035322728541246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8740351</v>
      </c>
      <c r="E13" s="31">
        <f t="shared" si="3"/>
        <v>3950077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12690428</v>
      </c>
      <c r="O13" s="43">
        <f t="shared" si="1"/>
        <v>252.9687039030419</v>
      </c>
      <c r="P13" s="10"/>
    </row>
    <row r="14" spans="1:133">
      <c r="A14" s="12"/>
      <c r="B14" s="44">
        <v>521</v>
      </c>
      <c r="C14" s="20" t="s">
        <v>28</v>
      </c>
      <c r="D14" s="46">
        <v>4320601</v>
      </c>
      <c r="E14" s="46">
        <v>425099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4745700</v>
      </c>
      <c r="O14" s="47">
        <f t="shared" si="1"/>
        <v>94.599928238249007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0.82213052665151698</v>
      </c>
      <c r="P15" s="9"/>
    </row>
    <row r="16" spans="1:133">
      <c r="A16" s="12"/>
      <c r="B16" s="44">
        <v>523</v>
      </c>
      <c r="C16" s="20" t="s">
        <v>107</v>
      </c>
      <c r="D16" s="46">
        <v>216717</v>
      </c>
      <c r="E16" s="46">
        <v>2897868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3114585</v>
      </c>
      <c r="O16" s="47">
        <f t="shared" si="1"/>
        <v>62.085575888051672</v>
      </c>
      <c r="P16" s="9"/>
    </row>
    <row r="17" spans="1:16">
      <c r="A17" s="12"/>
      <c r="B17" s="44">
        <v>524</v>
      </c>
      <c r="C17" s="20" t="s">
        <v>31</v>
      </c>
      <c r="D17" s="46">
        <v>230588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230588</v>
      </c>
      <c r="O17" s="47">
        <f t="shared" si="1"/>
        <v>4.5964996212574256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508774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508774</v>
      </c>
      <c r="O18" s="47">
        <f t="shared" si="1"/>
        <v>10.141809193477654</v>
      </c>
      <c r="P18" s="9"/>
    </row>
    <row r="19" spans="1:16">
      <c r="A19" s="12"/>
      <c r="B19" s="44">
        <v>526</v>
      </c>
      <c r="C19" s="20" t="s">
        <v>33</v>
      </c>
      <c r="D19" s="46">
        <v>3769729</v>
      </c>
      <c r="E19" s="46">
        <v>90114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3859843</v>
      </c>
      <c r="O19" s="47">
        <f t="shared" si="1"/>
        <v>76.941414503847227</v>
      </c>
      <c r="P19" s="9"/>
    </row>
    <row r="20" spans="1:16">
      <c r="A20" s="12"/>
      <c r="B20" s="44">
        <v>527</v>
      </c>
      <c r="C20" s="20" t="s">
        <v>34</v>
      </c>
      <c r="D20" s="46">
        <v>141473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141473</v>
      </c>
      <c r="O20" s="47">
        <f t="shared" si="1"/>
        <v>2.8200972770402264</v>
      </c>
      <c r="P20" s="9"/>
    </row>
    <row r="21" spans="1:16">
      <c r="A21" s="12"/>
      <c r="B21" s="44">
        <v>529</v>
      </c>
      <c r="C21" s="20" t="s">
        <v>35</v>
      </c>
      <c r="D21" s="46">
        <v>20000</v>
      </c>
      <c r="E21" s="46">
        <v>28222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48222</v>
      </c>
      <c r="O21" s="47">
        <f t="shared" si="1"/>
        <v>0.96124865446716901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419691</v>
      </c>
      <c r="E22" s="31">
        <f t="shared" si="5"/>
        <v>69032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1102848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1591571</v>
      </c>
      <c r="O22" s="43">
        <f t="shared" si="1"/>
        <v>31.726089383247619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8.7708806761551655E-2</v>
      </c>
      <c r="P23" s="9"/>
    </row>
    <row r="24" spans="1:16">
      <c r="A24" s="12"/>
      <c r="B24" s="44">
        <v>534</v>
      </c>
      <c r="C24" s="20" t="s">
        <v>38</v>
      </c>
      <c r="D24" s="46">
        <v>89397</v>
      </c>
      <c r="E24" s="46">
        <v>65747</v>
      </c>
      <c r="F24" s="46">
        <v>0</v>
      </c>
      <c r="G24" s="46">
        <v>0</v>
      </c>
      <c r="H24" s="46">
        <v>0</v>
      </c>
      <c r="I24" s="46">
        <v>174319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329463</v>
      </c>
      <c r="O24" s="47">
        <f t="shared" si="1"/>
        <v>6.5674560459275204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928529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928529</v>
      </c>
      <c r="O25" s="47">
        <f t="shared" si="1"/>
        <v>18.509129689431088</v>
      </c>
      <c r="P25" s="9"/>
    </row>
    <row r="26" spans="1:16">
      <c r="A26" s="12"/>
      <c r="B26" s="44">
        <v>537</v>
      </c>
      <c r="C26" s="20" t="s">
        <v>40</v>
      </c>
      <c r="D26" s="46">
        <v>324371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324371</v>
      </c>
      <c r="O26" s="47">
        <f t="shared" si="1"/>
        <v>6.4659530359207436</v>
      </c>
      <c r="P26" s="9"/>
    </row>
    <row r="27" spans="1:16">
      <c r="A27" s="12"/>
      <c r="B27" s="44">
        <v>539</v>
      </c>
      <c r="C27" s="20" t="s">
        <v>41</v>
      </c>
      <c r="D27" s="46">
        <v>1523</v>
      </c>
      <c r="E27" s="46">
        <v>3285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4808</v>
      </c>
      <c r="O27" s="47">
        <f t="shared" si="1"/>
        <v>9.5841805206713704E-2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182009</v>
      </c>
      <c r="E28" s="31">
        <f t="shared" si="7"/>
        <v>8570111</v>
      </c>
      <c r="F28" s="31">
        <f t="shared" si="7"/>
        <v>0</v>
      </c>
      <c r="G28" s="31">
        <f t="shared" si="7"/>
        <v>6106605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14858725</v>
      </c>
      <c r="O28" s="43">
        <f t="shared" si="1"/>
        <v>296.19114539728105</v>
      </c>
      <c r="P28" s="10"/>
    </row>
    <row r="29" spans="1:16">
      <c r="A29" s="12"/>
      <c r="B29" s="44">
        <v>541</v>
      </c>
      <c r="C29" s="20" t="s">
        <v>43</v>
      </c>
      <c r="D29" s="46">
        <v>172364</v>
      </c>
      <c r="E29" s="46">
        <v>8570111</v>
      </c>
      <c r="F29" s="46">
        <v>0</v>
      </c>
      <c r="G29" s="46">
        <v>6106605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14849080</v>
      </c>
      <c r="O29" s="47">
        <f t="shared" si="1"/>
        <v>295.99888370609574</v>
      </c>
      <c r="P29" s="9"/>
    </row>
    <row r="30" spans="1:16">
      <c r="A30" s="12"/>
      <c r="B30" s="44">
        <v>544</v>
      </c>
      <c r="C30" s="20" t="s">
        <v>44</v>
      </c>
      <c r="D30" s="46">
        <v>9645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9645</v>
      </c>
      <c r="O30" s="47">
        <f t="shared" si="1"/>
        <v>0.19226169118526493</v>
      </c>
      <c r="P30" s="9"/>
    </row>
    <row r="31" spans="1:16" ht="15.75">
      <c r="A31" s="28" t="s">
        <v>45</v>
      </c>
      <c r="B31" s="29"/>
      <c r="C31" s="30"/>
      <c r="D31" s="31">
        <f>SUM(D32:D36)</f>
        <v>581755</v>
      </c>
      <c r="E31" s="31">
        <f t="shared" ref="E31:M31" si="9">SUM(E32:E36)</f>
        <v>225431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807186</v>
      </c>
      <c r="O31" s="43">
        <f t="shared" si="1"/>
        <v>16.090300203324961</v>
      </c>
      <c r="P31" s="10"/>
    </row>
    <row r="32" spans="1:16">
      <c r="A32" s="13"/>
      <c r="B32" s="45">
        <v>551</v>
      </c>
      <c r="C32" s="21" t="s">
        <v>46</v>
      </c>
      <c r="D32" s="46">
        <v>2437</v>
      </c>
      <c r="E32" s="46">
        <v>62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2499</v>
      </c>
      <c r="O32" s="47">
        <f t="shared" si="1"/>
        <v>4.9814615476617627E-2</v>
      </c>
      <c r="P32" s="9"/>
    </row>
    <row r="33" spans="1:16">
      <c r="A33" s="13"/>
      <c r="B33" s="45">
        <v>552</v>
      </c>
      <c r="C33" s="21" t="s">
        <v>47</v>
      </c>
      <c r="D33" s="46">
        <v>468548</v>
      </c>
      <c r="E33" s="46">
        <v>160261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628809</v>
      </c>
      <c r="O33" s="47">
        <f t="shared" si="1"/>
        <v>12.534565243391938</v>
      </c>
      <c r="P33" s="9"/>
    </row>
    <row r="34" spans="1:16">
      <c r="A34" s="13"/>
      <c r="B34" s="45">
        <v>553</v>
      </c>
      <c r="C34" s="21" t="s">
        <v>48</v>
      </c>
      <c r="D34" s="46">
        <v>73798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73798</v>
      </c>
      <c r="O34" s="47">
        <f t="shared" si="1"/>
        <v>1.4710760275884065</v>
      </c>
      <c r="P34" s="9"/>
    </row>
    <row r="35" spans="1:16">
      <c r="A35" s="13"/>
      <c r="B35" s="45">
        <v>554</v>
      </c>
      <c r="C35" s="21" t="s">
        <v>49</v>
      </c>
      <c r="D35" s="46">
        <v>36972</v>
      </c>
      <c r="E35" s="46">
        <v>53602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90574</v>
      </c>
      <c r="O35" s="47">
        <f t="shared" si="1"/>
        <v>1.8054857871865406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11506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11506</v>
      </c>
      <c r="O36" s="47">
        <f t="shared" si="1"/>
        <v>0.22935852968145756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1130702</v>
      </c>
      <c r="E37" s="31">
        <f t="shared" si="10"/>
        <v>41967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1172669</v>
      </c>
      <c r="O37" s="43">
        <f t="shared" ref="O37:O68" si="11">(N37/O$77)</f>
        <v>23.375772435514094</v>
      </c>
      <c r="P37" s="10"/>
    </row>
    <row r="38" spans="1:16">
      <c r="A38" s="12"/>
      <c r="B38" s="44">
        <v>562</v>
      </c>
      <c r="C38" s="20" t="s">
        <v>52</v>
      </c>
      <c r="D38" s="46">
        <v>1076454</v>
      </c>
      <c r="E38" s="46">
        <v>33842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2">SUM(D38:M38)</f>
        <v>1110296</v>
      </c>
      <c r="O38" s="47">
        <f t="shared" si="11"/>
        <v>22.132440298209943</v>
      </c>
      <c r="P38" s="9"/>
    </row>
    <row r="39" spans="1:16">
      <c r="A39" s="12"/>
      <c r="B39" s="44">
        <v>563</v>
      </c>
      <c r="C39" s="20" t="s">
        <v>53</v>
      </c>
      <c r="D39" s="46">
        <v>22164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22164</v>
      </c>
      <c r="O39" s="47">
        <f t="shared" si="11"/>
        <v>0.44181318024159788</v>
      </c>
      <c r="P39" s="9"/>
    </row>
    <row r="40" spans="1:16">
      <c r="A40" s="12"/>
      <c r="B40" s="44">
        <v>564</v>
      </c>
      <c r="C40" s="20" t="s">
        <v>54</v>
      </c>
      <c r="D40" s="46">
        <v>28429</v>
      </c>
      <c r="E40" s="46">
        <v>8125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36554</v>
      </c>
      <c r="O40" s="47">
        <f t="shared" si="11"/>
        <v>0.72866084599130887</v>
      </c>
      <c r="P40" s="9"/>
    </row>
    <row r="41" spans="1:16">
      <c r="A41" s="12"/>
      <c r="B41" s="44">
        <v>565</v>
      </c>
      <c r="C41" s="20" t="s">
        <v>55</v>
      </c>
      <c r="D41" s="46">
        <v>2030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2030</v>
      </c>
      <c r="O41" s="47">
        <f t="shared" si="11"/>
        <v>4.0465654028624967E-2</v>
      </c>
      <c r="P41" s="9"/>
    </row>
    <row r="42" spans="1:16">
      <c r="A42" s="12"/>
      <c r="B42" s="44">
        <v>569</v>
      </c>
      <c r="C42" s="20" t="s">
        <v>56</v>
      </c>
      <c r="D42" s="46">
        <v>1625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1625</v>
      </c>
      <c r="O42" s="47">
        <f t="shared" si="11"/>
        <v>3.2392457042618505E-2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SUM(D44:D48)</f>
        <v>561506</v>
      </c>
      <c r="E43" s="31">
        <f t="shared" si="13"/>
        <v>581716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393763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1536985</v>
      </c>
      <c r="O43" s="43">
        <f t="shared" si="11"/>
        <v>30.637981900091695</v>
      </c>
      <c r="P43" s="9"/>
    </row>
    <row r="44" spans="1:16">
      <c r="A44" s="12"/>
      <c r="B44" s="44">
        <v>571</v>
      </c>
      <c r="C44" s="20" t="s">
        <v>58</v>
      </c>
      <c r="D44" s="46">
        <v>492202</v>
      </c>
      <c r="E44" s="46">
        <v>197332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689534</v>
      </c>
      <c r="O44" s="47">
        <f t="shared" si="11"/>
        <v>13.745046445799945</v>
      </c>
      <c r="P44" s="9"/>
    </row>
    <row r="45" spans="1:16">
      <c r="A45" s="12"/>
      <c r="B45" s="44">
        <v>572</v>
      </c>
      <c r="C45" s="20" t="s">
        <v>59</v>
      </c>
      <c r="D45" s="46">
        <v>67578</v>
      </c>
      <c r="E45" s="46">
        <v>384384</v>
      </c>
      <c r="F45" s="46">
        <v>0</v>
      </c>
      <c r="G45" s="46">
        <v>0</v>
      </c>
      <c r="H45" s="46">
        <v>0</v>
      </c>
      <c r="I45" s="46">
        <v>393763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845725</v>
      </c>
      <c r="O45" s="47">
        <f t="shared" si="11"/>
        <v>16.858529681457561</v>
      </c>
      <c r="P45" s="9"/>
    </row>
    <row r="46" spans="1:16">
      <c r="A46" s="12"/>
      <c r="B46" s="44">
        <v>573</v>
      </c>
      <c r="C46" s="20" t="s">
        <v>60</v>
      </c>
      <c r="D46" s="46">
        <v>376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376</v>
      </c>
      <c r="O46" s="47">
        <f t="shared" si="11"/>
        <v>7.4951162141689591E-3</v>
      </c>
      <c r="P46" s="9"/>
    </row>
    <row r="47" spans="1:16">
      <c r="A47" s="12"/>
      <c r="B47" s="44">
        <v>574</v>
      </c>
      <c r="C47" s="20" t="s">
        <v>108</v>
      </c>
      <c r="D47" s="46">
        <v>750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750</v>
      </c>
      <c r="O47" s="47">
        <f t="shared" si="11"/>
        <v>1.495036478890085E-2</v>
      </c>
      <c r="P47" s="9"/>
    </row>
    <row r="48" spans="1:16">
      <c r="A48" s="12"/>
      <c r="B48" s="44">
        <v>579</v>
      </c>
      <c r="C48" s="20" t="s">
        <v>62</v>
      </c>
      <c r="D48" s="46">
        <v>600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600</v>
      </c>
      <c r="O48" s="47">
        <f t="shared" si="11"/>
        <v>1.1960291831120679E-2</v>
      </c>
      <c r="P48" s="9"/>
    </row>
    <row r="49" spans="1:16" ht="15.75">
      <c r="A49" s="28" t="s">
        <v>81</v>
      </c>
      <c r="B49" s="29"/>
      <c r="C49" s="30"/>
      <c r="D49" s="31">
        <f t="shared" ref="D49:M49" si="14">SUM(D50:D52)</f>
        <v>2227201</v>
      </c>
      <c r="E49" s="31">
        <f t="shared" si="14"/>
        <v>11586730</v>
      </c>
      <c r="F49" s="31">
        <f t="shared" si="14"/>
        <v>0</v>
      </c>
      <c r="G49" s="31">
        <f t="shared" si="14"/>
        <v>121742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13935673</v>
      </c>
      <c r="O49" s="43">
        <f t="shared" si="11"/>
        <v>277.79119323844833</v>
      </c>
      <c r="P49" s="9"/>
    </row>
    <row r="50" spans="1:16">
      <c r="A50" s="12"/>
      <c r="B50" s="44">
        <v>581</v>
      </c>
      <c r="C50" s="20" t="s">
        <v>63</v>
      </c>
      <c r="D50" s="46">
        <v>2032353</v>
      </c>
      <c r="E50" s="46">
        <v>11586730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13619083</v>
      </c>
      <c r="O50" s="47">
        <f t="shared" si="11"/>
        <v>271.48034525375755</v>
      </c>
      <c r="P50" s="9"/>
    </row>
    <row r="51" spans="1:16">
      <c r="A51" s="12"/>
      <c r="B51" s="44">
        <v>588</v>
      </c>
      <c r="C51" s="20" t="s">
        <v>87</v>
      </c>
      <c r="D51" s="46">
        <v>194848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5">SUM(D51:M51)</f>
        <v>194848</v>
      </c>
      <c r="O51" s="47">
        <f t="shared" si="11"/>
        <v>3.8840649045170035</v>
      </c>
      <c r="P51" s="9"/>
    </row>
    <row r="52" spans="1:16">
      <c r="A52" s="12"/>
      <c r="B52" s="44">
        <v>590</v>
      </c>
      <c r="C52" s="20" t="s">
        <v>104</v>
      </c>
      <c r="D52" s="46">
        <v>0</v>
      </c>
      <c r="E52" s="46">
        <v>0</v>
      </c>
      <c r="F52" s="46">
        <v>0</v>
      </c>
      <c r="G52" s="46">
        <v>121742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121742</v>
      </c>
      <c r="O52" s="47">
        <f t="shared" si="11"/>
        <v>2.426783080173823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SUM(D54:D74)</f>
        <v>963166</v>
      </c>
      <c r="E53" s="31">
        <f t="shared" si="16"/>
        <v>255207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1218373</v>
      </c>
      <c r="O53" s="43">
        <f t="shared" si="11"/>
        <v>24.286827731929993</v>
      </c>
      <c r="P53" s="9"/>
    </row>
    <row r="54" spans="1:16">
      <c r="A54" s="12"/>
      <c r="B54" s="44">
        <v>601</v>
      </c>
      <c r="C54" s="20" t="s">
        <v>65</v>
      </c>
      <c r="D54" s="46">
        <v>0</v>
      </c>
      <c r="E54" s="46">
        <v>28800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28800</v>
      </c>
      <c r="O54" s="47">
        <f t="shared" si="11"/>
        <v>0.57409400789379261</v>
      </c>
      <c r="P54" s="9"/>
    </row>
    <row r="55" spans="1:16">
      <c r="A55" s="12"/>
      <c r="B55" s="44">
        <v>602</v>
      </c>
      <c r="C55" s="20" t="s">
        <v>66</v>
      </c>
      <c r="D55" s="46">
        <v>30166</v>
      </c>
      <c r="E55" s="46">
        <v>18726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48892</v>
      </c>
      <c r="O55" s="47">
        <f t="shared" si="11"/>
        <v>0.97460431367858713</v>
      </c>
      <c r="P55" s="9"/>
    </row>
    <row r="56" spans="1:16">
      <c r="A56" s="12"/>
      <c r="B56" s="44">
        <v>603</v>
      </c>
      <c r="C56" s="20" t="s">
        <v>67</v>
      </c>
      <c r="D56" s="46">
        <v>40191</v>
      </c>
      <c r="E56" s="46">
        <v>42049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82240</v>
      </c>
      <c r="O56" s="47">
        <f t="shared" si="11"/>
        <v>1.6393573336522744</v>
      </c>
      <c r="P56" s="9"/>
    </row>
    <row r="57" spans="1:16">
      <c r="A57" s="12"/>
      <c r="B57" s="44">
        <v>604</v>
      </c>
      <c r="C57" s="20" t="s">
        <v>68</v>
      </c>
      <c r="D57" s="46">
        <v>288573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288573</v>
      </c>
      <c r="O57" s="47">
        <f t="shared" si="11"/>
        <v>5.7523621576366466</v>
      </c>
      <c r="P57" s="9"/>
    </row>
    <row r="58" spans="1:16">
      <c r="A58" s="12"/>
      <c r="B58" s="44">
        <v>605</v>
      </c>
      <c r="C58" s="20" t="s">
        <v>69</v>
      </c>
      <c r="D58" s="46">
        <v>0</v>
      </c>
      <c r="E58" s="46">
        <v>13934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13934</v>
      </c>
      <c r="O58" s="47">
        <f t="shared" si="11"/>
        <v>0.27775784395805925</v>
      </c>
      <c r="P58" s="9"/>
    </row>
    <row r="59" spans="1:16">
      <c r="A59" s="12"/>
      <c r="B59" s="44">
        <v>608</v>
      </c>
      <c r="C59" s="20" t="s">
        <v>88</v>
      </c>
      <c r="D59" s="46">
        <v>1944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1944</v>
      </c>
      <c r="O59" s="47">
        <f t="shared" si="11"/>
        <v>3.8751345532831001E-2</v>
      </c>
      <c r="P59" s="9"/>
    </row>
    <row r="60" spans="1:16">
      <c r="A60" s="12"/>
      <c r="B60" s="44">
        <v>611</v>
      </c>
      <c r="C60" s="20" t="s">
        <v>70</v>
      </c>
      <c r="D60" s="46">
        <v>11423</v>
      </c>
      <c r="E60" s="46">
        <v>25098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36521</v>
      </c>
      <c r="O60" s="47">
        <f t="shared" si="11"/>
        <v>0.72800302994059718</v>
      </c>
      <c r="P60" s="9"/>
    </row>
    <row r="61" spans="1:16">
      <c r="A61" s="12"/>
      <c r="B61" s="44">
        <v>614</v>
      </c>
      <c r="C61" s="20" t="s">
        <v>71</v>
      </c>
      <c r="D61" s="46">
        <v>100587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100587</v>
      </c>
      <c r="O61" s="47">
        <f t="shared" si="11"/>
        <v>2.0050831240282263</v>
      </c>
      <c r="P61" s="9"/>
    </row>
    <row r="62" spans="1:16">
      <c r="A62" s="12"/>
      <c r="B62" s="44">
        <v>622</v>
      </c>
      <c r="C62" s="20" t="s">
        <v>72</v>
      </c>
      <c r="D62" s="46">
        <v>0</v>
      </c>
      <c r="E62" s="46">
        <v>129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129</v>
      </c>
      <c r="O62" s="47">
        <f t="shared" si="11"/>
        <v>2.5714627436909461E-3</v>
      </c>
      <c r="P62" s="9"/>
    </row>
    <row r="63" spans="1:16">
      <c r="A63" s="12"/>
      <c r="B63" s="44">
        <v>634</v>
      </c>
      <c r="C63" s="20" t="s">
        <v>73</v>
      </c>
      <c r="D63" s="46">
        <v>82307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82307</v>
      </c>
      <c r="O63" s="47">
        <f t="shared" si="11"/>
        <v>1.6406928995734162</v>
      </c>
      <c r="P63" s="9"/>
    </row>
    <row r="64" spans="1:16">
      <c r="A64" s="12"/>
      <c r="B64" s="44">
        <v>636</v>
      </c>
      <c r="C64" s="20" t="s">
        <v>92</v>
      </c>
      <c r="D64" s="46">
        <v>8471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8471</v>
      </c>
      <c r="O64" s="47">
        <f t="shared" si="11"/>
        <v>0.16885938683570545</v>
      </c>
      <c r="P64" s="9"/>
    </row>
    <row r="65" spans="1:119">
      <c r="A65" s="12"/>
      <c r="B65" s="44">
        <v>654</v>
      </c>
      <c r="C65" s="20" t="s">
        <v>111</v>
      </c>
      <c r="D65" s="46">
        <v>5831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5831</v>
      </c>
      <c r="O65" s="47">
        <f t="shared" si="11"/>
        <v>0.11623410277877447</v>
      </c>
      <c r="P65" s="9"/>
    </row>
    <row r="66" spans="1:119">
      <c r="A66" s="12"/>
      <c r="B66" s="44">
        <v>674</v>
      </c>
      <c r="C66" s="20" t="s">
        <v>75</v>
      </c>
      <c r="D66" s="46">
        <v>36184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36184</v>
      </c>
      <c r="O66" s="47">
        <f t="shared" si="11"/>
        <v>0.72128533269545114</v>
      </c>
      <c r="P66" s="9"/>
    </row>
    <row r="67" spans="1:119">
      <c r="A67" s="12"/>
      <c r="B67" s="44">
        <v>685</v>
      </c>
      <c r="C67" s="20" t="s">
        <v>76</v>
      </c>
      <c r="D67" s="46">
        <v>5351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5351</v>
      </c>
      <c r="O67" s="47">
        <f t="shared" si="11"/>
        <v>0.10666586931387792</v>
      </c>
      <c r="P67" s="9"/>
    </row>
    <row r="68" spans="1:119">
      <c r="A68" s="12"/>
      <c r="B68" s="44">
        <v>694</v>
      </c>
      <c r="C68" s="20" t="s">
        <v>77</v>
      </c>
      <c r="D68" s="46">
        <v>29605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29605</v>
      </c>
      <c r="O68" s="47">
        <f t="shared" si="11"/>
        <v>0.59014073276721291</v>
      </c>
      <c r="P68" s="9"/>
    </row>
    <row r="69" spans="1:119">
      <c r="A69" s="12"/>
      <c r="B69" s="44">
        <v>712</v>
      </c>
      <c r="C69" s="20" t="s">
        <v>112</v>
      </c>
      <c r="D69" s="46">
        <v>28510</v>
      </c>
      <c r="E69" s="46">
        <v>57011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85521</v>
      </c>
      <c r="O69" s="47">
        <f t="shared" ref="O69:O75" si="18">(N69/O$77)</f>
        <v>1.7047601961487859</v>
      </c>
      <c r="P69" s="9"/>
    </row>
    <row r="70" spans="1:119">
      <c r="A70" s="12"/>
      <c r="B70" s="44">
        <v>716</v>
      </c>
      <c r="C70" s="20" t="s">
        <v>113</v>
      </c>
      <c r="D70" s="46">
        <v>0</v>
      </c>
      <c r="E70" s="46">
        <v>56355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56355</v>
      </c>
      <c r="O70" s="47">
        <f t="shared" si="18"/>
        <v>1.1233704102380098</v>
      </c>
      <c r="P70" s="9"/>
    </row>
    <row r="71" spans="1:119">
      <c r="A71" s="12"/>
      <c r="B71" s="44">
        <v>721</v>
      </c>
      <c r="C71" s="20" t="s">
        <v>79</v>
      </c>
      <c r="D71" s="46">
        <v>3403</v>
      </c>
      <c r="E71" s="46">
        <v>13105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16508</v>
      </c>
      <c r="O71" s="47">
        <f t="shared" si="18"/>
        <v>0.32906749591356693</v>
      </c>
      <c r="P71" s="9"/>
    </row>
    <row r="72" spans="1:119">
      <c r="A72" s="12"/>
      <c r="B72" s="44">
        <v>724</v>
      </c>
      <c r="C72" s="20" t="s">
        <v>80</v>
      </c>
      <c r="D72" s="46">
        <v>117062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117062</v>
      </c>
      <c r="O72" s="47">
        <f t="shared" si="18"/>
        <v>2.3334928038910818</v>
      </c>
      <c r="P72" s="9"/>
    </row>
    <row r="73" spans="1:119">
      <c r="A73" s="12"/>
      <c r="B73" s="44">
        <v>744</v>
      </c>
      <c r="C73" s="20" t="s">
        <v>82</v>
      </c>
      <c r="D73" s="46">
        <v>55610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55610</v>
      </c>
      <c r="O73" s="47">
        <f t="shared" si="18"/>
        <v>1.1085197145477017</v>
      </c>
      <c r="P73" s="9"/>
    </row>
    <row r="74" spans="1:119" ht="15.75" thickBot="1">
      <c r="A74" s="12"/>
      <c r="B74" s="44">
        <v>764</v>
      </c>
      <c r="C74" s="20" t="s">
        <v>83</v>
      </c>
      <c r="D74" s="46">
        <v>117948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117948</v>
      </c>
      <c r="O74" s="47">
        <f t="shared" si="18"/>
        <v>2.351154168161703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SUM(D5,D13,D22,D28,D31,D37,D43,D49,D53)</f>
        <v>22848383</v>
      </c>
      <c r="E75" s="15">
        <f t="shared" si="20"/>
        <v>25545726</v>
      </c>
      <c r="F75" s="15">
        <f t="shared" si="20"/>
        <v>0</v>
      </c>
      <c r="G75" s="15">
        <f t="shared" si="20"/>
        <v>6228347</v>
      </c>
      <c r="H75" s="15">
        <f t="shared" si="20"/>
        <v>0</v>
      </c>
      <c r="I75" s="15">
        <f t="shared" si="20"/>
        <v>1704452</v>
      </c>
      <c r="J75" s="15">
        <f t="shared" si="20"/>
        <v>0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 t="shared" si="19"/>
        <v>56326908</v>
      </c>
      <c r="O75" s="37">
        <f t="shared" si="18"/>
        <v>1122.8104293744768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114</v>
      </c>
      <c r="M77" s="118"/>
      <c r="N77" s="118"/>
      <c r="O77" s="41">
        <v>50166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8642614</v>
      </c>
      <c r="E5" s="26">
        <f t="shared" si="0"/>
        <v>231695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211150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9085459</v>
      </c>
      <c r="O5" s="32">
        <f t="shared" ref="O5:O36" si="1">(N5/O$77)</f>
        <v>182.26691676530183</v>
      </c>
      <c r="P5" s="6"/>
    </row>
    <row r="6" spans="1:133">
      <c r="A6" s="12"/>
      <c r="B6" s="44">
        <v>511</v>
      </c>
      <c r="C6" s="20" t="s">
        <v>20</v>
      </c>
      <c r="D6" s="46">
        <v>268858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268858</v>
      </c>
      <c r="O6" s="47">
        <f t="shared" si="1"/>
        <v>5.3936646137179771</v>
      </c>
      <c r="P6" s="9"/>
    </row>
    <row r="7" spans="1:133">
      <c r="A7" s="12"/>
      <c r="B7" s="44">
        <v>512</v>
      </c>
      <c r="C7" s="20" t="s">
        <v>21</v>
      </c>
      <c r="D7" s="46">
        <v>268673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268673</v>
      </c>
      <c r="O7" s="47">
        <f t="shared" si="1"/>
        <v>5.3899532569663169</v>
      </c>
      <c r="P7" s="9"/>
    </row>
    <row r="8" spans="1:133">
      <c r="A8" s="12"/>
      <c r="B8" s="44">
        <v>513</v>
      </c>
      <c r="C8" s="20" t="s">
        <v>22</v>
      </c>
      <c r="D8" s="46">
        <v>3572166</v>
      </c>
      <c r="E8" s="46">
        <v>6723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3578889</v>
      </c>
      <c r="O8" s="47">
        <f t="shared" si="1"/>
        <v>71.797480289686447</v>
      </c>
      <c r="P8" s="9"/>
    </row>
    <row r="9" spans="1:133">
      <c r="A9" s="12"/>
      <c r="B9" s="44">
        <v>514</v>
      </c>
      <c r="C9" s="20" t="s">
        <v>23</v>
      </c>
      <c r="D9" s="46">
        <v>77561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77561</v>
      </c>
      <c r="O9" s="47">
        <f t="shared" si="1"/>
        <v>1.5559813027865268</v>
      </c>
      <c r="P9" s="9"/>
    </row>
    <row r="10" spans="1:133">
      <c r="A10" s="12"/>
      <c r="B10" s="44">
        <v>515</v>
      </c>
      <c r="C10" s="20" t="s">
        <v>24</v>
      </c>
      <c r="D10" s="46">
        <v>287788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287788</v>
      </c>
      <c r="O10" s="47">
        <f t="shared" si="1"/>
        <v>5.773426685658114</v>
      </c>
      <c r="P10" s="9"/>
    </row>
    <row r="11" spans="1:133">
      <c r="A11" s="12"/>
      <c r="B11" s="44">
        <v>517</v>
      </c>
      <c r="C11" s="20" t="s">
        <v>25</v>
      </c>
      <c r="D11" s="46">
        <v>6347</v>
      </c>
      <c r="E11" s="46">
        <v>0</v>
      </c>
      <c r="F11" s="46">
        <v>0</v>
      </c>
      <c r="G11" s="46">
        <v>0</v>
      </c>
      <c r="H11" s="46">
        <v>0</v>
      </c>
      <c r="I11" s="46">
        <v>211150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217497</v>
      </c>
      <c r="O11" s="47">
        <f t="shared" si="1"/>
        <v>4.3632916725179047</v>
      </c>
      <c r="P11" s="9"/>
    </row>
    <row r="12" spans="1:133">
      <c r="A12" s="12"/>
      <c r="B12" s="44">
        <v>519</v>
      </c>
      <c r="C12" s="20" t="s">
        <v>26</v>
      </c>
      <c r="D12" s="46">
        <v>4161221</v>
      </c>
      <c r="E12" s="46">
        <v>224972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4386193</v>
      </c>
      <c r="O12" s="47">
        <f t="shared" si="1"/>
        <v>87.99311894396854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8682810</v>
      </c>
      <c r="E13" s="31">
        <f t="shared" si="3"/>
        <v>4323127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13005937</v>
      </c>
      <c r="O13" s="43">
        <f t="shared" si="1"/>
        <v>260.9171464681927</v>
      </c>
      <c r="P13" s="10"/>
    </row>
    <row r="14" spans="1:133">
      <c r="A14" s="12"/>
      <c r="B14" s="44">
        <v>521</v>
      </c>
      <c r="C14" s="20" t="s">
        <v>28</v>
      </c>
      <c r="D14" s="46">
        <v>4194000</v>
      </c>
      <c r="E14" s="46">
        <v>526087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4720087</v>
      </c>
      <c r="O14" s="47">
        <f t="shared" si="1"/>
        <v>94.69149597769173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0.82739181896603609</v>
      </c>
      <c r="P15" s="9"/>
    </row>
    <row r="16" spans="1:133">
      <c r="A16" s="12"/>
      <c r="B16" s="44">
        <v>523</v>
      </c>
      <c r="C16" s="20" t="s">
        <v>30</v>
      </c>
      <c r="D16" s="46">
        <v>206457</v>
      </c>
      <c r="E16" s="46">
        <v>2875024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3081481</v>
      </c>
      <c r="O16" s="47">
        <f t="shared" si="1"/>
        <v>61.818785483579752</v>
      </c>
      <c r="P16" s="9"/>
    </row>
    <row r="17" spans="1:16">
      <c r="A17" s="12"/>
      <c r="B17" s="44">
        <v>524</v>
      </c>
      <c r="C17" s="20" t="s">
        <v>31</v>
      </c>
      <c r="D17" s="46">
        <v>223368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223368</v>
      </c>
      <c r="O17" s="47">
        <f t="shared" si="1"/>
        <v>4.4810720805665332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808911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808911</v>
      </c>
      <c r="O18" s="47">
        <f t="shared" si="1"/>
        <v>16.227877304551928</v>
      </c>
      <c r="P18" s="9"/>
    </row>
    <row r="19" spans="1:16">
      <c r="A19" s="12"/>
      <c r="B19" s="44">
        <v>526</v>
      </c>
      <c r="C19" s="20" t="s">
        <v>33</v>
      </c>
      <c r="D19" s="46">
        <v>3846763</v>
      </c>
      <c r="E19" s="46">
        <v>97874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3944637</v>
      </c>
      <c r="O19" s="47">
        <f t="shared" si="1"/>
        <v>79.134892771881965</v>
      </c>
      <c r="P19" s="9"/>
    </row>
    <row r="20" spans="1:16">
      <c r="A20" s="12"/>
      <c r="B20" s="44">
        <v>527</v>
      </c>
      <c r="C20" s="20" t="s">
        <v>34</v>
      </c>
      <c r="D20" s="46">
        <v>143356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143356</v>
      </c>
      <c r="O20" s="47">
        <f t="shared" si="1"/>
        <v>2.8759203161674725</v>
      </c>
      <c r="P20" s="9"/>
    </row>
    <row r="21" spans="1:16">
      <c r="A21" s="12"/>
      <c r="B21" s="44">
        <v>529</v>
      </c>
      <c r="C21" s="20" t="s">
        <v>35</v>
      </c>
      <c r="D21" s="46">
        <v>27623</v>
      </c>
      <c r="E21" s="46">
        <v>15231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42854</v>
      </c>
      <c r="O21" s="47">
        <f t="shared" si="1"/>
        <v>0.85971071478724903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493190</v>
      </c>
      <c r="E22" s="31">
        <f t="shared" si="5"/>
        <v>73562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996107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1562859</v>
      </c>
      <c r="O22" s="43">
        <f t="shared" si="1"/>
        <v>31.35312054887957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8.8270106525969463E-2</v>
      </c>
      <c r="P23" s="9"/>
    </row>
    <row r="24" spans="1:16">
      <c r="A24" s="12"/>
      <c r="B24" s="44">
        <v>534</v>
      </c>
      <c r="C24" s="20" t="s">
        <v>38</v>
      </c>
      <c r="D24" s="46">
        <v>160581</v>
      </c>
      <c r="E24" s="46">
        <v>70588</v>
      </c>
      <c r="F24" s="46">
        <v>0</v>
      </c>
      <c r="G24" s="46">
        <v>0</v>
      </c>
      <c r="H24" s="46">
        <v>0</v>
      </c>
      <c r="I24" s="46">
        <v>178787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409956</v>
      </c>
      <c r="O24" s="47">
        <f t="shared" si="1"/>
        <v>8.2242863161273494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817320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817320</v>
      </c>
      <c r="O25" s="47">
        <f t="shared" si="1"/>
        <v>16.396573514955765</v>
      </c>
      <c r="P25" s="9"/>
    </row>
    <row r="26" spans="1:16">
      <c r="A26" s="12"/>
      <c r="B26" s="44">
        <v>537</v>
      </c>
      <c r="C26" s="20" t="s">
        <v>40</v>
      </c>
      <c r="D26" s="46">
        <v>327473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327473</v>
      </c>
      <c r="O26" s="47">
        <f t="shared" si="1"/>
        <v>6.5695628623588176</v>
      </c>
      <c r="P26" s="9"/>
    </row>
    <row r="27" spans="1:16">
      <c r="A27" s="12"/>
      <c r="B27" s="44">
        <v>539</v>
      </c>
      <c r="C27" s="20" t="s">
        <v>41</v>
      </c>
      <c r="D27" s="46">
        <v>736</v>
      </c>
      <c r="E27" s="46">
        <v>2974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3710</v>
      </c>
      <c r="O27" s="47">
        <f t="shared" si="1"/>
        <v>7.4427748911669714E-2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175444</v>
      </c>
      <c r="E28" s="31">
        <f t="shared" si="7"/>
        <v>6734823</v>
      </c>
      <c r="F28" s="31">
        <f t="shared" si="7"/>
        <v>0</v>
      </c>
      <c r="G28" s="31">
        <f t="shared" si="7"/>
        <v>10684968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17595235</v>
      </c>
      <c r="O28" s="43">
        <f t="shared" si="1"/>
        <v>352.98483359078779</v>
      </c>
      <c r="P28" s="10"/>
    </row>
    <row r="29" spans="1:16">
      <c r="A29" s="12"/>
      <c r="B29" s="44">
        <v>541</v>
      </c>
      <c r="C29" s="20" t="s">
        <v>43</v>
      </c>
      <c r="D29" s="46">
        <v>165291</v>
      </c>
      <c r="E29" s="46">
        <v>6734823</v>
      </c>
      <c r="F29" s="46">
        <v>0</v>
      </c>
      <c r="G29" s="46">
        <v>10684968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17585082</v>
      </c>
      <c r="O29" s="47">
        <f t="shared" si="1"/>
        <v>352.78115031997913</v>
      </c>
      <c r="P29" s="9"/>
    </row>
    <row r="30" spans="1:16">
      <c r="A30" s="12"/>
      <c r="B30" s="44">
        <v>544</v>
      </c>
      <c r="C30" s="20" t="s">
        <v>44</v>
      </c>
      <c r="D30" s="46">
        <v>10153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10153</v>
      </c>
      <c r="O30" s="47">
        <f t="shared" si="1"/>
        <v>0.20368327080867454</v>
      </c>
      <c r="P30" s="9"/>
    </row>
    <row r="31" spans="1:16" ht="15.75">
      <c r="A31" s="28" t="s">
        <v>45</v>
      </c>
      <c r="B31" s="29"/>
      <c r="C31" s="30"/>
      <c r="D31" s="31">
        <f>SUM(D32:D36)</f>
        <v>571573</v>
      </c>
      <c r="E31" s="31">
        <f t="shared" ref="E31:M31" si="9">SUM(E32:E36)</f>
        <v>560312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1131885</v>
      </c>
      <c r="O31" s="43">
        <f t="shared" si="1"/>
        <v>22.707183982987942</v>
      </c>
      <c r="P31" s="10"/>
    </row>
    <row r="32" spans="1:16">
      <c r="A32" s="13"/>
      <c r="B32" s="45">
        <v>551</v>
      </c>
      <c r="C32" s="21" t="s">
        <v>46</v>
      </c>
      <c r="D32" s="46">
        <v>2437</v>
      </c>
      <c r="E32" s="46">
        <v>175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2612</v>
      </c>
      <c r="O32" s="47">
        <f t="shared" si="1"/>
        <v>5.2400345055870969E-2</v>
      </c>
      <c r="P32" s="9"/>
    </row>
    <row r="33" spans="1:16">
      <c r="A33" s="13"/>
      <c r="B33" s="45">
        <v>552</v>
      </c>
      <c r="C33" s="21" t="s">
        <v>47</v>
      </c>
      <c r="D33" s="46">
        <v>464370</v>
      </c>
      <c r="E33" s="46">
        <v>123793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588163</v>
      </c>
      <c r="O33" s="47">
        <f t="shared" si="1"/>
        <v>11.79936606014404</v>
      </c>
      <c r="P33" s="9"/>
    </row>
    <row r="34" spans="1:16">
      <c r="A34" s="13"/>
      <c r="B34" s="45">
        <v>553</v>
      </c>
      <c r="C34" s="21" t="s">
        <v>48</v>
      </c>
      <c r="D34" s="46">
        <v>69442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69442</v>
      </c>
      <c r="O34" s="47">
        <f t="shared" si="1"/>
        <v>1.3931028948582662</v>
      </c>
      <c r="P34" s="9"/>
    </row>
    <row r="35" spans="1:16">
      <c r="A35" s="13"/>
      <c r="B35" s="45">
        <v>554</v>
      </c>
      <c r="C35" s="21" t="s">
        <v>49</v>
      </c>
      <c r="D35" s="46">
        <v>35324</v>
      </c>
      <c r="E35" s="46">
        <v>436325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471649</v>
      </c>
      <c r="O35" s="47">
        <f t="shared" si="1"/>
        <v>9.4619335165606753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</v>
      </c>
      <c r="O36" s="47">
        <f t="shared" si="1"/>
        <v>3.811663690894136E-4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1081240</v>
      </c>
      <c r="E37" s="31">
        <f t="shared" si="10"/>
        <v>33420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1114660</v>
      </c>
      <c r="O37" s="43">
        <f t="shared" ref="O37:O68" si="11">(N37/O$77)</f>
        <v>22.361626577326618</v>
      </c>
      <c r="P37" s="10"/>
    </row>
    <row r="38" spans="1:16">
      <c r="A38" s="12"/>
      <c r="B38" s="44">
        <v>562</v>
      </c>
      <c r="C38" s="20" t="s">
        <v>52</v>
      </c>
      <c r="D38" s="46">
        <v>987754</v>
      </c>
      <c r="E38" s="46">
        <v>33420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2">SUM(D38:M38)</f>
        <v>1021174</v>
      </c>
      <c r="O38" s="47">
        <f t="shared" si="11"/>
        <v>20.486167673079624</v>
      </c>
      <c r="P38" s="9"/>
    </row>
    <row r="39" spans="1:16">
      <c r="A39" s="12"/>
      <c r="B39" s="44">
        <v>563</v>
      </c>
      <c r="C39" s="20" t="s">
        <v>53</v>
      </c>
      <c r="D39" s="46">
        <v>55707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55707</v>
      </c>
      <c r="O39" s="47">
        <f t="shared" si="11"/>
        <v>1.1175597327823139</v>
      </c>
      <c r="P39" s="9"/>
    </row>
    <row r="40" spans="1:16">
      <c r="A40" s="12"/>
      <c r="B40" s="44">
        <v>564</v>
      </c>
      <c r="C40" s="20" t="s">
        <v>54</v>
      </c>
      <c r="D40" s="46">
        <v>30524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30524</v>
      </c>
      <c r="O40" s="47">
        <f t="shared" si="11"/>
        <v>0.61235380263606631</v>
      </c>
      <c r="P40" s="9"/>
    </row>
    <row r="41" spans="1:16">
      <c r="A41" s="12"/>
      <c r="B41" s="44">
        <v>565</v>
      </c>
      <c r="C41" s="20" t="s">
        <v>55</v>
      </c>
      <c r="D41" s="46">
        <v>3830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3830</v>
      </c>
      <c r="O41" s="47">
        <f t="shared" si="11"/>
        <v>7.6835115453287056E-2</v>
      </c>
      <c r="P41" s="9"/>
    </row>
    <row r="42" spans="1:16">
      <c r="A42" s="12"/>
      <c r="B42" s="44">
        <v>569</v>
      </c>
      <c r="C42" s="20" t="s">
        <v>56</v>
      </c>
      <c r="D42" s="46">
        <v>3425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3425</v>
      </c>
      <c r="O42" s="47">
        <f t="shared" si="11"/>
        <v>6.8710253375328503E-2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SUM(D44:D48)</f>
        <v>439288</v>
      </c>
      <c r="E43" s="31">
        <f t="shared" si="13"/>
        <v>594033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410321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1443642</v>
      </c>
      <c r="O43" s="43">
        <f t="shared" si="11"/>
        <v>28.961462073946276</v>
      </c>
      <c r="P43" s="9"/>
    </row>
    <row r="44" spans="1:16">
      <c r="A44" s="12"/>
      <c r="B44" s="44">
        <v>571</v>
      </c>
      <c r="C44" s="20" t="s">
        <v>58</v>
      </c>
      <c r="D44" s="46">
        <v>365095</v>
      </c>
      <c r="E44" s="46">
        <v>195070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560165</v>
      </c>
      <c r="O44" s="47">
        <f t="shared" si="11"/>
        <v>11.23768732320902</v>
      </c>
      <c r="P44" s="9"/>
    </row>
    <row r="45" spans="1:16">
      <c r="A45" s="12"/>
      <c r="B45" s="44">
        <v>572</v>
      </c>
      <c r="C45" s="20" t="s">
        <v>59</v>
      </c>
      <c r="D45" s="46">
        <v>71577</v>
      </c>
      <c r="E45" s="46">
        <v>398963</v>
      </c>
      <c r="F45" s="46">
        <v>0</v>
      </c>
      <c r="G45" s="46">
        <v>0</v>
      </c>
      <c r="H45" s="46">
        <v>0</v>
      </c>
      <c r="I45" s="46">
        <v>410321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880861</v>
      </c>
      <c r="O45" s="47">
        <f t="shared" si="11"/>
        <v>17.67129416013</v>
      </c>
      <c r="P45" s="9"/>
    </row>
    <row r="46" spans="1:16">
      <c r="A46" s="12"/>
      <c r="B46" s="44">
        <v>573</v>
      </c>
      <c r="C46" s="20" t="s">
        <v>60</v>
      </c>
      <c r="D46" s="46">
        <v>453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453</v>
      </c>
      <c r="O46" s="47">
        <f t="shared" si="11"/>
        <v>9.0878086946054922E-3</v>
      </c>
      <c r="P46" s="9"/>
    </row>
    <row r="47" spans="1:16">
      <c r="A47" s="12"/>
      <c r="B47" s="44">
        <v>575</v>
      </c>
      <c r="C47" s="20" t="s">
        <v>61</v>
      </c>
      <c r="D47" s="46">
        <v>1350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1350</v>
      </c>
      <c r="O47" s="47">
        <f t="shared" si="11"/>
        <v>2.7082873593195177E-2</v>
      </c>
      <c r="P47" s="9"/>
    </row>
    <row r="48" spans="1:16">
      <c r="A48" s="12"/>
      <c r="B48" s="44">
        <v>579</v>
      </c>
      <c r="C48" s="20" t="s">
        <v>62</v>
      </c>
      <c r="D48" s="46">
        <v>813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813</v>
      </c>
      <c r="O48" s="47">
        <f t="shared" si="11"/>
        <v>1.6309908319457542E-2</v>
      </c>
      <c r="P48" s="9"/>
    </row>
    <row r="49" spans="1:16" ht="15.75">
      <c r="A49" s="28" t="s">
        <v>81</v>
      </c>
      <c r="B49" s="29"/>
      <c r="C49" s="30"/>
      <c r="D49" s="31">
        <f t="shared" ref="D49:M49" si="14">SUM(D50:D52)</f>
        <v>924362</v>
      </c>
      <c r="E49" s="31">
        <f t="shared" si="14"/>
        <v>12182736</v>
      </c>
      <c r="F49" s="31">
        <f t="shared" si="14"/>
        <v>741</v>
      </c>
      <c r="G49" s="31">
        <f t="shared" si="14"/>
        <v>240086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13347925</v>
      </c>
      <c r="O49" s="43">
        <f t="shared" si="11"/>
        <v>267.77790037514796</v>
      </c>
      <c r="P49" s="9"/>
    </row>
    <row r="50" spans="1:16">
      <c r="A50" s="12"/>
      <c r="B50" s="44">
        <v>581</v>
      </c>
      <c r="C50" s="20" t="s">
        <v>63</v>
      </c>
      <c r="D50" s="46">
        <v>756187</v>
      </c>
      <c r="E50" s="46">
        <v>12182736</v>
      </c>
      <c r="F50" s="46">
        <v>741</v>
      </c>
      <c r="G50" s="46">
        <v>114755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13054419</v>
      </c>
      <c r="O50" s="47">
        <f t="shared" si="11"/>
        <v>261.88976267378177</v>
      </c>
      <c r="P50" s="9"/>
    </row>
    <row r="51" spans="1:16">
      <c r="A51" s="12"/>
      <c r="B51" s="44">
        <v>588</v>
      </c>
      <c r="C51" s="20" t="s">
        <v>87</v>
      </c>
      <c r="D51" s="46">
        <v>168175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5">SUM(D51:M51)</f>
        <v>168175</v>
      </c>
      <c r="O51" s="47">
        <f t="shared" si="11"/>
        <v>3.3738239011374809</v>
      </c>
      <c r="P51" s="9"/>
    </row>
    <row r="52" spans="1:16">
      <c r="A52" s="12"/>
      <c r="B52" s="44">
        <v>590</v>
      </c>
      <c r="C52" s="20" t="s">
        <v>104</v>
      </c>
      <c r="D52" s="46">
        <v>0</v>
      </c>
      <c r="E52" s="46">
        <v>0</v>
      </c>
      <c r="F52" s="46">
        <v>0</v>
      </c>
      <c r="G52" s="46">
        <v>125331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125331</v>
      </c>
      <c r="O52" s="47">
        <f t="shared" si="11"/>
        <v>2.5143138002286998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SUM(D54:D74)</f>
        <v>2335127</v>
      </c>
      <c r="E53" s="31">
        <f t="shared" si="16"/>
        <v>650379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2985506</v>
      </c>
      <c r="O53" s="43">
        <f t="shared" si="11"/>
        <v>59.893393784982045</v>
      </c>
      <c r="P53" s="9"/>
    </row>
    <row r="54" spans="1:16">
      <c r="A54" s="12"/>
      <c r="B54" s="44">
        <v>601</v>
      </c>
      <c r="C54" s="20" t="s">
        <v>65</v>
      </c>
      <c r="D54" s="46">
        <v>0</v>
      </c>
      <c r="E54" s="46">
        <v>34754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34754</v>
      </c>
      <c r="O54" s="47">
        <f t="shared" si="11"/>
        <v>0.69721347322807792</v>
      </c>
      <c r="P54" s="9"/>
    </row>
    <row r="55" spans="1:16">
      <c r="A55" s="12"/>
      <c r="B55" s="44">
        <v>602</v>
      </c>
      <c r="C55" s="20" t="s">
        <v>66</v>
      </c>
      <c r="D55" s="46">
        <v>42780</v>
      </c>
      <c r="E55" s="46">
        <v>18894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61674</v>
      </c>
      <c r="O55" s="47">
        <f t="shared" si="11"/>
        <v>1.2372660340642365</v>
      </c>
      <c r="P55" s="9"/>
    </row>
    <row r="56" spans="1:16">
      <c r="A56" s="12"/>
      <c r="B56" s="44">
        <v>603</v>
      </c>
      <c r="C56" s="20" t="s">
        <v>67</v>
      </c>
      <c r="D56" s="46">
        <v>39166</v>
      </c>
      <c r="E56" s="46">
        <v>20376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59542</v>
      </c>
      <c r="O56" s="47">
        <f t="shared" si="11"/>
        <v>1.1944951551748351</v>
      </c>
      <c r="P56" s="9"/>
    </row>
    <row r="57" spans="1:16">
      <c r="A57" s="12"/>
      <c r="B57" s="44">
        <v>604</v>
      </c>
      <c r="C57" s="20" t="s">
        <v>68</v>
      </c>
      <c r="D57" s="46">
        <v>246574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246574</v>
      </c>
      <c r="O57" s="47">
        <f t="shared" si="11"/>
        <v>4.9466166469396349</v>
      </c>
      <c r="P57" s="9"/>
    </row>
    <row r="58" spans="1:16">
      <c r="A58" s="12"/>
      <c r="B58" s="44">
        <v>605</v>
      </c>
      <c r="C58" s="20" t="s">
        <v>69</v>
      </c>
      <c r="D58" s="46">
        <v>0</v>
      </c>
      <c r="E58" s="46">
        <v>12446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12446</v>
      </c>
      <c r="O58" s="47">
        <f t="shared" si="11"/>
        <v>0.24968403314141271</v>
      </c>
      <c r="P58" s="9"/>
    </row>
    <row r="59" spans="1:16">
      <c r="A59" s="12"/>
      <c r="B59" s="44">
        <v>608</v>
      </c>
      <c r="C59" s="20" t="s">
        <v>88</v>
      </c>
      <c r="D59" s="46">
        <v>27096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27096</v>
      </c>
      <c r="O59" s="47">
        <f t="shared" si="11"/>
        <v>0.5435833650971974</v>
      </c>
      <c r="P59" s="9"/>
    </row>
    <row r="60" spans="1:16">
      <c r="A60" s="12"/>
      <c r="B60" s="44">
        <v>611</v>
      </c>
      <c r="C60" s="20" t="s">
        <v>70</v>
      </c>
      <c r="D60" s="46">
        <v>10876</v>
      </c>
      <c r="E60" s="46">
        <v>27160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38036</v>
      </c>
      <c r="O60" s="47">
        <f t="shared" si="11"/>
        <v>0.76305494814131236</v>
      </c>
      <c r="P60" s="9"/>
    </row>
    <row r="61" spans="1:16">
      <c r="A61" s="12"/>
      <c r="B61" s="44">
        <v>614</v>
      </c>
      <c r="C61" s="20" t="s">
        <v>71</v>
      </c>
      <c r="D61" s="46">
        <v>101987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101987</v>
      </c>
      <c r="O61" s="47">
        <f t="shared" si="11"/>
        <v>2.0460007623327381</v>
      </c>
      <c r="P61" s="9"/>
    </row>
    <row r="62" spans="1:16">
      <c r="A62" s="12"/>
      <c r="B62" s="44">
        <v>622</v>
      </c>
      <c r="C62" s="20" t="s">
        <v>72</v>
      </c>
      <c r="D62" s="46">
        <v>0</v>
      </c>
      <c r="E62" s="46">
        <v>132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132</v>
      </c>
      <c r="O62" s="47">
        <f t="shared" si="11"/>
        <v>2.6481031957790841E-3</v>
      </c>
      <c r="P62" s="9"/>
    </row>
    <row r="63" spans="1:16">
      <c r="A63" s="12"/>
      <c r="B63" s="44">
        <v>634</v>
      </c>
      <c r="C63" s="20" t="s">
        <v>73</v>
      </c>
      <c r="D63" s="46">
        <v>70766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70766</v>
      </c>
      <c r="O63" s="47">
        <f t="shared" si="11"/>
        <v>1.4196641723674444</v>
      </c>
      <c r="P63" s="9"/>
    </row>
    <row r="64" spans="1:16">
      <c r="A64" s="12"/>
      <c r="B64" s="44">
        <v>636</v>
      </c>
      <c r="C64" s="20" t="s">
        <v>92</v>
      </c>
      <c r="D64" s="46">
        <v>9767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9767</v>
      </c>
      <c r="O64" s="47">
        <f t="shared" si="11"/>
        <v>0.19593957509980539</v>
      </c>
      <c r="P64" s="9"/>
    </row>
    <row r="65" spans="1:119">
      <c r="A65" s="12"/>
      <c r="B65" s="44">
        <v>654</v>
      </c>
      <c r="C65" s="20" t="s">
        <v>74</v>
      </c>
      <c r="D65" s="46">
        <v>3929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3929</v>
      </c>
      <c r="O65" s="47">
        <f t="shared" si="11"/>
        <v>7.8821192850121374E-2</v>
      </c>
      <c r="P65" s="9"/>
    </row>
    <row r="66" spans="1:119">
      <c r="A66" s="12"/>
      <c r="B66" s="44">
        <v>674</v>
      </c>
      <c r="C66" s="20" t="s">
        <v>75</v>
      </c>
      <c r="D66" s="46">
        <v>36232</v>
      </c>
      <c r="E66" s="46">
        <v>8125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44357</v>
      </c>
      <c r="O66" s="47">
        <f t="shared" si="11"/>
        <v>0.88986298072100622</v>
      </c>
      <c r="P66" s="9"/>
    </row>
    <row r="67" spans="1:119">
      <c r="A67" s="12"/>
      <c r="B67" s="44">
        <v>685</v>
      </c>
      <c r="C67" s="20" t="s">
        <v>76</v>
      </c>
      <c r="D67" s="46">
        <v>4405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4405</v>
      </c>
      <c r="O67" s="47">
        <f t="shared" si="11"/>
        <v>8.8370413465203523E-2</v>
      </c>
      <c r="P67" s="9"/>
    </row>
    <row r="68" spans="1:119">
      <c r="A68" s="12"/>
      <c r="B68" s="44">
        <v>694</v>
      </c>
      <c r="C68" s="20" t="s">
        <v>77</v>
      </c>
      <c r="D68" s="46">
        <v>28983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28983</v>
      </c>
      <c r="O68" s="47">
        <f t="shared" si="11"/>
        <v>0.58143920396413029</v>
      </c>
      <c r="P68" s="9"/>
    </row>
    <row r="69" spans="1:119">
      <c r="A69" s="12"/>
      <c r="B69" s="44">
        <v>712</v>
      </c>
      <c r="C69" s="20" t="s">
        <v>78</v>
      </c>
      <c r="D69" s="46">
        <v>1405730</v>
      </c>
      <c r="E69" s="46">
        <v>452259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1857989</v>
      </c>
      <c r="O69" s="47">
        <f t="shared" ref="O69:O75" si="18">(N69/O$77)</f>
        <v>37.273837944108976</v>
      </c>
      <c r="P69" s="9"/>
    </row>
    <row r="70" spans="1:119">
      <c r="A70" s="12"/>
      <c r="B70" s="44">
        <v>716</v>
      </c>
      <c r="C70" s="20" t="s">
        <v>89</v>
      </c>
      <c r="D70" s="46">
        <v>0</v>
      </c>
      <c r="E70" s="46">
        <v>60330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60330</v>
      </c>
      <c r="O70" s="47">
        <f t="shared" si="18"/>
        <v>1.2103035287981223</v>
      </c>
      <c r="P70" s="9"/>
    </row>
    <row r="71" spans="1:119">
      <c r="A71" s="12"/>
      <c r="B71" s="44">
        <v>721</v>
      </c>
      <c r="C71" s="20" t="s">
        <v>79</v>
      </c>
      <c r="D71" s="46">
        <v>2446</v>
      </c>
      <c r="E71" s="46">
        <v>15903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18349</v>
      </c>
      <c r="O71" s="47">
        <f t="shared" si="18"/>
        <v>0.3681064056011395</v>
      </c>
      <c r="P71" s="9"/>
    </row>
    <row r="72" spans="1:119">
      <c r="A72" s="12"/>
      <c r="B72" s="44">
        <v>724</v>
      </c>
      <c r="C72" s="20" t="s">
        <v>80</v>
      </c>
      <c r="D72" s="46">
        <v>120385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120385</v>
      </c>
      <c r="O72" s="47">
        <f t="shared" si="18"/>
        <v>2.4150901759383716</v>
      </c>
      <c r="P72" s="9"/>
    </row>
    <row r="73" spans="1:119">
      <c r="A73" s="12"/>
      <c r="B73" s="44">
        <v>744</v>
      </c>
      <c r="C73" s="20" t="s">
        <v>82</v>
      </c>
      <c r="D73" s="46">
        <v>67634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67634</v>
      </c>
      <c r="O73" s="47">
        <f t="shared" si="18"/>
        <v>1.3568319056312315</v>
      </c>
      <c r="P73" s="9"/>
    </row>
    <row r="74" spans="1:119" ht="15.75" thickBot="1">
      <c r="A74" s="12"/>
      <c r="B74" s="44">
        <v>764</v>
      </c>
      <c r="C74" s="20" t="s">
        <v>83</v>
      </c>
      <c r="D74" s="46">
        <v>116371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116371</v>
      </c>
      <c r="O74" s="47">
        <f t="shared" si="18"/>
        <v>2.334563765121271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SUM(D5,D13,D22,D28,D31,D37,D43,D49,D53)</f>
        <v>23345648</v>
      </c>
      <c r="E75" s="15">
        <f t="shared" si="20"/>
        <v>25384087</v>
      </c>
      <c r="F75" s="15">
        <f t="shared" si="20"/>
        <v>741</v>
      </c>
      <c r="G75" s="15">
        <f t="shared" si="20"/>
        <v>10925054</v>
      </c>
      <c r="H75" s="15">
        <f t="shared" si="20"/>
        <v>0</v>
      </c>
      <c r="I75" s="15">
        <f t="shared" si="20"/>
        <v>1617578</v>
      </c>
      <c r="J75" s="15">
        <f t="shared" si="20"/>
        <v>0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 t="shared" si="19"/>
        <v>61273108</v>
      </c>
      <c r="O75" s="37">
        <f t="shared" si="18"/>
        <v>1229.2235841675526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105</v>
      </c>
      <c r="M77" s="118"/>
      <c r="N77" s="118"/>
      <c r="O77" s="41">
        <v>49847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8223807</v>
      </c>
      <c r="E5" s="26">
        <f t="shared" si="0"/>
        <v>236168</v>
      </c>
      <c r="F5" s="26">
        <f t="shared" si="0"/>
        <v>24</v>
      </c>
      <c r="G5" s="26">
        <f t="shared" si="0"/>
        <v>0</v>
      </c>
      <c r="H5" s="26">
        <f t="shared" si="0"/>
        <v>0</v>
      </c>
      <c r="I5" s="26">
        <f t="shared" si="0"/>
        <v>213476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8673475</v>
      </c>
      <c r="O5" s="32">
        <f t="shared" ref="O5:O36" si="1">(N5/O$75)</f>
        <v>173.59448803138258</v>
      </c>
      <c r="P5" s="6"/>
    </row>
    <row r="6" spans="1:133">
      <c r="A6" s="12"/>
      <c r="B6" s="44">
        <v>511</v>
      </c>
      <c r="C6" s="20" t="s">
        <v>20</v>
      </c>
      <c r="D6" s="46">
        <v>283648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283648</v>
      </c>
      <c r="O6" s="47">
        <f t="shared" si="1"/>
        <v>5.6770474741814105</v>
      </c>
      <c r="P6" s="9"/>
    </row>
    <row r="7" spans="1:133">
      <c r="A7" s="12"/>
      <c r="B7" s="44">
        <v>512</v>
      </c>
      <c r="C7" s="20" t="s">
        <v>21</v>
      </c>
      <c r="D7" s="46">
        <v>287332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287332</v>
      </c>
      <c r="O7" s="47">
        <f t="shared" si="1"/>
        <v>5.7507805620046435</v>
      </c>
      <c r="P7" s="9"/>
    </row>
    <row r="8" spans="1:133">
      <c r="A8" s="12"/>
      <c r="B8" s="44">
        <v>513</v>
      </c>
      <c r="C8" s="20" t="s">
        <v>22</v>
      </c>
      <c r="D8" s="46">
        <v>3445458</v>
      </c>
      <c r="E8" s="46">
        <v>15180</v>
      </c>
      <c r="F8" s="46">
        <v>24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3460662</v>
      </c>
      <c r="O8" s="47">
        <f t="shared" si="1"/>
        <v>69.263109438795937</v>
      </c>
      <c r="P8" s="9"/>
    </row>
    <row r="9" spans="1:133">
      <c r="A9" s="12"/>
      <c r="B9" s="44">
        <v>514</v>
      </c>
      <c r="C9" s="20" t="s">
        <v>23</v>
      </c>
      <c r="D9" s="46">
        <v>76950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76950</v>
      </c>
      <c r="O9" s="47">
        <f t="shared" si="1"/>
        <v>1.5401088783924426</v>
      </c>
      <c r="P9" s="9"/>
    </row>
    <row r="10" spans="1:133">
      <c r="A10" s="12"/>
      <c r="B10" s="44">
        <v>515</v>
      </c>
      <c r="C10" s="20" t="s">
        <v>24</v>
      </c>
      <c r="D10" s="46">
        <v>379425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379425</v>
      </c>
      <c r="O10" s="47">
        <f t="shared" si="1"/>
        <v>7.5939676567128336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213476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213476</v>
      </c>
      <c r="O11" s="47">
        <f t="shared" si="1"/>
        <v>4.2725962693139063</v>
      </c>
      <c r="P11" s="9"/>
    </row>
    <row r="12" spans="1:133">
      <c r="A12" s="12"/>
      <c r="B12" s="44">
        <v>519</v>
      </c>
      <c r="C12" s="20" t="s">
        <v>26</v>
      </c>
      <c r="D12" s="46">
        <v>3750994</v>
      </c>
      <c r="E12" s="46">
        <v>220988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3971982</v>
      </c>
      <c r="O12" s="47">
        <f t="shared" si="1"/>
        <v>79.49687775198143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8933687</v>
      </c>
      <c r="E13" s="31">
        <f t="shared" si="3"/>
        <v>4263876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13197563</v>
      </c>
      <c r="O13" s="43">
        <f t="shared" si="1"/>
        <v>264.14144183812346</v>
      </c>
      <c r="P13" s="10"/>
    </row>
    <row r="14" spans="1:133">
      <c r="A14" s="12"/>
      <c r="B14" s="44">
        <v>521</v>
      </c>
      <c r="C14" s="20" t="s">
        <v>28</v>
      </c>
      <c r="D14" s="46">
        <v>4510379</v>
      </c>
      <c r="E14" s="46">
        <v>436663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4947042</v>
      </c>
      <c r="O14" s="47">
        <f t="shared" si="1"/>
        <v>99.012128732687529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0.82545432711552313</v>
      </c>
      <c r="P15" s="9"/>
    </row>
    <row r="16" spans="1:133">
      <c r="A16" s="12"/>
      <c r="B16" s="44">
        <v>523</v>
      </c>
      <c r="C16" s="20" t="s">
        <v>30</v>
      </c>
      <c r="D16" s="46">
        <v>210517</v>
      </c>
      <c r="E16" s="46">
        <v>3183572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3394089</v>
      </c>
      <c r="O16" s="47">
        <f t="shared" si="1"/>
        <v>67.930690096869739</v>
      </c>
      <c r="P16" s="9"/>
    </row>
    <row r="17" spans="1:16">
      <c r="A17" s="12"/>
      <c r="B17" s="44">
        <v>524</v>
      </c>
      <c r="C17" s="20" t="s">
        <v>31</v>
      </c>
      <c r="D17" s="46">
        <v>445946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445946</v>
      </c>
      <c r="O17" s="47">
        <f t="shared" si="1"/>
        <v>8.9253462492994959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451147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451147</v>
      </c>
      <c r="O18" s="47">
        <f t="shared" si="1"/>
        <v>9.029441197662317</v>
      </c>
      <c r="P18" s="9"/>
    </row>
    <row r="19" spans="1:16">
      <c r="A19" s="12"/>
      <c r="B19" s="44">
        <v>526</v>
      </c>
      <c r="C19" s="20" t="s">
        <v>33</v>
      </c>
      <c r="D19" s="46">
        <v>3552846</v>
      </c>
      <c r="E19" s="46">
        <v>172969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3725815</v>
      </c>
      <c r="O19" s="47">
        <f t="shared" si="1"/>
        <v>74.569990393083017</v>
      </c>
      <c r="P19" s="9"/>
    </row>
    <row r="20" spans="1:16">
      <c r="A20" s="12"/>
      <c r="B20" s="44">
        <v>527</v>
      </c>
      <c r="C20" s="20" t="s">
        <v>34</v>
      </c>
      <c r="D20" s="46">
        <v>150458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150458</v>
      </c>
      <c r="O20" s="47">
        <f t="shared" si="1"/>
        <v>3.011328156272516</v>
      </c>
      <c r="P20" s="9"/>
    </row>
    <row r="21" spans="1:16">
      <c r="A21" s="12"/>
      <c r="B21" s="44">
        <v>529</v>
      </c>
      <c r="C21" s="20" t="s">
        <v>35</v>
      </c>
      <c r="D21" s="46">
        <v>22298</v>
      </c>
      <c r="E21" s="46">
        <v>19525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41823</v>
      </c>
      <c r="O21" s="47">
        <f t="shared" si="1"/>
        <v>0.83706268513329596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471402</v>
      </c>
      <c r="E22" s="31">
        <f t="shared" si="5"/>
        <v>73739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976771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1521912</v>
      </c>
      <c r="O22" s="43">
        <f t="shared" si="1"/>
        <v>30.460171323352814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8.8063405652069493E-2</v>
      </c>
      <c r="P23" s="9"/>
    </row>
    <row r="24" spans="1:16">
      <c r="A24" s="12"/>
      <c r="B24" s="44">
        <v>534</v>
      </c>
      <c r="C24" s="20" t="s">
        <v>38</v>
      </c>
      <c r="D24" s="46">
        <v>118253</v>
      </c>
      <c r="E24" s="46">
        <v>70587</v>
      </c>
      <c r="F24" s="46">
        <v>0</v>
      </c>
      <c r="G24" s="46">
        <v>0</v>
      </c>
      <c r="H24" s="46">
        <v>0</v>
      </c>
      <c r="I24" s="46">
        <v>237251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426091</v>
      </c>
      <c r="O24" s="47">
        <f t="shared" si="1"/>
        <v>8.5279601312945328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739520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739520</v>
      </c>
      <c r="O25" s="47">
        <f t="shared" si="1"/>
        <v>14.801056760867825</v>
      </c>
      <c r="P25" s="9"/>
    </row>
    <row r="26" spans="1:16">
      <c r="A26" s="12"/>
      <c r="B26" s="44">
        <v>537</v>
      </c>
      <c r="C26" s="20" t="s">
        <v>40</v>
      </c>
      <c r="D26" s="46">
        <v>348749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348749</v>
      </c>
      <c r="O26" s="47">
        <f t="shared" si="1"/>
        <v>6.980005604034905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3152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3152</v>
      </c>
      <c r="O27" s="47">
        <f t="shared" si="1"/>
        <v>6.3085421503482508E-2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190218</v>
      </c>
      <c r="E28" s="31">
        <f t="shared" si="7"/>
        <v>6375354</v>
      </c>
      <c r="F28" s="31">
        <f t="shared" si="7"/>
        <v>0</v>
      </c>
      <c r="G28" s="31">
        <f t="shared" si="7"/>
        <v>10329698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16895270</v>
      </c>
      <c r="O28" s="43">
        <f t="shared" si="1"/>
        <v>338.14886718437276</v>
      </c>
      <c r="P28" s="10"/>
    </row>
    <row r="29" spans="1:16">
      <c r="A29" s="12"/>
      <c r="B29" s="44">
        <v>541</v>
      </c>
      <c r="C29" s="20" t="s">
        <v>43</v>
      </c>
      <c r="D29" s="46">
        <v>190218</v>
      </c>
      <c r="E29" s="46">
        <v>6375354</v>
      </c>
      <c r="F29" s="46">
        <v>0</v>
      </c>
      <c r="G29" s="46">
        <v>10329698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16895270</v>
      </c>
      <c r="O29" s="47">
        <f t="shared" si="1"/>
        <v>338.14886718437276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604864</v>
      </c>
      <c r="E30" s="31">
        <f t="shared" si="9"/>
        <v>472233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1077097</v>
      </c>
      <c r="O30" s="43">
        <f t="shared" si="1"/>
        <v>21.557461372187976</v>
      </c>
      <c r="P30" s="10"/>
    </row>
    <row r="31" spans="1:16">
      <c r="A31" s="13"/>
      <c r="B31" s="45">
        <v>551</v>
      </c>
      <c r="C31" s="21" t="s">
        <v>46</v>
      </c>
      <c r="D31" s="46">
        <v>2708</v>
      </c>
      <c r="E31" s="46">
        <v>61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2769</v>
      </c>
      <c r="O31" s="47">
        <f t="shared" si="1"/>
        <v>5.5419902329677369E-2</v>
      </c>
      <c r="P31" s="9"/>
    </row>
    <row r="32" spans="1:16">
      <c r="A32" s="13"/>
      <c r="B32" s="45">
        <v>552</v>
      </c>
      <c r="C32" s="21" t="s">
        <v>47</v>
      </c>
      <c r="D32" s="46">
        <v>495108</v>
      </c>
      <c r="E32" s="46">
        <v>99806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594914</v>
      </c>
      <c r="O32" s="47">
        <f t="shared" si="1"/>
        <v>11.90685293411256</v>
      </c>
      <c r="P32" s="9"/>
    </row>
    <row r="33" spans="1:16">
      <c r="A33" s="13"/>
      <c r="B33" s="45">
        <v>553</v>
      </c>
      <c r="C33" s="21" t="s">
        <v>48</v>
      </c>
      <c r="D33" s="46">
        <v>71292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71292</v>
      </c>
      <c r="O33" s="47">
        <f t="shared" si="1"/>
        <v>1.4268673444880313</v>
      </c>
      <c r="P33" s="9"/>
    </row>
    <row r="34" spans="1:16">
      <c r="A34" s="13"/>
      <c r="B34" s="45">
        <v>554</v>
      </c>
      <c r="C34" s="21" t="s">
        <v>49</v>
      </c>
      <c r="D34" s="46">
        <v>35756</v>
      </c>
      <c r="E34" s="46">
        <v>372366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408122</v>
      </c>
      <c r="O34" s="47">
        <f t="shared" si="1"/>
        <v>8.1683211912577054</v>
      </c>
      <c r="P34" s="9"/>
    </row>
    <row r="35" spans="1:16" ht="15.75">
      <c r="A35" s="28" t="s">
        <v>51</v>
      </c>
      <c r="B35" s="29"/>
      <c r="C35" s="30"/>
      <c r="D35" s="31">
        <f t="shared" ref="D35:M35" si="10">SUM(D36:D40)</f>
        <v>922686</v>
      </c>
      <c r="E35" s="31">
        <f t="shared" si="10"/>
        <v>42428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965114</v>
      </c>
      <c r="O35" s="43">
        <f t="shared" si="1"/>
        <v>19.31618765511168</v>
      </c>
      <c r="P35" s="10"/>
    </row>
    <row r="36" spans="1:16">
      <c r="A36" s="12"/>
      <c r="B36" s="44">
        <v>562</v>
      </c>
      <c r="C36" s="20" t="s">
        <v>52</v>
      </c>
      <c r="D36" s="46">
        <v>790296</v>
      </c>
      <c r="E36" s="46">
        <v>42428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6" si="11">SUM(D36:M36)</f>
        <v>832724</v>
      </c>
      <c r="O36" s="47">
        <f t="shared" si="1"/>
        <v>16.666479865503163</v>
      </c>
      <c r="P36" s="9"/>
    </row>
    <row r="37" spans="1:16">
      <c r="A37" s="12"/>
      <c r="B37" s="44">
        <v>563</v>
      </c>
      <c r="C37" s="20" t="s">
        <v>53</v>
      </c>
      <c r="D37" s="46">
        <v>86028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86028</v>
      </c>
      <c r="O37" s="47">
        <f t="shared" ref="O37:O68" si="12">(N37/O$75)</f>
        <v>1.7217996957809623</v>
      </c>
      <c r="P37" s="9"/>
    </row>
    <row r="38" spans="1:16">
      <c r="A38" s="12"/>
      <c r="B38" s="44">
        <v>564</v>
      </c>
      <c r="C38" s="20" t="s">
        <v>54</v>
      </c>
      <c r="D38" s="46">
        <v>38301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38301</v>
      </c>
      <c r="O38" s="47">
        <f t="shared" si="12"/>
        <v>0.76657193179088945</v>
      </c>
      <c r="P38" s="9"/>
    </row>
    <row r="39" spans="1:16">
      <c r="A39" s="12"/>
      <c r="B39" s="44">
        <v>565</v>
      </c>
      <c r="C39" s="20" t="s">
        <v>55</v>
      </c>
      <c r="D39" s="46">
        <v>4256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4256</v>
      </c>
      <c r="O39" s="47">
        <f t="shared" si="12"/>
        <v>8.5181330558001755E-2</v>
      </c>
      <c r="P39" s="9"/>
    </row>
    <row r="40" spans="1:16">
      <c r="A40" s="12"/>
      <c r="B40" s="44">
        <v>569</v>
      </c>
      <c r="C40" s="20" t="s">
        <v>56</v>
      </c>
      <c r="D40" s="46">
        <v>3805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3805</v>
      </c>
      <c r="O40" s="47">
        <f t="shared" si="12"/>
        <v>7.6154831478664642E-2</v>
      </c>
      <c r="P40" s="9"/>
    </row>
    <row r="41" spans="1:16" ht="15.75">
      <c r="A41" s="28" t="s">
        <v>57</v>
      </c>
      <c r="B41" s="29"/>
      <c r="C41" s="30"/>
      <c r="D41" s="31">
        <f t="shared" ref="D41:M41" si="13">SUM(D42:D46)</f>
        <v>383772</v>
      </c>
      <c r="E41" s="31">
        <f t="shared" si="13"/>
        <v>580754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385906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1350432</v>
      </c>
      <c r="O41" s="43">
        <f t="shared" si="12"/>
        <v>27.028100232167159</v>
      </c>
      <c r="P41" s="9"/>
    </row>
    <row r="42" spans="1:16">
      <c r="A42" s="12"/>
      <c r="B42" s="44">
        <v>571</v>
      </c>
      <c r="C42" s="20" t="s">
        <v>58</v>
      </c>
      <c r="D42" s="46">
        <v>304777</v>
      </c>
      <c r="E42" s="46">
        <v>194547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499324</v>
      </c>
      <c r="O42" s="47">
        <f t="shared" si="12"/>
        <v>9.9936754463213511</v>
      </c>
      <c r="P42" s="9"/>
    </row>
    <row r="43" spans="1:16">
      <c r="A43" s="12"/>
      <c r="B43" s="44">
        <v>572</v>
      </c>
      <c r="C43" s="20" t="s">
        <v>59</v>
      </c>
      <c r="D43" s="46">
        <v>65215</v>
      </c>
      <c r="E43" s="46">
        <v>386207</v>
      </c>
      <c r="F43" s="46">
        <v>0</v>
      </c>
      <c r="G43" s="46">
        <v>0</v>
      </c>
      <c r="H43" s="46">
        <v>0</v>
      </c>
      <c r="I43" s="46">
        <v>385906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837328</v>
      </c>
      <c r="O43" s="47">
        <f t="shared" si="12"/>
        <v>16.758626210871828</v>
      </c>
      <c r="P43" s="9"/>
    </row>
    <row r="44" spans="1:16">
      <c r="A44" s="12"/>
      <c r="B44" s="44">
        <v>573</v>
      </c>
      <c r="C44" s="20" t="s">
        <v>60</v>
      </c>
      <c r="D44" s="46">
        <v>1877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1877</v>
      </c>
      <c r="O44" s="47">
        <f t="shared" si="12"/>
        <v>3.7567048274757826E-2</v>
      </c>
      <c r="P44" s="9"/>
    </row>
    <row r="45" spans="1:16">
      <c r="A45" s="12"/>
      <c r="B45" s="44">
        <v>575</v>
      </c>
      <c r="C45" s="20" t="s">
        <v>61</v>
      </c>
      <c r="D45" s="46">
        <v>11000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11000</v>
      </c>
      <c r="O45" s="47">
        <f t="shared" si="12"/>
        <v>0.22015851413017373</v>
      </c>
      <c r="P45" s="9"/>
    </row>
    <row r="46" spans="1:16">
      <c r="A46" s="12"/>
      <c r="B46" s="44">
        <v>579</v>
      </c>
      <c r="C46" s="20" t="s">
        <v>62</v>
      </c>
      <c r="D46" s="46">
        <v>903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903</v>
      </c>
      <c r="O46" s="47">
        <f t="shared" si="12"/>
        <v>1.8073012569049716E-2</v>
      </c>
      <c r="P46" s="9"/>
    </row>
    <row r="47" spans="1:16" ht="15.75">
      <c r="A47" s="28" t="s">
        <v>81</v>
      </c>
      <c r="B47" s="29"/>
      <c r="C47" s="30"/>
      <c r="D47" s="31">
        <f t="shared" ref="D47:M47" si="14">SUM(D48:D49)</f>
        <v>2064862</v>
      </c>
      <c r="E47" s="31">
        <f t="shared" si="14"/>
        <v>10930981</v>
      </c>
      <c r="F47" s="31">
        <f t="shared" si="14"/>
        <v>0</v>
      </c>
      <c r="G47" s="31">
        <f t="shared" si="14"/>
        <v>110327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13106170</v>
      </c>
      <c r="O47" s="43">
        <f t="shared" si="12"/>
        <v>262.31226483067809</v>
      </c>
      <c r="P47" s="9"/>
    </row>
    <row r="48" spans="1:16">
      <c r="A48" s="12"/>
      <c r="B48" s="44">
        <v>581</v>
      </c>
      <c r="C48" s="20" t="s">
        <v>63</v>
      </c>
      <c r="D48" s="46">
        <v>2001124</v>
      </c>
      <c r="E48" s="46">
        <v>10930981</v>
      </c>
      <c r="F48" s="46">
        <v>0</v>
      </c>
      <c r="G48" s="46">
        <v>110327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13042432</v>
      </c>
      <c r="O48" s="47">
        <f t="shared" si="12"/>
        <v>261.03658634216634</v>
      </c>
      <c r="P48" s="9"/>
    </row>
    <row r="49" spans="1:16">
      <c r="A49" s="12"/>
      <c r="B49" s="44">
        <v>588</v>
      </c>
      <c r="C49" s="20" t="s">
        <v>87</v>
      </c>
      <c r="D49" s="46">
        <v>63738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63738</v>
      </c>
      <c r="O49" s="47">
        <f t="shared" si="12"/>
        <v>1.2756784885117285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SUM(D51:D72)</f>
        <v>1158118</v>
      </c>
      <c r="E50" s="31">
        <f t="shared" si="16"/>
        <v>253834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1411952</v>
      </c>
      <c r="O50" s="43">
        <f t="shared" si="12"/>
        <v>28.259386758466096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47582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47582</v>
      </c>
      <c r="O51" s="47">
        <f t="shared" si="12"/>
        <v>0.95232567448562966</v>
      </c>
      <c r="P51" s="9"/>
    </row>
    <row r="52" spans="1:16">
      <c r="A52" s="12"/>
      <c r="B52" s="44">
        <v>602</v>
      </c>
      <c r="C52" s="20" t="s">
        <v>66</v>
      </c>
      <c r="D52" s="46">
        <v>47186</v>
      </c>
      <c r="E52" s="46">
        <v>21965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69151</v>
      </c>
      <c r="O52" s="47">
        <f t="shared" si="12"/>
        <v>1.3840164918741493</v>
      </c>
      <c r="P52" s="9"/>
    </row>
    <row r="53" spans="1:16">
      <c r="A53" s="12"/>
      <c r="B53" s="44">
        <v>603</v>
      </c>
      <c r="C53" s="20" t="s">
        <v>67</v>
      </c>
      <c r="D53" s="46">
        <v>40029</v>
      </c>
      <c r="E53" s="46">
        <v>22801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62830</v>
      </c>
      <c r="O53" s="47">
        <f t="shared" si="12"/>
        <v>1.2575054038908013</v>
      </c>
      <c r="P53" s="9"/>
    </row>
    <row r="54" spans="1:16">
      <c r="A54" s="12"/>
      <c r="B54" s="44">
        <v>604</v>
      </c>
      <c r="C54" s="20" t="s">
        <v>68</v>
      </c>
      <c r="D54" s="46">
        <v>272316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272316</v>
      </c>
      <c r="O54" s="47">
        <f t="shared" si="12"/>
        <v>5.4502441758065805</v>
      </c>
      <c r="P54" s="9"/>
    </row>
    <row r="55" spans="1:16">
      <c r="A55" s="12"/>
      <c r="B55" s="44">
        <v>605</v>
      </c>
      <c r="C55" s="20" t="s">
        <v>69</v>
      </c>
      <c r="D55" s="46">
        <v>0</v>
      </c>
      <c r="E55" s="46">
        <v>10493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10493</v>
      </c>
      <c r="O55" s="47">
        <f t="shared" si="12"/>
        <v>0.21001120806981027</v>
      </c>
      <c r="P55" s="9"/>
    </row>
    <row r="56" spans="1:16">
      <c r="A56" s="12"/>
      <c r="B56" s="44">
        <v>608</v>
      </c>
      <c r="C56" s="20" t="s">
        <v>88</v>
      </c>
      <c r="D56" s="46">
        <v>29665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29665</v>
      </c>
      <c r="O56" s="47">
        <f t="shared" si="12"/>
        <v>0.59372748378832763</v>
      </c>
      <c r="P56" s="9"/>
    </row>
    <row r="57" spans="1:16">
      <c r="A57" s="12"/>
      <c r="B57" s="44">
        <v>611</v>
      </c>
      <c r="C57" s="20" t="s">
        <v>70</v>
      </c>
      <c r="D57" s="46">
        <v>11215</v>
      </c>
      <c r="E57" s="46">
        <v>14096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7" si="17">SUM(D57:M57)</f>
        <v>25311</v>
      </c>
      <c r="O57" s="47">
        <f t="shared" si="12"/>
        <v>0.50658474101352979</v>
      </c>
      <c r="P57" s="9"/>
    </row>
    <row r="58" spans="1:16">
      <c r="A58" s="12"/>
      <c r="B58" s="44">
        <v>614</v>
      </c>
      <c r="C58" s="20" t="s">
        <v>71</v>
      </c>
      <c r="D58" s="46">
        <v>104792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104792</v>
      </c>
      <c r="O58" s="47">
        <f t="shared" si="12"/>
        <v>2.0973500920662875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169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169</v>
      </c>
      <c r="O59" s="47">
        <f t="shared" si="12"/>
        <v>3.3824353534544871E-3</v>
      </c>
      <c r="P59" s="9"/>
    </row>
    <row r="60" spans="1:16">
      <c r="A60" s="12"/>
      <c r="B60" s="44">
        <v>634</v>
      </c>
      <c r="C60" s="20" t="s">
        <v>73</v>
      </c>
      <c r="D60" s="46">
        <v>88186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88186</v>
      </c>
      <c r="O60" s="47">
        <f t="shared" si="12"/>
        <v>1.7649907933712272</v>
      </c>
      <c r="P60" s="9"/>
    </row>
    <row r="61" spans="1:16">
      <c r="A61" s="12"/>
      <c r="B61" s="44">
        <v>636</v>
      </c>
      <c r="C61" s="20" t="s">
        <v>92</v>
      </c>
      <c r="D61" s="46">
        <v>8535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8535</v>
      </c>
      <c r="O61" s="47">
        <f t="shared" si="12"/>
        <v>0.17082299255463934</v>
      </c>
      <c r="P61" s="9"/>
    </row>
    <row r="62" spans="1:16">
      <c r="A62" s="12"/>
      <c r="B62" s="44">
        <v>654</v>
      </c>
      <c r="C62" s="20" t="s">
        <v>74</v>
      </c>
      <c r="D62" s="46">
        <v>17230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17230</v>
      </c>
      <c r="O62" s="47">
        <f t="shared" si="12"/>
        <v>0.34484829076935392</v>
      </c>
      <c r="P62" s="9"/>
    </row>
    <row r="63" spans="1:16">
      <c r="A63" s="12"/>
      <c r="B63" s="44">
        <v>674</v>
      </c>
      <c r="C63" s="20" t="s">
        <v>75</v>
      </c>
      <c r="D63" s="46">
        <v>38256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38256</v>
      </c>
      <c r="O63" s="47">
        <f t="shared" si="12"/>
        <v>0.76567128332399326</v>
      </c>
      <c r="P63" s="9"/>
    </row>
    <row r="64" spans="1:16">
      <c r="A64" s="12"/>
      <c r="B64" s="44">
        <v>685</v>
      </c>
      <c r="C64" s="20" t="s">
        <v>76</v>
      </c>
      <c r="D64" s="46">
        <v>4077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4077</v>
      </c>
      <c r="O64" s="47">
        <f t="shared" si="12"/>
        <v>8.1598751100792566E-2</v>
      </c>
      <c r="P64" s="9"/>
    </row>
    <row r="65" spans="1:119">
      <c r="A65" s="12"/>
      <c r="B65" s="44">
        <v>694</v>
      </c>
      <c r="C65" s="20" t="s">
        <v>77</v>
      </c>
      <c r="D65" s="46">
        <v>31231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31231</v>
      </c>
      <c r="O65" s="47">
        <f t="shared" si="12"/>
        <v>0.62507005043631414</v>
      </c>
      <c r="P65" s="9"/>
    </row>
    <row r="66" spans="1:119">
      <c r="A66" s="12"/>
      <c r="B66" s="44">
        <v>712</v>
      </c>
      <c r="C66" s="20" t="s">
        <v>78</v>
      </c>
      <c r="D66" s="46">
        <v>111086</v>
      </c>
      <c r="E66" s="46">
        <v>13852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124938</v>
      </c>
      <c r="O66" s="47">
        <f t="shared" si="12"/>
        <v>2.5005604034905131</v>
      </c>
      <c r="P66" s="9"/>
    </row>
    <row r="67" spans="1:119">
      <c r="A67" s="12"/>
      <c r="B67" s="44">
        <v>713</v>
      </c>
      <c r="C67" s="20" t="s">
        <v>93</v>
      </c>
      <c r="D67" s="46">
        <v>4808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4808</v>
      </c>
      <c r="O67" s="47">
        <f t="shared" si="12"/>
        <v>9.6229285085261393E-2</v>
      </c>
      <c r="P67" s="9"/>
    </row>
    <row r="68" spans="1:119">
      <c r="A68" s="12"/>
      <c r="B68" s="44">
        <v>716</v>
      </c>
      <c r="C68" s="20" t="s">
        <v>89</v>
      </c>
      <c r="D68" s="46">
        <v>0</v>
      </c>
      <c r="E68" s="46">
        <v>115019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115019</v>
      </c>
      <c r="O68" s="47">
        <f t="shared" si="12"/>
        <v>2.3020374669762229</v>
      </c>
      <c r="P68" s="9"/>
    </row>
    <row r="69" spans="1:119">
      <c r="A69" s="12"/>
      <c r="B69" s="44">
        <v>721</v>
      </c>
      <c r="C69" s="20" t="s">
        <v>79</v>
      </c>
      <c r="D69" s="46">
        <v>3267</v>
      </c>
      <c r="E69" s="46">
        <v>7857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11124</v>
      </c>
      <c r="O69" s="47">
        <f>(N69/O$75)</f>
        <v>0.22264030101673205</v>
      </c>
      <c r="P69" s="9"/>
    </row>
    <row r="70" spans="1:119">
      <c r="A70" s="12"/>
      <c r="B70" s="44">
        <v>724</v>
      </c>
      <c r="C70" s="20" t="s">
        <v>80</v>
      </c>
      <c r="D70" s="46">
        <v>142978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142978</v>
      </c>
      <c r="O70" s="47">
        <f>(N70/O$75)</f>
        <v>2.8616203666639981</v>
      </c>
      <c r="P70" s="9"/>
    </row>
    <row r="71" spans="1:119">
      <c r="A71" s="12"/>
      <c r="B71" s="44">
        <v>744</v>
      </c>
      <c r="C71" s="20" t="s">
        <v>82</v>
      </c>
      <c r="D71" s="46">
        <v>81876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81876</v>
      </c>
      <c r="O71" s="47">
        <f>(N71/O$75)</f>
        <v>1.6386998639020094</v>
      </c>
      <c r="P71" s="9"/>
    </row>
    <row r="72" spans="1:119" ht="15.75" thickBot="1">
      <c r="A72" s="12"/>
      <c r="B72" s="44">
        <v>764</v>
      </c>
      <c r="C72" s="20" t="s">
        <v>83</v>
      </c>
      <c r="D72" s="46">
        <v>121385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121385</v>
      </c>
      <c r="O72" s="47">
        <f>(N72/O$75)</f>
        <v>2.4294492034264672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SUM(D5,D13,D22,D28,D30,D35,D41,D47,D50)</f>
        <v>22953416</v>
      </c>
      <c r="E73" s="15">
        <f t="shared" si="19"/>
        <v>23229367</v>
      </c>
      <c r="F73" s="15">
        <f t="shared" si="19"/>
        <v>24</v>
      </c>
      <c r="G73" s="15">
        <f t="shared" si="19"/>
        <v>10440025</v>
      </c>
      <c r="H73" s="15">
        <f t="shared" si="19"/>
        <v>0</v>
      </c>
      <c r="I73" s="15">
        <f t="shared" si="19"/>
        <v>1576153</v>
      </c>
      <c r="J73" s="15">
        <f t="shared" si="19"/>
        <v>0</v>
      </c>
      <c r="K73" s="15">
        <f t="shared" si="19"/>
        <v>0</v>
      </c>
      <c r="L73" s="15">
        <f t="shared" si="19"/>
        <v>0</v>
      </c>
      <c r="M73" s="15">
        <f t="shared" si="19"/>
        <v>0</v>
      </c>
      <c r="N73" s="15">
        <f t="shared" si="18"/>
        <v>58198985</v>
      </c>
      <c r="O73" s="37">
        <f>(N73/O$75)</f>
        <v>1164.8183692258426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94</v>
      </c>
      <c r="M75" s="118"/>
      <c r="N75" s="118"/>
      <c r="O75" s="41">
        <v>49964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thickBot="1">
      <c r="A77" s="120" t="s">
        <v>95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8076734</v>
      </c>
      <c r="E5" s="26">
        <f t="shared" si="0"/>
        <v>244823</v>
      </c>
      <c r="F5" s="26">
        <f t="shared" si="0"/>
        <v>2085041</v>
      </c>
      <c r="G5" s="26">
        <f t="shared" si="0"/>
        <v>0</v>
      </c>
      <c r="H5" s="26">
        <f t="shared" si="0"/>
        <v>0</v>
      </c>
      <c r="I5" s="26">
        <f t="shared" si="0"/>
        <v>207241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10613839</v>
      </c>
      <c r="O5" s="32">
        <f t="shared" ref="O5:O36" si="1">(N5/O$76)</f>
        <v>213.36065211273268</v>
      </c>
      <c r="P5" s="6"/>
    </row>
    <row r="6" spans="1:133">
      <c r="A6" s="12"/>
      <c r="B6" s="44">
        <v>511</v>
      </c>
      <c r="C6" s="20" t="s">
        <v>20</v>
      </c>
      <c r="D6" s="46">
        <v>285941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285941</v>
      </c>
      <c r="O6" s="47">
        <f t="shared" si="1"/>
        <v>5.7480199413018136</v>
      </c>
      <c r="P6" s="9"/>
    </row>
    <row r="7" spans="1:133">
      <c r="A7" s="12"/>
      <c r="B7" s="44">
        <v>512</v>
      </c>
      <c r="C7" s="20" t="s">
        <v>21</v>
      </c>
      <c r="D7" s="46">
        <v>383478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383478</v>
      </c>
      <c r="O7" s="47">
        <f t="shared" si="1"/>
        <v>7.7087202991195269</v>
      </c>
      <c r="P7" s="9"/>
    </row>
    <row r="8" spans="1:133">
      <c r="A8" s="12"/>
      <c r="B8" s="44">
        <v>513</v>
      </c>
      <c r="C8" s="20" t="s">
        <v>22</v>
      </c>
      <c r="D8" s="46">
        <v>3395808</v>
      </c>
      <c r="E8" s="46">
        <v>22044</v>
      </c>
      <c r="F8" s="46">
        <v>2085041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5502893</v>
      </c>
      <c r="O8" s="47">
        <f t="shared" si="1"/>
        <v>110.61980862782937</v>
      </c>
      <c r="P8" s="9"/>
    </row>
    <row r="9" spans="1:133">
      <c r="A9" s="12"/>
      <c r="B9" s="44">
        <v>514</v>
      </c>
      <c r="C9" s="20" t="s">
        <v>23</v>
      </c>
      <c r="D9" s="46">
        <v>78025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78025</v>
      </c>
      <c r="O9" s="47">
        <f t="shared" si="1"/>
        <v>1.5684678165078598</v>
      </c>
      <c r="P9" s="9"/>
    </row>
    <row r="10" spans="1:133">
      <c r="A10" s="12"/>
      <c r="B10" s="44">
        <v>515</v>
      </c>
      <c r="C10" s="20" t="s">
        <v>24</v>
      </c>
      <c r="D10" s="46">
        <v>381392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381392</v>
      </c>
      <c r="O10" s="47">
        <f t="shared" si="1"/>
        <v>7.6667872793792462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207241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207241</v>
      </c>
      <c r="O11" s="47">
        <f t="shared" si="1"/>
        <v>4.1659831946287138</v>
      </c>
      <c r="P11" s="9"/>
    </row>
    <row r="12" spans="1:133">
      <c r="A12" s="12"/>
      <c r="B12" s="44">
        <v>519</v>
      </c>
      <c r="C12" s="20" t="s">
        <v>26</v>
      </c>
      <c r="D12" s="46">
        <v>3552090</v>
      </c>
      <c r="E12" s="46">
        <v>222779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3774869</v>
      </c>
      <c r="O12" s="47">
        <f t="shared" si="1"/>
        <v>75.882864953966148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9264496</v>
      </c>
      <c r="E13" s="31">
        <f t="shared" si="3"/>
        <v>4059980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13324476</v>
      </c>
      <c r="O13" s="43">
        <f t="shared" si="1"/>
        <v>267.85019901097576</v>
      </c>
      <c r="P13" s="10"/>
    </row>
    <row r="14" spans="1:133">
      <c r="A14" s="12"/>
      <c r="B14" s="44">
        <v>521</v>
      </c>
      <c r="C14" s="20" t="s">
        <v>28</v>
      </c>
      <c r="D14" s="46">
        <v>4706540</v>
      </c>
      <c r="E14" s="46">
        <v>379699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5086239</v>
      </c>
      <c r="O14" s="47">
        <f t="shared" si="1"/>
        <v>102.24418043661802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0.82907168415551002</v>
      </c>
      <c r="P15" s="9"/>
    </row>
    <row r="16" spans="1:133">
      <c r="A16" s="12"/>
      <c r="B16" s="44">
        <v>523</v>
      </c>
      <c r="C16" s="20" t="s">
        <v>30</v>
      </c>
      <c r="D16" s="46">
        <v>210659</v>
      </c>
      <c r="E16" s="46">
        <v>3123691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3334350</v>
      </c>
      <c r="O16" s="47">
        <f t="shared" si="1"/>
        <v>67.027499698468219</v>
      </c>
      <c r="P16" s="9"/>
    </row>
    <row r="17" spans="1:16">
      <c r="A17" s="12"/>
      <c r="B17" s="44">
        <v>524</v>
      </c>
      <c r="C17" s="20" t="s">
        <v>31</v>
      </c>
      <c r="D17" s="46">
        <v>402869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402869</v>
      </c>
      <c r="O17" s="47">
        <f t="shared" si="1"/>
        <v>8.0985204840590193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424961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424961</v>
      </c>
      <c r="O18" s="47">
        <f t="shared" si="1"/>
        <v>8.542616491778233</v>
      </c>
      <c r="P18" s="9"/>
    </row>
    <row r="19" spans="1:16">
      <c r="A19" s="12"/>
      <c r="B19" s="44">
        <v>526</v>
      </c>
      <c r="C19" s="20" t="s">
        <v>33</v>
      </c>
      <c r="D19" s="46">
        <v>3702198</v>
      </c>
      <c r="E19" s="46">
        <v>115017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3817215</v>
      </c>
      <c r="O19" s="47">
        <f t="shared" si="1"/>
        <v>76.734109275117603</v>
      </c>
      <c r="P19" s="9"/>
    </row>
    <row r="20" spans="1:16">
      <c r="A20" s="12"/>
      <c r="B20" s="44">
        <v>527</v>
      </c>
      <c r="C20" s="20" t="s">
        <v>34</v>
      </c>
      <c r="D20" s="46">
        <v>160565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160565</v>
      </c>
      <c r="O20" s="47">
        <f t="shared" si="1"/>
        <v>3.2276966992320992</v>
      </c>
      <c r="P20" s="9"/>
    </row>
    <row r="21" spans="1:16">
      <c r="A21" s="12"/>
      <c r="B21" s="44">
        <v>529</v>
      </c>
      <c r="C21" s="20" t="s">
        <v>35</v>
      </c>
      <c r="D21" s="46">
        <v>40422</v>
      </c>
      <c r="E21" s="46">
        <v>16612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57034</v>
      </c>
      <c r="O21" s="47">
        <f t="shared" si="1"/>
        <v>1.146504241547059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416428</v>
      </c>
      <c r="E22" s="31">
        <f t="shared" si="5"/>
        <v>82159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967340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1465927</v>
      </c>
      <c r="O22" s="43">
        <f t="shared" si="1"/>
        <v>29.468238652353957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8.8449322558597679E-2</v>
      </c>
      <c r="P23" s="9"/>
    </row>
    <row r="24" spans="1:16">
      <c r="A24" s="12"/>
      <c r="B24" s="44">
        <v>534</v>
      </c>
      <c r="C24" s="20" t="s">
        <v>38</v>
      </c>
      <c r="D24" s="46">
        <v>99600</v>
      </c>
      <c r="E24" s="46">
        <v>78787</v>
      </c>
      <c r="F24" s="46">
        <v>0</v>
      </c>
      <c r="G24" s="46">
        <v>0</v>
      </c>
      <c r="H24" s="46">
        <v>0</v>
      </c>
      <c r="I24" s="46">
        <v>236483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414870</v>
      </c>
      <c r="O24" s="47">
        <f t="shared" si="1"/>
        <v>8.3397660113375949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730857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730857</v>
      </c>
      <c r="O25" s="47">
        <f t="shared" si="1"/>
        <v>14.69177421300205</v>
      </c>
      <c r="P25" s="9"/>
    </row>
    <row r="26" spans="1:16">
      <c r="A26" s="12"/>
      <c r="B26" s="44">
        <v>537</v>
      </c>
      <c r="C26" s="20" t="s">
        <v>40</v>
      </c>
      <c r="D26" s="46">
        <v>309149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309149</v>
      </c>
      <c r="O26" s="47">
        <f t="shared" si="1"/>
        <v>6.214549913560889</v>
      </c>
      <c r="P26" s="9"/>
    </row>
    <row r="27" spans="1:16">
      <c r="A27" s="12"/>
      <c r="B27" s="44">
        <v>539</v>
      </c>
      <c r="C27" s="20" t="s">
        <v>41</v>
      </c>
      <c r="D27" s="46">
        <v>3279</v>
      </c>
      <c r="E27" s="46">
        <v>3372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6651</v>
      </c>
      <c r="O27" s="47">
        <f t="shared" si="1"/>
        <v>0.13369919189482571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195232</v>
      </c>
      <c r="E28" s="31">
        <f t="shared" si="7"/>
        <v>6626979</v>
      </c>
      <c r="F28" s="31">
        <f t="shared" si="7"/>
        <v>0</v>
      </c>
      <c r="G28" s="31">
        <f t="shared" si="7"/>
        <v>8736180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15558391</v>
      </c>
      <c r="O28" s="43">
        <f t="shared" si="1"/>
        <v>312.75662364813252</v>
      </c>
      <c r="P28" s="10"/>
    </row>
    <row r="29" spans="1:16">
      <c r="A29" s="12"/>
      <c r="B29" s="44">
        <v>541</v>
      </c>
      <c r="C29" s="20" t="s">
        <v>43</v>
      </c>
      <c r="D29" s="46">
        <v>195232</v>
      </c>
      <c r="E29" s="46">
        <v>6626979</v>
      </c>
      <c r="F29" s="46">
        <v>0</v>
      </c>
      <c r="G29" s="46">
        <v>8599336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15421547</v>
      </c>
      <c r="O29" s="47">
        <f t="shared" si="1"/>
        <v>310.00576930808506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136844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136844</v>
      </c>
      <c r="O30" s="47">
        <f t="shared" si="1"/>
        <v>2.7508543400474408</v>
      </c>
      <c r="P30" s="9"/>
    </row>
    <row r="31" spans="1:16" ht="15.75">
      <c r="A31" s="28" t="s">
        <v>45</v>
      </c>
      <c r="B31" s="29"/>
      <c r="C31" s="30"/>
      <c r="D31" s="31">
        <f>SUM(D32:D36)</f>
        <v>937797</v>
      </c>
      <c r="E31" s="31">
        <f t="shared" ref="E31:M31" si="9">SUM(E32:E36)</f>
        <v>299346</v>
      </c>
      <c r="F31" s="31">
        <f t="shared" si="9"/>
        <v>419415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1656558</v>
      </c>
      <c r="O31" s="43">
        <f t="shared" si="1"/>
        <v>33.300325654323963</v>
      </c>
      <c r="P31" s="10"/>
    </row>
    <row r="32" spans="1:16">
      <c r="A32" s="13"/>
      <c r="B32" s="45">
        <v>551</v>
      </c>
      <c r="C32" s="21" t="s">
        <v>46</v>
      </c>
      <c r="D32" s="46">
        <v>2708</v>
      </c>
      <c r="E32" s="46">
        <v>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2769</v>
      </c>
      <c r="O32" s="47">
        <f t="shared" si="1"/>
        <v>5.5662766855626586E-2</v>
      </c>
      <c r="P32" s="9"/>
    </row>
    <row r="33" spans="1:16">
      <c r="A33" s="13"/>
      <c r="B33" s="45">
        <v>552</v>
      </c>
      <c r="C33" s="21" t="s">
        <v>47</v>
      </c>
      <c r="D33" s="46">
        <v>853158</v>
      </c>
      <c r="E33" s="46">
        <v>179235</v>
      </c>
      <c r="F33" s="46">
        <v>419415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1451808</v>
      </c>
      <c r="O33" s="47">
        <f t="shared" si="1"/>
        <v>29.184416837534677</v>
      </c>
      <c r="P33" s="9"/>
    </row>
    <row r="34" spans="1:16">
      <c r="A34" s="13"/>
      <c r="B34" s="45">
        <v>553</v>
      </c>
      <c r="C34" s="21" t="s">
        <v>48</v>
      </c>
      <c r="D34" s="46">
        <v>72171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72171</v>
      </c>
      <c r="O34" s="47">
        <f t="shared" si="1"/>
        <v>1.4507900132673983</v>
      </c>
      <c r="P34" s="9"/>
    </row>
    <row r="35" spans="1:16">
      <c r="A35" s="13"/>
      <c r="B35" s="45">
        <v>554</v>
      </c>
      <c r="C35" s="21" t="s">
        <v>49</v>
      </c>
      <c r="D35" s="46">
        <v>9760</v>
      </c>
      <c r="E35" s="46">
        <v>56008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65768</v>
      </c>
      <c r="O35" s="47">
        <f t="shared" si="1"/>
        <v>1.3220761468258755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64042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64042</v>
      </c>
      <c r="O36" s="47">
        <f t="shared" si="1"/>
        <v>1.2873798898403892</v>
      </c>
      <c r="P36" s="9"/>
    </row>
    <row r="37" spans="1:16" ht="15.75">
      <c r="A37" s="28" t="s">
        <v>51</v>
      </c>
      <c r="B37" s="29"/>
      <c r="C37" s="30"/>
      <c r="D37" s="31">
        <f>SUM(D38:D43)</f>
        <v>881690</v>
      </c>
      <c r="E37" s="31">
        <f t="shared" ref="E37:M37" si="10">SUM(E38:E43)</f>
        <v>26675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908365</v>
      </c>
      <c r="O37" s="43">
        <f t="shared" ref="O37:O68" si="11">(N37/O$76)</f>
        <v>18.26006111044104</v>
      </c>
      <c r="P37" s="10"/>
    </row>
    <row r="38" spans="1:16">
      <c r="A38" s="12"/>
      <c r="B38" s="44">
        <v>561</v>
      </c>
      <c r="C38" s="20" t="s">
        <v>86</v>
      </c>
      <c r="D38" s="46">
        <v>30000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30000</v>
      </c>
      <c r="O38" s="47">
        <f t="shared" si="11"/>
        <v>0.60306356289952956</v>
      </c>
      <c r="P38" s="9"/>
    </row>
    <row r="39" spans="1:16">
      <c r="A39" s="12"/>
      <c r="B39" s="44">
        <v>562</v>
      </c>
      <c r="C39" s="20" t="s">
        <v>52</v>
      </c>
      <c r="D39" s="46">
        <v>708005</v>
      </c>
      <c r="E39" s="46">
        <v>26675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9" si="12">SUM(D39:M39)</f>
        <v>734680</v>
      </c>
      <c r="O39" s="47">
        <f t="shared" si="11"/>
        <v>14.768624613034214</v>
      </c>
      <c r="P39" s="9"/>
    </row>
    <row r="40" spans="1:16">
      <c r="A40" s="12"/>
      <c r="B40" s="44">
        <v>563</v>
      </c>
      <c r="C40" s="20" t="s">
        <v>53</v>
      </c>
      <c r="D40" s="46">
        <v>85685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85685</v>
      </c>
      <c r="O40" s="47">
        <f t="shared" si="11"/>
        <v>1.7224500462348731</v>
      </c>
      <c r="P40" s="9"/>
    </row>
    <row r="41" spans="1:16">
      <c r="A41" s="12"/>
      <c r="B41" s="44">
        <v>564</v>
      </c>
      <c r="C41" s="20" t="s">
        <v>54</v>
      </c>
      <c r="D41" s="46">
        <v>48129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48129</v>
      </c>
      <c r="O41" s="47">
        <f t="shared" si="11"/>
        <v>0.96749487395971534</v>
      </c>
      <c r="P41" s="9"/>
    </row>
    <row r="42" spans="1:16">
      <c r="A42" s="12"/>
      <c r="B42" s="44">
        <v>565</v>
      </c>
      <c r="C42" s="20" t="s">
        <v>55</v>
      </c>
      <c r="D42" s="46">
        <v>4512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4512</v>
      </c>
      <c r="O42" s="47">
        <f t="shared" si="11"/>
        <v>9.0700759860089256E-2</v>
      </c>
      <c r="P42" s="9"/>
    </row>
    <row r="43" spans="1:16">
      <c r="A43" s="12"/>
      <c r="B43" s="44">
        <v>569</v>
      </c>
      <c r="C43" s="20" t="s">
        <v>56</v>
      </c>
      <c r="D43" s="46">
        <v>5359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5359</v>
      </c>
      <c r="O43" s="47">
        <f t="shared" si="11"/>
        <v>0.10772725445261931</v>
      </c>
      <c r="P43" s="9"/>
    </row>
    <row r="44" spans="1:16" ht="15.75">
      <c r="A44" s="28" t="s">
        <v>57</v>
      </c>
      <c r="B44" s="29"/>
      <c r="C44" s="30"/>
      <c r="D44" s="31">
        <f t="shared" ref="D44:M44" si="13">SUM(D45:D49)</f>
        <v>374079</v>
      </c>
      <c r="E44" s="31">
        <f t="shared" si="13"/>
        <v>590006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395282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1359367</v>
      </c>
      <c r="O44" s="43">
        <f t="shared" si="11"/>
        <v>27.326156876934828</v>
      </c>
      <c r="P44" s="9"/>
    </row>
    <row r="45" spans="1:16">
      <c r="A45" s="12"/>
      <c r="B45" s="44">
        <v>571</v>
      </c>
      <c r="C45" s="20" t="s">
        <v>58</v>
      </c>
      <c r="D45" s="46">
        <v>297900</v>
      </c>
      <c r="E45" s="46">
        <v>194362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492262</v>
      </c>
      <c r="O45" s="47">
        <f t="shared" si="11"/>
        <v>9.8955091866682743</v>
      </c>
      <c r="P45" s="9"/>
    </row>
    <row r="46" spans="1:16">
      <c r="A46" s="12"/>
      <c r="B46" s="44">
        <v>572</v>
      </c>
      <c r="C46" s="20" t="s">
        <v>59</v>
      </c>
      <c r="D46" s="46">
        <v>65193</v>
      </c>
      <c r="E46" s="46">
        <v>395644</v>
      </c>
      <c r="F46" s="46">
        <v>0</v>
      </c>
      <c r="G46" s="46">
        <v>0</v>
      </c>
      <c r="H46" s="46">
        <v>0</v>
      </c>
      <c r="I46" s="46">
        <v>395282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856119</v>
      </c>
      <c r="O46" s="47">
        <f t="shared" si="11"/>
        <v>17.209805813532746</v>
      </c>
      <c r="P46" s="9"/>
    </row>
    <row r="47" spans="1:16">
      <c r="A47" s="12"/>
      <c r="B47" s="44">
        <v>573</v>
      </c>
      <c r="C47" s="20" t="s">
        <v>60</v>
      </c>
      <c r="D47" s="46">
        <v>455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455</v>
      </c>
      <c r="O47" s="47">
        <f t="shared" si="11"/>
        <v>9.1464640373095322E-3</v>
      </c>
      <c r="P47" s="9"/>
    </row>
    <row r="48" spans="1:16">
      <c r="A48" s="12"/>
      <c r="B48" s="44">
        <v>575</v>
      </c>
      <c r="C48" s="20" t="s">
        <v>61</v>
      </c>
      <c r="D48" s="46">
        <v>9628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9628</v>
      </c>
      <c r="O48" s="47">
        <f t="shared" si="11"/>
        <v>0.19354319945322238</v>
      </c>
      <c r="P48" s="9"/>
    </row>
    <row r="49" spans="1:16">
      <c r="A49" s="12"/>
      <c r="B49" s="44">
        <v>579</v>
      </c>
      <c r="C49" s="20" t="s">
        <v>62</v>
      </c>
      <c r="D49" s="46">
        <v>903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903</v>
      </c>
      <c r="O49" s="47">
        <f t="shared" si="11"/>
        <v>1.8152213243275841E-2</v>
      </c>
      <c r="P49" s="9"/>
    </row>
    <row r="50" spans="1:16" ht="15.75">
      <c r="A50" s="28" t="s">
        <v>81</v>
      </c>
      <c r="B50" s="29"/>
      <c r="C50" s="30"/>
      <c r="D50" s="31">
        <f t="shared" ref="D50:M50" si="14">SUM(D51:D52)</f>
        <v>1941677</v>
      </c>
      <c r="E50" s="31">
        <f t="shared" si="14"/>
        <v>11465944</v>
      </c>
      <c r="F50" s="31">
        <f t="shared" si="14"/>
        <v>0</v>
      </c>
      <c r="G50" s="31">
        <f t="shared" si="14"/>
        <v>0</v>
      </c>
      <c r="H50" s="31">
        <f t="shared" si="14"/>
        <v>0</v>
      </c>
      <c r="I50" s="31">
        <f t="shared" si="14"/>
        <v>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13407621</v>
      </c>
      <c r="O50" s="43">
        <f t="shared" si="11"/>
        <v>269.52158967555181</v>
      </c>
      <c r="P50" s="9"/>
    </row>
    <row r="51" spans="1:16">
      <c r="A51" s="12"/>
      <c r="B51" s="44">
        <v>581</v>
      </c>
      <c r="C51" s="20" t="s">
        <v>63</v>
      </c>
      <c r="D51" s="46">
        <v>1874169</v>
      </c>
      <c r="E51" s="46">
        <v>11465944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13340113</v>
      </c>
      <c r="O51" s="47">
        <f t="shared" si="11"/>
        <v>268.16453584207778</v>
      </c>
      <c r="P51" s="9"/>
    </row>
    <row r="52" spans="1:16">
      <c r="A52" s="12"/>
      <c r="B52" s="44">
        <v>588</v>
      </c>
      <c r="C52" s="20" t="s">
        <v>87</v>
      </c>
      <c r="D52" s="46">
        <v>67508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67508</v>
      </c>
      <c r="O52" s="47">
        <f t="shared" si="11"/>
        <v>1.3570538334740481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SUM(D54:D73)</f>
        <v>1121993</v>
      </c>
      <c r="E53" s="31">
        <f t="shared" si="16"/>
        <v>208167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1330160</v>
      </c>
      <c r="O53" s="43">
        <f t="shared" si="11"/>
        <v>26.739034294214612</v>
      </c>
      <c r="P53" s="9"/>
    </row>
    <row r="54" spans="1:16">
      <c r="A54" s="12"/>
      <c r="B54" s="44">
        <v>601</v>
      </c>
      <c r="C54" s="20" t="s">
        <v>65</v>
      </c>
      <c r="D54" s="46">
        <v>0</v>
      </c>
      <c r="E54" s="46">
        <v>33158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33158</v>
      </c>
      <c r="O54" s="47">
        <f t="shared" si="11"/>
        <v>0.66654605395408673</v>
      </c>
      <c r="P54" s="9"/>
    </row>
    <row r="55" spans="1:16">
      <c r="A55" s="12"/>
      <c r="B55" s="44">
        <v>602</v>
      </c>
      <c r="C55" s="20" t="s">
        <v>66</v>
      </c>
      <c r="D55" s="46">
        <v>68015</v>
      </c>
      <c r="E55" s="46">
        <v>23700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91715</v>
      </c>
      <c r="O55" s="47">
        <f t="shared" si="11"/>
        <v>1.8436658223776785</v>
      </c>
      <c r="P55" s="9"/>
    </row>
    <row r="56" spans="1:16">
      <c r="A56" s="12"/>
      <c r="B56" s="44">
        <v>603</v>
      </c>
      <c r="C56" s="20" t="s">
        <v>67</v>
      </c>
      <c r="D56" s="46">
        <v>38775</v>
      </c>
      <c r="E56" s="46">
        <v>31447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70222</v>
      </c>
      <c r="O56" s="47">
        <f t="shared" si="11"/>
        <v>1.4116109837976922</v>
      </c>
      <c r="P56" s="9"/>
    </row>
    <row r="57" spans="1:16">
      <c r="A57" s="12"/>
      <c r="B57" s="44">
        <v>604</v>
      </c>
      <c r="C57" s="20" t="s">
        <v>68</v>
      </c>
      <c r="D57" s="46">
        <v>56850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56850</v>
      </c>
      <c r="O57" s="47">
        <f t="shared" si="11"/>
        <v>1.1428054516946087</v>
      </c>
      <c r="P57" s="9"/>
    </row>
    <row r="58" spans="1:16">
      <c r="A58" s="12"/>
      <c r="B58" s="44">
        <v>605</v>
      </c>
      <c r="C58" s="20" t="s">
        <v>69</v>
      </c>
      <c r="D58" s="46">
        <v>0</v>
      </c>
      <c r="E58" s="46">
        <v>10320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10320</v>
      </c>
      <c r="O58" s="47">
        <f t="shared" si="11"/>
        <v>0.20745386563743817</v>
      </c>
      <c r="P58" s="9"/>
    </row>
    <row r="59" spans="1:16">
      <c r="A59" s="12"/>
      <c r="B59" s="44">
        <v>608</v>
      </c>
      <c r="C59" s="20" t="s">
        <v>88</v>
      </c>
      <c r="D59" s="46">
        <v>44923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44923</v>
      </c>
      <c r="O59" s="47">
        <f t="shared" si="11"/>
        <v>0.90304748120451894</v>
      </c>
      <c r="P59" s="9"/>
    </row>
    <row r="60" spans="1:16">
      <c r="A60" s="12"/>
      <c r="B60" s="44">
        <v>611</v>
      </c>
      <c r="C60" s="20" t="s">
        <v>70</v>
      </c>
      <c r="D60" s="46">
        <v>13998</v>
      </c>
      <c r="E60" s="46">
        <v>15723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29721</v>
      </c>
      <c r="O60" s="47">
        <f t="shared" si="11"/>
        <v>0.59745507176456403</v>
      </c>
      <c r="P60" s="9"/>
    </row>
    <row r="61" spans="1:16">
      <c r="A61" s="12"/>
      <c r="B61" s="44">
        <v>614</v>
      </c>
      <c r="C61" s="20" t="s">
        <v>71</v>
      </c>
      <c r="D61" s="46">
        <v>115696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115696</v>
      </c>
      <c r="O61" s="47">
        <f t="shared" si="11"/>
        <v>2.3257347324407993</v>
      </c>
      <c r="P61" s="9"/>
    </row>
    <row r="62" spans="1:16">
      <c r="A62" s="12"/>
      <c r="B62" s="44">
        <v>622</v>
      </c>
      <c r="C62" s="20" t="s">
        <v>72</v>
      </c>
      <c r="D62" s="46">
        <v>0</v>
      </c>
      <c r="E62" s="46">
        <v>2074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2074</v>
      </c>
      <c r="O62" s="47">
        <f t="shared" si="11"/>
        <v>4.1691794315120816E-2</v>
      </c>
      <c r="P62" s="9"/>
    </row>
    <row r="63" spans="1:16">
      <c r="A63" s="12"/>
      <c r="B63" s="44">
        <v>634</v>
      </c>
      <c r="C63" s="20" t="s">
        <v>73</v>
      </c>
      <c r="D63" s="46">
        <v>148173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148173</v>
      </c>
      <c r="O63" s="47">
        <f t="shared" si="11"/>
        <v>2.9785912435170667</v>
      </c>
      <c r="P63" s="9"/>
    </row>
    <row r="64" spans="1:16">
      <c r="A64" s="12"/>
      <c r="B64" s="44">
        <v>654</v>
      </c>
      <c r="C64" s="20" t="s">
        <v>74</v>
      </c>
      <c r="D64" s="46">
        <v>23432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23432</v>
      </c>
      <c r="O64" s="47">
        <f t="shared" si="11"/>
        <v>0.47103284686205926</v>
      </c>
      <c r="P64" s="9"/>
    </row>
    <row r="65" spans="1:119">
      <c r="A65" s="12"/>
      <c r="B65" s="44">
        <v>674</v>
      </c>
      <c r="C65" s="20" t="s">
        <v>75</v>
      </c>
      <c r="D65" s="46">
        <v>54231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54231</v>
      </c>
      <c r="O65" s="47">
        <f t="shared" si="11"/>
        <v>1.0901580026534796</v>
      </c>
      <c r="P65" s="9"/>
    </row>
    <row r="66" spans="1:119">
      <c r="A66" s="12"/>
      <c r="B66" s="44">
        <v>685</v>
      </c>
      <c r="C66" s="20" t="s">
        <v>76</v>
      </c>
      <c r="D66" s="46">
        <v>3318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3318</v>
      </c>
      <c r="O66" s="47">
        <f t="shared" si="11"/>
        <v>6.6698830056687974E-2</v>
      </c>
      <c r="P66" s="9"/>
    </row>
    <row r="67" spans="1:119">
      <c r="A67" s="12"/>
      <c r="B67" s="44">
        <v>694</v>
      </c>
      <c r="C67" s="20" t="s">
        <v>77</v>
      </c>
      <c r="D67" s="46">
        <v>62513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62513</v>
      </c>
      <c r="O67" s="47">
        <f t="shared" si="11"/>
        <v>1.2566437502512764</v>
      </c>
      <c r="P67" s="9"/>
    </row>
    <row r="68" spans="1:119">
      <c r="A68" s="12"/>
      <c r="B68" s="44">
        <v>712</v>
      </c>
      <c r="C68" s="20" t="s">
        <v>78</v>
      </c>
      <c r="D68" s="46">
        <v>7207</v>
      </c>
      <c r="E68" s="46">
        <v>4496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11703</v>
      </c>
      <c r="O68" s="47">
        <f t="shared" si="11"/>
        <v>0.2352550958871065</v>
      </c>
      <c r="P68" s="9"/>
    </row>
    <row r="69" spans="1:119">
      <c r="A69" s="12"/>
      <c r="B69" s="44">
        <v>716</v>
      </c>
      <c r="C69" s="20" t="s">
        <v>89</v>
      </c>
      <c r="D69" s="46">
        <v>0</v>
      </c>
      <c r="E69" s="46">
        <v>72413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72413</v>
      </c>
      <c r="O69" s="47">
        <f t="shared" ref="O69:O74" si="19">(N69/O$76)</f>
        <v>1.4556547260081212</v>
      </c>
      <c r="P69" s="9"/>
    </row>
    <row r="70" spans="1:119">
      <c r="A70" s="12"/>
      <c r="B70" s="44">
        <v>721</v>
      </c>
      <c r="C70" s="20" t="s">
        <v>79</v>
      </c>
      <c r="D70" s="46">
        <v>0</v>
      </c>
      <c r="E70" s="46">
        <v>14836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14836</v>
      </c>
      <c r="O70" s="47">
        <f t="shared" si="19"/>
        <v>0.29823503397258072</v>
      </c>
      <c r="P70" s="9"/>
    </row>
    <row r="71" spans="1:119">
      <c r="A71" s="12"/>
      <c r="B71" s="44">
        <v>724</v>
      </c>
      <c r="C71" s="20" t="s">
        <v>80</v>
      </c>
      <c r="D71" s="46">
        <v>185109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185109</v>
      </c>
      <c r="O71" s="47">
        <f t="shared" si="19"/>
        <v>3.7210831021589676</v>
      </c>
      <c r="P71" s="9"/>
    </row>
    <row r="72" spans="1:119">
      <c r="A72" s="12"/>
      <c r="B72" s="44">
        <v>744</v>
      </c>
      <c r="C72" s="20" t="s">
        <v>82</v>
      </c>
      <c r="D72" s="46">
        <v>114134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114134</v>
      </c>
      <c r="O72" s="47">
        <f t="shared" si="19"/>
        <v>2.2943352229324971</v>
      </c>
      <c r="P72" s="9"/>
    </row>
    <row r="73" spans="1:119" ht="15.75" thickBot="1">
      <c r="A73" s="12"/>
      <c r="B73" s="44">
        <v>764</v>
      </c>
      <c r="C73" s="20" t="s">
        <v>83</v>
      </c>
      <c r="D73" s="46">
        <v>185619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185619</v>
      </c>
      <c r="O73" s="47">
        <f t="shared" si="19"/>
        <v>3.7313351827282597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SUM(D5,D13,D22,D28,D31,D37,D44,D50,D53)</f>
        <v>23210126</v>
      </c>
      <c r="E74" s="15">
        <f t="shared" si="20"/>
        <v>23604079</v>
      </c>
      <c r="F74" s="15">
        <f t="shared" si="20"/>
        <v>2504456</v>
      </c>
      <c r="G74" s="15">
        <f t="shared" si="20"/>
        <v>8736180</v>
      </c>
      <c r="H74" s="15">
        <f t="shared" si="20"/>
        <v>0</v>
      </c>
      <c r="I74" s="15">
        <f t="shared" si="20"/>
        <v>1569863</v>
      </c>
      <c r="J74" s="15">
        <f t="shared" si="20"/>
        <v>0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59624704</v>
      </c>
      <c r="O74" s="37">
        <f t="shared" si="19"/>
        <v>1198.5828810356611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90</v>
      </c>
      <c r="M76" s="118"/>
      <c r="N76" s="118"/>
      <c r="O76" s="41">
        <v>49746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7626993</v>
      </c>
      <c r="E5" s="26">
        <f t="shared" si="0"/>
        <v>1436901</v>
      </c>
      <c r="F5" s="26">
        <f t="shared" si="0"/>
        <v>187924</v>
      </c>
      <c r="G5" s="26">
        <f t="shared" si="0"/>
        <v>0</v>
      </c>
      <c r="H5" s="26">
        <f t="shared" si="0"/>
        <v>0</v>
      </c>
      <c r="I5" s="26">
        <f t="shared" si="0"/>
        <v>140345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9392163</v>
      </c>
      <c r="O5" s="32">
        <f t="shared" ref="O5:O36" si="1">(N5/O$72)</f>
        <v>178.4327184300017</v>
      </c>
      <c r="P5" s="6"/>
    </row>
    <row r="6" spans="1:133">
      <c r="A6" s="12"/>
      <c r="B6" s="44">
        <v>511</v>
      </c>
      <c r="C6" s="20" t="s">
        <v>20</v>
      </c>
      <c r="D6" s="46">
        <v>271615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271615</v>
      </c>
      <c r="O6" s="47">
        <f t="shared" si="1"/>
        <v>5.1601535041890685</v>
      </c>
      <c r="P6" s="9"/>
    </row>
    <row r="7" spans="1:133">
      <c r="A7" s="12"/>
      <c r="B7" s="44">
        <v>512</v>
      </c>
      <c r="C7" s="20" t="s">
        <v>21</v>
      </c>
      <c r="D7" s="46">
        <v>554229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554229</v>
      </c>
      <c r="O7" s="47">
        <f t="shared" si="1"/>
        <v>10.529266485551988</v>
      </c>
      <c r="P7" s="9"/>
    </row>
    <row r="8" spans="1:133">
      <c r="A8" s="12"/>
      <c r="B8" s="44">
        <v>513</v>
      </c>
      <c r="C8" s="20" t="s">
        <v>22</v>
      </c>
      <c r="D8" s="46">
        <v>3128462</v>
      </c>
      <c r="E8" s="46">
        <v>1045784</v>
      </c>
      <c r="F8" s="46">
        <v>187924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4362170</v>
      </c>
      <c r="O8" s="47">
        <f t="shared" si="1"/>
        <v>82.872694112506409</v>
      </c>
      <c r="P8" s="9"/>
    </row>
    <row r="9" spans="1:133">
      <c r="A9" s="12"/>
      <c r="B9" s="44">
        <v>514</v>
      </c>
      <c r="C9" s="20" t="s">
        <v>23</v>
      </c>
      <c r="D9" s="46">
        <v>76286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76286</v>
      </c>
      <c r="O9" s="47">
        <f t="shared" si="1"/>
        <v>1.4492847236734616</v>
      </c>
      <c r="P9" s="9"/>
    </row>
    <row r="10" spans="1:133">
      <c r="A10" s="12"/>
      <c r="B10" s="44">
        <v>515</v>
      </c>
      <c r="C10" s="20" t="s">
        <v>24</v>
      </c>
      <c r="D10" s="46">
        <v>450763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450763</v>
      </c>
      <c r="O10" s="47">
        <f t="shared" si="1"/>
        <v>8.5636149476603904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140345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140345</v>
      </c>
      <c r="O11" s="47">
        <f t="shared" si="1"/>
        <v>2.6662803731215683</v>
      </c>
      <c r="P11" s="9"/>
    </row>
    <row r="12" spans="1:133">
      <c r="A12" s="12"/>
      <c r="B12" s="44">
        <v>519</v>
      </c>
      <c r="C12" s="20" t="s">
        <v>26</v>
      </c>
      <c r="D12" s="46">
        <v>3145638</v>
      </c>
      <c r="E12" s="46">
        <v>391117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3536755</v>
      </c>
      <c r="O12" s="47">
        <f t="shared" si="1"/>
        <v>67.191424283298815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8853169</v>
      </c>
      <c r="E13" s="31">
        <f t="shared" si="3"/>
        <v>3884821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12737990</v>
      </c>
      <c r="O13" s="43">
        <f t="shared" si="1"/>
        <v>241.99688432091494</v>
      </c>
      <c r="P13" s="10"/>
    </row>
    <row r="14" spans="1:133">
      <c r="A14" s="12"/>
      <c r="B14" s="44">
        <v>521</v>
      </c>
      <c r="C14" s="20" t="s">
        <v>28</v>
      </c>
      <c r="D14" s="46">
        <v>4584342</v>
      </c>
      <c r="E14" s="46">
        <v>409838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4994180</v>
      </c>
      <c r="O14" s="47">
        <f t="shared" si="1"/>
        <v>94.879647396318177</v>
      </c>
      <c r="P14" s="9"/>
    </row>
    <row r="15" spans="1:133">
      <c r="A15" s="12"/>
      <c r="B15" s="44">
        <v>522</v>
      </c>
      <c r="C15" s="20" t="s">
        <v>29</v>
      </c>
      <c r="D15" s="46">
        <v>41243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41243</v>
      </c>
      <c r="O15" s="47">
        <f t="shared" si="1"/>
        <v>0.78353629576153661</v>
      </c>
      <c r="P15" s="9"/>
    </row>
    <row r="16" spans="1:133">
      <c r="A16" s="12"/>
      <c r="B16" s="44">
        <v>523</v>
      </c>
      <c r="C16" s="20" t="s">
        <v>30</v>
      </c>
      <c r="D16" s="46">
        <v>207936</v>
      </c>
      <c r="E16" s="46">
        <v>2923465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3131401</v>
      </c>
      <c r="O16" s="47">
        <f t="shared" si="1"/>
        <v>59.490491479377624</v>
      </c>
      <c r="P16" s="9"/>
    </row>
    <row r="17" spans="1:16">
      <c r="A17" s="12"/>
      <c r="B17" s="44">
        <v>524</v>
      </c>
      <c r="C17" s="20" t="s">
        <v>31</v>
      </c>
      <c r="D17" s="46">
        <v>330819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330819</v>
      </c>
      <c r="O17" s="47">
        <f t="shared" si="1"/>
        <v>6.284913653893649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438007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438007</v>
      </c>
      <c r="O18" s="47">
        <f t="shared" si="1"/>
        <v>8.3212759085814163</v>
      </c>
      <c r="P18" s="9"/>
    </row>
    <row r="19" spans="1:16">
      <c r="A19" s="12"/>
      <c r="B19" s="44">
        <v>526</v>
      </c>
      <c r="C19" s="20" t="s">
        <v>33</v>
      </c>
      <c r="D19" s="46">
        <v>3474215</v>
      </c>
      <c r="E19" s="46">
        <v>113511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3587726</v>
      </c>
      <c r="O19" s="47">
        <f t="shared" si="1"/>
        <v>68.159773543325031</v>
      </c>
      <c r="P19" s="9"/>
    </row>
    <row r="20" spans="1:16">
      <c r="A20" s="12"/>
      <c r="B20" s="44">
        <v>527</v>
      </c>
      <c r="C20" s="20" t="s">
        <v>34</v>
      </c>
      <c r="D20" s="46">
        <v>168690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168690</v>
      </c>
      <c r="O20" s="47">
        <f t="shared" si="1"/>
        <v>3.20477990766951</v>
      </c>
      <c r="P20" s="9"/>
    </row>
    <row r="21" spans="1:16">
      <c r="A21" s="12"/>
      <c r="B21" s="44">
        <v>529</v>
      </c>
      <c r="C21" s="20" t="s">
        <v>35</v>
      </c>
      <c r="D21" s="46">
        <v>45924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45924</v>
      </c>
      <c r="O21" s="47">
        <f t="shared" si="1"/>
        <v>0.87246613598799327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422305</v>
      </c>
      <c r="E22" s="31">
        <f t="shared" si="5"/>
        <v>264092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756936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1443333</v>
      </c>
      <c r="O22" s="43">
        <f t="shared" si="1"/>
        <v>27.420502688223113</v>
      </c>
      <c r="P22" s="10"/>
    </row>
    <row r="23" spans="1:16">
      <c r="A23" s="12"/>
      <c r="B23" s="44">
        <v>531</v>
      </c>
      <c r="C23" s="20" t="s">
        <v>37</v>
      </c>
      <c r="D23" s="46">
        <v>8800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8800</v>
      </c>
      <c r="O23" s="47">
        <f t="shared" si="1"/>
        <v>0.1671827801736421</v>
      </c>
      <c r="P23" s="9"/>
    </row>
    <row r="24" spans="1:16">
      <c r="A24" s="12"/>
      <c r="B24" s="44">
        <v>534</v>
      </c>
      <c r="C24" s="20" t="s">
        <v>38</v>
      </c>
      <c r="D24" s="46">
        <v>113688</v>
      </c>
      <c r="E24" s="46">
        <v>260103</v>
      </c>
      <c r="F24" s="46">
        <v>0</v>
      </c>
      <c r="G24" s="46">
        <v>0</v>
      </c>
      <c r="H24" s="46">
        <v>0</v>
      </c>
      <c r="I24" s="46">
        <v>61489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435280</v>
      </c>
      <c r="O24" s="47">
        <f t="shared" si="1"/>
        <v>8.2694682447707883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695447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695447</v>
      </c>
      <c r="O25" s="47">
        <f t="shared" si="1"/>
        <v>13.212132150388509</v>
      </c>
      <c r="P25" s="9"/>
    </row>
    <row r="26" spans="1:16">
      <c r="A26" s="12"/>
      <c r="B26" s="44">
        <v>537</v>
      </c>
      <c r="C26" s="20" t="s">
        <v>40</v>
      </c>
      <c r="D26" s="46">
        <v>295691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295691</v>
      </c>
      <c r="O26" s="47">
        <f t="shared" si="1"/>
        <v>5.6175503923095924</v>
      </c>
      <c r="P26" s="9"/>
    </row>
    <row r="27" spans="1:16">
      <c r="A27" s="12"/>
      <c r="B27" s="44">
        <v>539</v>
      </c>
      <c r="C27" s="20" t="s">
        <v>41</v>
      </c>
      <c r="D27" s="46">
        <v>4126</v>
      </c>
      <c r="E27" s="46">
        <v>3989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8115</v>
      </c>
      <c r="O27" s="47">
        <f t="shared" si="1"/>
        <v>0.15416912058058019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152357</v>
      </c>
      <c r="E28" s="31">
        <f t="shared" si="7"/>
        <v>5490040</v>
      </c>
      <c r="F28" s="31">
        <f t="shared" si="7"/>
        <v>0</v>
      </c>
      <c r="G28" s="31">
        <f t="shared" si="7"/>
        <v>7986389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13628786</v>
      </c>
      <c r="O28" s="43">
        <f t="shared" si="1"/>
        <v>258.92026521268309</v>
      </c>
      <c r="P28" s="10"/>
    </row>
    <row r="29" spans="1:16">
      <c r="A29" s="12"/>
      <c r="B29" s="44">
        <v>541</v>
      </c>
      <c r="C29" s="20" t="s">
        <v>43</v>
      </c>
      <c r="D29" s="46">
        <v>140482</v>
      </c>
      <c r="E29" s="46">
        <v>5490040</v>
      </c>
      <c r="F29" s="46">
        <v>0</v>
      </c>
      <c r="G29" s="46">
        <v>7850096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13480618</v>
      </c>
      <c r="O29" s="47">
        <f t="shared" si="1"/>
        <v>256.10536314759582</v>
      </c>
      <c r="P29" s="9"/>
    </row>
    <row r="30" spans="1:16">
      <c r="A30" s="12"/>
      <c r="B30" s="44">
        <v>544</v>
      </c>
      <c r="C30" s="20" t="s">
        <v>44</v>
      </c>
      <c r="D30" s="46">
        <v>11875</v>
      </c>
      <c r="E30" s="46">
        <v>0</v>
      </c>
      <c r="F30" s="46">
        <v>0</v>
      </c>
      <c r="G30" s="46">
        <v>136293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148168</v>
      </c>
      <c r="O30" s="47">
        <f t="shared" si="1"/>
        <v>2.814902065087296</v>
      </c>
      <c r="P30" s="9"/>
    </row>
    <row r="31" spans="1:16" ht="15.75">
      <c r="A31" s="28" t="s">
        <v>45</v>
      </c>
      <c r="B31" s="29"/>
      <c r="C31" s="30"/>
      <c r="D31" s="31">
        <f>SUM(D32:D36)</f>
        <v>483854</v>
      </c>
      <c r="E31" s="31">
        <f t="shared" ref="E31:M31" si="9">SUM(E32:E36)</f>
        <v>236828</v>
      </c>
      <c r="F31" s="31">
        <f t="shared" si="9"/>
        <v>94142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814824</v>
      </c>
      <c r="O31" s="43">
        <f t="shared" si="1"/>
        <v>15.480061553659972</v>
      </c>
      <c r="P31" s="10"/>
    </row>
    <row r="32" spans="1:16">
      <c r="A32" s="13"/>
      <c r="B32" s="45">
        <v>551</v>
      </c>
      <c r="C32" s="21" t="s">
        <v>46</v>
      </c>
      <c r="D32" s="46">
        <v>2850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2850</v>
      </c>
      <c r="O32" s="47">
        <f t="shared" si="1"/>
        <v>5.4144423124418188E-2</v>
      </c>
      <c r="P32" s="9"/>
    </row>
    <row r="33" spans="1:16">
      <c r="A33" s="13"/>
      <c r="B33" s="45">
        <v>552</v>
      </c>
      <c r="C33" s="21" t="s">
        <v>47</v>
      </c>
      <c r="D33" s="46">
        <v>410659</v>
      </c>
      <c r="E33" s="46">
        <v>86471</v>
      </c>
      <c r="F33" s="46">
        <v>94142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591272</v>
      </c>
      <c r="O33" s="47">
        <f t="shared" si="1"/>
        <v>11.233010999867014</v>
      </c>
      <c r="P33" s="9"/>
    </row>
    <row r="34" spans="1:16">
      <c r="A34" s="13"/>
      <c r="B34" s="45">
        <v>553</v>
      </c>
      <c r="C34" s="21" t="s">
        <v>48</v>
      </c>
      <c r="D34" s="46">
        <v>70345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70345</v>
      </c>
      <c r="O34" s="47">
        <f t="shared" si="1"/>
        <v>1.3364173490130518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112981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112981</v>
      </c>
      <c r="O35" s="47">
        <f t="shared" si="1"/>
        <v>2.1464179189543477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37376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37376</v>
      </c>
      <c r="O36" s="47">
        <f t="shared" si="1"/>
        <v>0.71007086270114184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1183600</v>
      </c>
      <c r="E37" s="31">
        <f t="shared" si="10"/>
        <v>23069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1206669</v>
      </c>
      <c r="O37" s="43">
        <f t="shared" ref="O37:O68" si="11">(N37/O$72)</f>
        <v>22.924349791971427</v>
      </c>
      <c r="P37" s="10"/>
    </row>
    <row r="38" spans="1:16">
      <c r="A38" s="12"/>
      <c r="B38" s="44">
        <v>562</v>
      </c>
      <c r="C38" s="20" t="s">
        <v>52</v>
      </c>
      <c r="D38" s="46">
        <v>1041108</v>
      </c>
      <c r="E38" s="46">
        <v>23069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2">SUM(D38:M38)</f>
        <v>1064177</v>
      </c>
      <c r="O38" s="47">
        <f t="shared" si="11"/>
        <v>20.21728062009613</v>
      </c>
      <c r="P38" s="9"/>
    </row>
    <row r="39" spans="1:16">
      <c r="A39" s="12"/>
      <c r="B39" s="44">
        <v>563</v>
      </c>
      <c r="C39" s="20" t="s">
        <v>53</v>
      </c>
      <c r="D39" s="46">
        <v>76017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76017</v>
      </c>
      <c r="O39" s="47">
        <f t="shared" si="11"/>
        <v>1.4441742500522445</v>
      </c>
      <c r="P39" s="9"/>
    </row>
    <row r="40" spans="1:16">
      <c r="A40" s="12"/>
      <c r="B40" s="44">
        <v>564</v>
      </c>
      <c r="C40" s="20" t="s">
        <v>54</v>
      </c>
      <c r="D40" s="46">
        <v>48275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48275</v>
      </c>
      <c r="O40" s="47">
        <f t="shared" si="11"/>
        <v>0.91713053555483781</v>
      </c>
      <c r="P40" s="9"/>
    </row>
    <row r="41" spans="1:16">
      <c r="A41" s="12"/>
      <c r="B41" s="44">
        <v>565</v>
      </c>
      <c r="C41" s="20" t="s">
        <v>55</v>
      </c>
      <c r="D41" s="46">
        <v>4750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4750</v>
      </c>
      <c r="O41" s="47">
        <f t="shared" si="11"/>
        <v>9.0240705207363645E-2</v>
      </c>
      <c r="P41" s="9"/>
    </row>
    <row r="42" spans="1:16">
      <c r="A42" s="12"/>
      <c r="B42" s="44">
        <v>569</v>
      </c>
      <c r="C42" s="20" t="s">
        <v>56</v>
      </c>
      <c r="D42" s="46">
        <v>13450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13450</v>
      </c>
      <c r="O42" s="47">
        <f t="shared" si="11"/>
        <v>0.25552368106085072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SUM(D44:D48)</f>
        <v>440010</v>
      </c>
      <c r="E43" s="31">
        <f t="shared" si="13"/>
        <v>484927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398575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1323512</v>
      </c>
      <c r="O43" s="43">
        <f t="shared" si="11"/>
        <v>25.144138153770161</v>
      </c>
      <c r="P43" s="9"/>
    </row>
    <row r="44" spans="1:16">
      <c r="A44" s="12"/>
      <c r="B44" s="44">
        <v>571</v>
      </c>
      <c r="C44" s="20" t="s">
        <v>58</v>
      </c>
      <c r="D44" s="46">
        <v>367850</v>
      </c>
      <c r="E44" s="46">
        <v>180864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548714</v>
      </c>
      <c r="O44" s="47">
        <f t="shared" si="11"/>
        <v>10.424492277295439</v>
      </c>
      <c r="P44" s="9"/>
    </row>
    <row r="45" spans="1:16">
      <c r="A45" s="12"/>
      <c r="B45" s="44">
        <v>572</v>
      </c>
      <c r="C45" s="20" t="s">
        <v>59</v>
      </c>
      <c r="D45" s="46">
        <v>67337</v>
      </c>
      <c r="E45" s="46">
        <v>304063</v>
      </c>
      <c r="F45" s="46">
        <v>0</v>
      </c>
      <c r="G45" s="46">
        <v>0</v>
      </c>
      <c r="H45" s="46">
        <v>0</v>
      </c>
      <c r="I45" s="46">
        <v>398575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769975</v>
      </c>
      <c r="O45" s="47">
        <f t="shared" si="11"/>
        <v>14.628018314113646</v>
      </c>
      <c r="P45" s="9"/>
    </row>
    <row r="46" spans="1:16">
      <c r="A46" s="12"/>
      <c r="B46" s="44">
        <v>573</v>
      </c>
      <c r="C46" s="20" t="s">
        <v>60</v>
      </c>
      <c r="D46" s="46">
        <v>1497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1497</v>
      </c>
      <c r="O46" s="47">
        <f t="shared" si="11"/>
        <v>2.844007067272071E-2</v>
      </c>
      <c r="P46" s="9"/>
    </row>
    <row r="47" spans="1:16">
      <c r="A47" s="12"/>
      <c r="B47" s="44">
        <v>575</v>
      </c>
      <c r="C47" s="20" t="s">
        <v>61</v>
      </c>
      <c r="D47" s="46">
        <v>2376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2376</v>
      </c>
      <c r="O47" s="47">
        <f t="shared" si="11"/>
        <v>4.5139350646883368E-2</v>
      </c>
      <c r="P47" s="9"/>
    </row>
    <row r="48" spans="1:16">
      <c r="A48" s="12"/>
      <c r="B48" s="44">
        <v>579</v>
      </c>
      <c r="C48" s="20" t="s">
        <v>62</v>
      </c>
      <c r="D48" s="46">
        <v>950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950</v>
      </c>
      <c r="O48" s="47">
        <f t="shared" si="11"/>
        <v>1.8048141041472728E-2</v>
      </c>
      <c r="P48" s="9"/>
    </row>
    <row r="49" spans="1:16" ht="15.75">
      <c r="A49" s="28" t="s">
        <v>81</v>
      </c>
      <c r="B49" s="29"/>
      <c r="C49" s="30"/>
      <c r="D49" s="31">
        <f t="shared" ref="D49:M49" si="14">SUM(D50:D50)</f>
        <v>1256479</v>
      </c>
      <c r="E49" s="31">
        <f t="shared" si="14"/>
        <v>7860964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 t="shared" ref="N49:N56" si="15">SUM(D49:M49)</f>
        <v>9117443</v>
      </c>
      <c r="O49" s="43">
        <f t="shared" si="11"/>
        <v>173.21357600167184</v>
      </c>
      <c r="P49" s="9"/>
    </row>
    <row r="50" spans="1:16">
      <c r="A50" s="12"/>
      <c r="B50" s="44">
        <v>581</v>
      </c>
      <c r="C50" s="20" t="s">
        <v>63</v>
      </c>
      <c r="D50" s="46">
        <v>1256479</v>
      </c>
      <c r="E50" s="46">
        <v>7860964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9117443</v>
      </c>
      <c r="O50" s="47">
        <f t="shared" si="11"/>
        <v>173.21357600167184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SUM(D52:D69)</f>
        <v>1096853</v>
      </c>
      <c r="E51" s="31">
        <f t="shared" si="16"/>
        <v>218411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1315264</v>
      </c>
      <c r="O51" s="43">
        <f t="shared" si="11"/>
        <v>24.987442293443774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28908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28908</v>
      </c>
      <c r="O52" s="47">
        <f t="shared" si="11"/>
        <v>0.54919543287041439</v>
      </c>
      <c r="P52" s="9"/>
    </row>
    <row r="53" spans="1:16">
      <c r="A53" s="12"/>
      <c r="B53" s="44">
        <v>602</v>
      </c>
      <c r="C53" s="20" t="s">
        <v>66</v>
      </c>
      <c r="D53" s="46">
        <v>57996</v>
      </c>
      <c r="E53" s="46">
        <v>20589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78585</v>
      </c>
      <c r="O53" s="47">
        <f t="shared" si="11"/>
        <v>1.4929612249938256</v>
      </c>
      <c r="P53" s="9"/>
    </row>
    <row r="54" spans="1:16">
      <c r="A54" s="12"/>
      <c r="B54" s="44">
        <v>603</v>
      </c>
      <c r="C54" s="20" t="s">
        <v>67</v>
      </c>
      <c r="D54" s="46">
        <v>35905</v>
      </c>
      <c r="E54" s="46">
        <v>28320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64225</v>
      </c>
      <c r="O54" s="47">
        <f t="shared" si="11"/>
        <v>1.2201493246195643</v>
      </c>
      <c r="P54" s="9"/>
    </row>
    <row r="55" spans="1:16">
      <c r="A55" s="12"/>
      <c r="B55" s="44">
        <v>604</v>
      </c>
      <c r="C55" s="20" t="s">
        <v>68</v>
      </c>
      <c r="D55" s="46">
        <v>299651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299651</v>
      </c>
      <c r="O55" s="47">
        <f t="shared" si="11"/>
        <v>5.6927826433877309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9774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9774</v>
      </c>
      <c r="O56" s="47">
        <f t="shared" si="11"/>
        <v>0.18568687425195204</v>
      </c>
      <c r="P56" s="9"/>
    </row>
    <row r="57" spans="1:16">
      <c r="A57" s="12"/>
      <c r="B57" s="44">
        <v>611</v>
      </c>
      <c r="C57" s="20" t="s">
        <v>70</v>
      </c>
      <c r="D57" s="46">
        <v>11718</v>
      </c>
      <c r="E57" s="46">
        <v>22853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34571</v>
      </c>
      <c r="O57" s="47">
        <f t="shared" si="11"/>
        <v>0.65678135152079331</v>
      </c>
      <c r="P57" s="9"/>
    </row>
    <row r="58" spans="1:16">
      <c r="A58" s="12"/>
      <c r="B58" s="44">
        <v>614</v>
      </c>
      <c r="C58" s="20" t="s">
        <v>71</v>
      </c>
      <c r="D58" s="46">
        <v>114280</v>
      </c>
      <c r="E58" s="46">
        <v>51720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166000</v>
      </c>
      <c r="O58" s="47">
        <f t="shared" si="11"/>
        <v>3.1536751714573401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1510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1510</v>
      </c>
      <c r="O59" s="47">
        <f t="shared" si="11"/>
        <v>2.8687045234340864E-2</v>
      </c>
      <c r="P59" s="9"/>
    </row>
    <row r="60" spans="1:16">
      <c r="A60" s="12"/>
      <c r="B60" s="44">
        <v>634</v>
      </c>
      <c r="C60" s="20" t="s">
        <v>73</v>
      </c>
      <c r="D60" s="46">
        <v>105754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105754</v>
      </c>
      <c r="O60" s="47">
        <f t="shared" si="11"/>
        <v>2.0091190607367442</v>
      </c>
      <c r="P60" s="9"/>
    </row>
    <row r="61" spans="1:16">
      <c r="A61" s="12"/>
      <c r="B61" s="44">
        <v>654</v>
      </c>
      <c r="C61" s="20" t="s">
        <v>74</v>
      </c>
      <c r="D61" s="46">
        <v>18268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18268</v>
      </c>
      <c r="O61" s="47">
        <f t="shared" si="11"/>
        <v>0.34705625320591982</v>
      </c>
      <c r="P61" s="9"/>
    </row>
    <row r="62" spans="1:16">
      <c r="A62" s="12"/>
      <c r="B62" s="44">
        <v>674</v>
      </c>
      <c r="C62" s="20" t="s">
        <v>75</v>
      </c>
      <c r="D62" s="46">
        <v>38047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38047</v>
      </c>
      <c r="O62" s="47">
        <f t="shared" si="11"/>
        <v>0.72281854968938197</v>
      </c>
      <c r="P62" s="9"/>
    </row>
    <row r="63" spans="1:16">
      <c r="A63" s="12"/>
      <c r="B63" s="44">
        <v>685</v>
      </c>
      <c r="C63" s="20" t="s">
        <v>76</v>
      </c>
      <c r="D63" s="46">
        <v>3759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3759</v>
      </c>
      <c r="O63" s="47">
        <f t="shared" si="11"/>
        <v>7.1413644394627357E-2</v>
      </c>
      <c r="P63" s="9"/>
    </row>
    <row r="64" spans="1:16">
      <c r="A64" s="12"/>
      <c r="B64" s="44">
        <v>694</v>
      </c>
      <c r="C64" s="20" t="s">
        <v>77</v>
      </c>
      <c r="D64" s="46">
        <v>54486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54486</v>
      </c>
      <c r="O64" s="47">
        <f t="shared" si="11"/>
        <v>1.0351273818796665</v>
      </c>
      <c r="P64" s="9"/>
    </row>
    <row r="65" spans="1:119">
      <c r="A65" s="12"/>
      <c r="B65" s="44">
        <v>712</v>
      </c>
      <c r="C65" s="20" t="s">
        <v>78</v>
      </c>
      <c r="D65" s="46">
        <v>4567</v>
      </c>
      <c r="E65" s="46">
        <v>41236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45803</v>
      </c>
      <c r="O65" s="47">
        <f t="shared" si="11"/>
        <v>0.87016737276060563</v>
      </c>
      <c r="P65" s="9"/>
    </row>
    <row r="66" spans="1:119">
      <c r="A66" s="12"/>
      <c r="B66" s="44">
        <v>721</v>
      </c>
      <c r="C66" s="20" t="s">
        <v>79</v>
      </c>
      <c r="D66" s="46">
        <v>3571</v>
      </c>
      <c r="E66" s="46">
        <v>13501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17072</v>
      </c>
      <c r="O66" s="47">
        <f t="shared" si="11"/>
        <v>0.32433459353686572</v>
      </c>
      <c r="P66" s="9"/>
    </row>
    <row r="67" spans="1:119">
      <c r="A67" s="12"/>
      <c r="B67" s="44">
        <v>724</v>
      </c>
      <c r="C67" s="20" t="s">
        <v>80</v>
      </c>
      <c r="D67" s="46">
        <v>121334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121334</v>
      </c>
      <c r="O67" s="47">
        <f t="shared" si="11"/>
        <v>2.3051085738168968</v>
      </c>
      <c r="P67" s="9"/>
    </row>
    <row r="68" spans="1:119">
      <c r="A68" s="12"/>
      <c r="B68" s="44">
        <v>744</v>
      </c>
      <c r="C68" s="20" t="s">
        <v>82</v>
      </c>
      <c r="D68" s="46">
        <v>89705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89705</v>
      </c>
      <c r="O68" s="47">
        <f t="shared" si="11"/>
        <v>1.7042194653950644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137812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137812</v>
      </c>
      <c r="O69" s="47">
        <f>(N69/O$72)</f>
        <v>2.6181583296920419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SUM(D5,D13,D22,D28,D31,D37,D43,D49,D51)</f>
        <v>21515620</v>
      </c>
      <c r="E70" s="15">
        <f t="shared" si="19"/>
        <v>19900053</v>
      </c>
      <c r="F70" s="15">
        <f t="shared" si="19"/>
        <v>282066</v>
      </c>
      <c r="G70" s="15">
        <f t="shared" si="19"/>
        <v>7986389</v>
      </c>
      <c r="H70" s="15">
        <f t="shared" si="19"/>
        <v>0</v>
      </c>
      <c r="I70" s="15">
        <f t="shared" si="19"/>
        <v>1295856</v>
      </c>
      <c r="J70" s="15">
        <f t="shared" si="19"/>
        <v>0</v>
      </c>
      <c r="K70" s="15">
        <f t="shared" si="19"/>
        <v>0</v>
      </c>
      <c r="L70" s="15">
        <f t="shared" si="19"/>
        <v>0</v>
      </c>
      <c r="M70" s="15">
        <f t="shared" si="19"/>
        <v>0</v>
      </c>
      <c r="N70" s="15">
        <f t="shared" si="18"/>
        <v>50979984</v>
      </c>
      <c r="O70" s="37">
        <f>(N70/O$72)</f>
        <v>968.51993844634001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18</v>
      </c>
      <c r="M72" s="118"/>
      <c r="N72" s="118"/>
      <c r="O72" s="41">
        <v>52637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A74:O74"/>
    <mergeCell ref="A73:O73"/>
    <mergeCell ref="L72:N7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7816172</v>
      </c>
      <c r="E5" s="26">
        <f t="shared" si="0"/>
        <v>717093</v>
      </c>
      <c r="F5" s="26">
        <f t="shared" si="0"/>
        <v>104509</v>
      </c>
      <c r="G5" s="26">
        <f t="shared" si="0"/>
        <v>0</v>
      </c>
      <c r="H5" s="26">
        <f t="shared" si="0"/>
        <v>0</v>
      </c>
      <c r="I5" s="26">
        <f t="shared" si="0"/>
        <v>131671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8769445</v>
      </c>
      <c r="O5" s="32">
        <f t="shared" ref="O5:O36" si="1">(N5/O$74)</f>
        <v>166.59596496893937</v>
      </c>
      <c r="P5" s="6"/>
    </row>
    <row r="6" spans="1:133">
      <c r="A6" s="12"/>
      <c r="B6" s="44">
        <v>511</v>
      </c>
      <c r="C6" s="20" t="s">
        <v>20</v>
      </c>
      <c r="D6" s="46">
        <v>291396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291396</v>
      </c>
      <c r="O6" s="47">
        <f t="shared" si="1"/>
        <v>5.5357434601721156</v>
      </c>
      <c r="P6" s="9"/>
    </row>
    <row r="7" spans="1:133">
      <c r="A7" s="12"/>
      <c r="B7" s="44">
        <v>512</v>
      </c>
      <c r="C7" s="20" t="s">
        <v>21</v>
      </c>
      <c r="D7" s="46">
        <v>293876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293876</v>
      </c>
      <c r="O7" s="47">
        <f t="shared" si="1"/>
        <v>5.5828568171887767</v>
      </c>
      <c r="P7" s="9"/>
    </row>
    <row r="8" spans="1:133">
      <c r="A8" s="12"/>
      <c r="B8" s="44">
        <v>513</v>
      </c>
      <c r="C8" s="20" t="s">
        <v>22</v>
      </c>
      <c r="D8" s="46">
        <v>3567863</v>
      </c>
      <c r="E8" s="46">
        <v>11409</v>
      </c>
      <c r="F8" s="46">
        <v>104509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3683781</v>
      </c>
      <c r="O8" s="47">
        <f t="shared" si="1"/>
        <v>69.981971542012573</v>
      </c>
      <c r="P8" s="9"/>
    </row>
    <row r="9" spans="1:133">
      <c r="A9" s="12"/>
      <c r="B9" s="44">
        <v>514</v>
      </c>
      <c r="C9" s="20" t="s">
        <v>23</v>
      </c>
      <c r="D9" s="46">
        <v>75657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75657</v>
      </c>
      <c r="O9" s="47">
        <f t="shared" si="1"/>
        <v>1.4372803434715704</v>
      </c>
      <c r="P9" s="9"/>
    </row>
    <row r="10" spans="1:133">
      <c r="A10" s="12"/>
      <c r="B10" s="44">
        <v>515</v>
      </c>
      <c r="C10" s="20" t="s">
        <v>24</v>
      </c>
      <c r="D10" s="46">
        <v>492858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492858</v>
      </c>
      <c r="O10" s="47">
        <f t="shared" si="1"/>
        <v>9.3629818195634407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131671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131671</v>
      </c>
      <c r="O11" s="47">
        <f t="shared" si="1"/>
        <v>2.5013963031212598</v>
      </c>
      <c r="P11" s="9"/>
    </row>
    <row r="12" spans="1:133">
      <c r="A12" s="12"/>
      <c r="B12" s="44">
        <v>519</v>
      </c>
      <c r="C12" s="20" t="s">
        <v>26</v>
      </c>
      <c r="D12" s="46">
        <v>3094522</v>
      </c>
      <c r="E12" s="46">
        <v>705684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3800206</v>
      </c>
      <c r="O12" s="47">
        <f t="shared" si="1"/>
        <v>72.193734683409645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8898065</v>
      </c>
      <c r="E13" s="31">
        <f t="shared" si="3"/>
        <v>5686755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14584820</v>
      </c>
      <c r="O13" s="43">
        <f t="shared" si="1"/>
        <v>277.07251277569861</v>
      </c>
      <c r="P13" s="10"/>
    </row>
    <row r="14" spans="1:133">
      <c r="A14" s="12"/>
      <c r="B14" s="44">
        <v>521</v>
      </c>
      <c r="C14" s="20" t="s">
        <v>28</v>
      </c>
      <c r="D14" s="46">
        <v>4337305</v>
      </c>
      <c r="E14" s="46">
        <v>370112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4707417</v>
      </c>
      <c r="O14" s="47">
        <f t="shared" si="1"/>
        <v>89.428313607781305</v>
      </c>
      <c r="P14" s="9"/>
    </row>
    <row r="15" spans="1:133">
      <c r="A15" s="12"/>
      <c r="B15" s="44">
        <v>522</v>
      </c>
      <c r="C15" s="20" t="s">
        <v>29</v>
      </c>
      <c r="D15" s="46">
        <v>19457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19457</v>
      </c>
      <c r="O15" s="47">
        <f t="shared" si="1"/>
        <v>0.36963088204563155</v>
      </c>
      <c r="P15" s="9"/>
    </row>
    <row r="16" spans="1:133">
      <c r="A16" s="12"/>
      <c r="B16" s="44">
        <v>523</v>
      </c>
      <c r="C16" s="20" t="s">
        <v>30</v>
      </c>
      <c r="D16" s="46">
        <v>216927</v>
      </c>
      <c r="E16" s="46">
        <v>2959411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3176338</v>
      </c>
      <c r="O16" s="47">
        <f t="shared" si="1"/>
        <v>60.341913790155587</v>
      </c>
      <c r="P16" s="9"/>
    </row>
    <row r="17" spans="1:16">
      <c r="A17" s="12"/>
      <c r="B17" s="44">
        <v>524</v>
      </c>
      <c r="C17" s="20" t="s">
        <v>31</v>
      </c>
      <c r="D17" s="46">
        <v>400921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400921</v>
      </c>
      <c r="O17" s="47">
        <f t="shared" si="1"/>
        <v>7.6164250840631471</v>
      </c>
      <c r="P17" s="9"/>
    </row>
    <row r="18" spans="1:16">
      <c r="A18" s="12"/>
      <c r="B18" s="44">
        <v>525</v>
      </c>
      <c r="C18" s="20" t="s">
        <v>32</v>
      </c>
      <c r="D18" s="46">
        <v>4658</v>
      </c>
      <c r="E18" s="46">
        <v>2284927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2289585</v>
      </c>
      <c r="O18" s="47">
        <f t="shared" si="1"/>
        <v>43.495982066528619</v>
      </c>
      <c r="P18" s="9"/>
    </row>
    <row r="19" spans="1:16">
      <c r="A19" s="12"/>
      <c r="B19" s="44">
        <v>526</v>
      </c>
      <c r="C19" s="20" t="s">
        <v>33</v>
      </c>
      <c r="D19" s="46">
        <v>3739473</v>
      </c>
      <c r="E19" s="46">
        <v>72305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3811778</v>
      </c>
      <c r="O19" s="47">
        <f t="shared" si="1"/>
        <v>72.413571686392217</v>
      </c>
      <c r="P19" s="9"/>
    </row>
    <row r="20" spans="1:16">
      <c r="A20" s="12"/>
      <c r="B20" s="44">
        <v>527</v>
      </c>
      <c r="C20" s="20" t="s">
        <v>34</v>
      </c>
      <c r="D20" s="46">
        <v>154724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154724</v>
      </c>
      <c r="O20" s="47">
        <f t="shared" si="1"/>
        <v>2.9393415528410496</v>
      </c>
      <c r="P20" s="9"/>
    </row>
    <row r="21" spans="1:16">
      <c r="A21" s="12"/>
      <c r="B21" s="44">
        <v>529</v>
      </c>
      <c r="C21" s="20" t="s">
        <v>35</v>
      </c>
      <c r="D21" s="46">
        <v>24600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24600</v>
      </c>
      <c r="O21" s="47">
        <f t="shared" si="1"/>
        <v>0.46733410589106938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1706221</v>
      </c>
      <c r="E22" s="31">
        <f t="shared" si="5"/>
        <v>347406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684390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2738017</v>
      </c>
      <c r="O22" s="43">
        <f t="shared" si="1"/>
        <v>52.014988886566996</v>
      </c>
      <c r="P22" s="10"/>
    </row>
    <row r="23" spans="1:16">
      <c r="A23" s="12"/>
      <c r="B23" s="44">
        <v>531</v>
      </c>
      <c r="C23" s="20" t="s">
        <v>37</v>
      </c>
      <c r="D23" s="46">
        <v>4400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4400</v>
      </c>
      <c r="O23" s="47">
        <f t="shared" si="1"/>
        <v>8.3588214061817281E-2</v>
      </c>
      <c r="P23" s="9"/>
    </row>
    <row r="24" spans="1:16">
      <c r="A24" s="12"/>
      <c r="B24" s="44">
        <v>534</v>
      </c>
      <c r="C24" s="20" t="s">
        <v>38</v>
      </c>
      <c r="D24" s="46">
        <v>83177</v>
      </c>
      <c r="E24" s="46">
        <v>343709</v>
      </c>
      <c r="F24" s="46">
        <v>0</v>
      </c>
      <c r="G24" s="46">
        <v>0</v>
      </c>
      <c r="H24" s="46">
        <v>0</v>
      </c>
      <c r="I24" s="46">
        <v>67224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494110</v>
      </c>
      <c r="O24" s="47">
        <f t="shared" si="1"/>
        <v>9.3867664659283037</v>
      </c>
      <c r="P24" s="9"/>
    </row>
    <row r="25" spans="1:16">
      <c r="A25" s="12"/>
      <c r="B25" s="44">
        <v>536</v>
      </c>
      <c r="C25" s="20" t="s">
        <v>39</v>
      </c>
      <c r="D25" s="46">
        <v>1256830</v>
      </c>
      <c r="E25" s="46">
        <v>0</v>
      </c>
      <c r="F25" s="46">
        <v>0</v>
      </c>
      <c r="G25" s="46">
        <v>0</v>
      </c>
      <c r="H25" s="46">
        <v>0</v>
      </c>
      <c r="I25" s="46">
        <v>617166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1873996</v>
      </c>
      <c r="O25" s="47">
        <f t="shared" si="1"/>
        <v>35.60090427249758</v>
      </c>
      <c r="P25" s="9"/>
    </row>
    <row r="26" spans="1:16">
      <c r="A26" s="12"/>
      <c r="B26" s="44">
        <v>537</v>
      </c>
      <c r="C26" s="20" t="s">
        <v>40</v>
      </c>
      <c r="D26" s="46">
        <v>359814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359814</v>
      </c>
      <c r="O26" s="47">
        <f t="shared" si="1"/>
        <v>6.8355021941906191</v>
      </c>
      <c r="P26" s="9"/>
    </row>
    <row r="27" spans="1:16">
      <c r="A27" s="12"/>
      <c r="B27" s="44">
        <v>539</v>
      </c>
      <c r="C27" s="20" t="s">
        <v>41</v>
      </c>
      <c r="D27" s="46">
        <v>2000</v>
      </c>
      <c r="E27" s="46">
        <v>3697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5697</v>
      </c>
      <c r="O27" s="47">
        <f t="shared" si="1"/>
        <v>0.10822773988867569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150267</v>
      </c>
      <c r="E28" s="31">
        <f t="shared" si="7"/>
        <v>7918152</v>
      </c>
      <c r="F28" s="31">
        <f t="shared" si="7"/>
        <v>0</v>
      </c>
      <c r="G28" s="31">
        <f t="shared" si="7"/>
        <v>6277251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14345670</v>
      </c>
      <c r="O28" s="43">
        <f t="shared" si="1"/>
        <v>272.5293033682251</v>
      </c>
      <c r="P28" s="10"/>
    </row>
    <row r="29" spans="1:16">
      <c r="A29" s="12"/>
      <c r="B29" s="44">
        <v>541</v>
      </c>
      <c r="C29" s="20" t="s">
        <v>43</v>
      </c>
      <c r="D29" s="46">
        <v>132767</v>
      </c>
      <c r="E29" s="46">
        <v>7918152</v>
      </c>
      <c r="F29" s="46">
        <v>0</v>
      </c>
      <c r="G29" s="46">
        <v>6132019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14182938</v>
      </c>
      <c r="O29" s="47">
        <f t="shared" si="1"/>
        <v>269.43783126579154</v>
      </c>
      <c r="P29" s="9"/>
    </row>
    <row r="30" spans="1:16">
      <c r="A30" s="12"/>
      <c r="B30" s="44">
        <v>542</v>
      </c>
      <c r="C30" s="20" t="s">
        <v>97</v>
      </c>
      <c r="D30" s="46">
        <v>5000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5000</v>
      </c>
      <c r="O30" s="47">
        <f t="shared" si="1"/>
        <v>9.4986606888428735E-2</v>
      </c>
      <c r="P30" s="9"/>
    </row>
    <row r="31" spans="1:16">
      <c r="A31" s="12"/>
      <c r="B31" s="44">
        <v>544</v>
      </c>
      <c r="C31" s="20" t="s">
        <v>44</v>
      </c>
      <c r="D31" s="46">
        <v>12500</v>
      </c>
      <c r="E31" s="46">
        <v>0</v>
      </c>
      <c r="F31" s="46">
        <v>0</v>
      </c>
      <c r="G31" s="46">
        <v>145232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157732</v>
      </c>
      <c r="O31" s="47">
        <f t="shared" si="1"/>
        <v>2.9964854955451283</v>
      </c>
      <c r="P31" s="9"/>
    </row>
    <row r="32" spans="1:16" ht="15.75">
      <c r="A32" s="28" t="s">
        <v>45</v>
      </c>
      <c r="B32" s="29"/>
      <c r="C32" s="30"/>
      <c r="D32" s="31">
        <f>SUM(D33:D37)</f>
        <v>453994</v>
      </c>
      <c r="E32" s="31">
        <f t="shared" ref="E32:M32" si="9">SUM(E33:E37)</f>
        <v>887408</v>
      </c>
      <c r="F32" s="31">
        <f t="shared" si="9"/>
        <v>106699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1448101</v>
      </c>
      <c r="O32" s="43">
        <f t="shared" si="1"/>
        <v>27.510040084348105</v>
      </c>
      <c r="P32" s="10"/>
    </row>
    <row r="33" spans="1:16">
      <c r="A33" s="13"/>
      <c r="B33" s="45">
        <v>551</v>
      </c>
      <c r="C33" s="21" t="s">
        <v>46</v>
      </c>
      <c r="D33" s="46">
        <v>3000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3000</v>
      </c>
      <c r="O33" s="47">
        <f t="shared" si="1"/>
        <v>5.6991964133057238E-2</v>
      </c>
      <c r="P33" s="9"/>
    </row>
    <row r="34" spans="1:16">
      <c r="A34" s="13"/>
      <c r="B34" s="45">
        <v>552</v>
      </c>
      <c r="C34" s="21" t="s">
        <v>47</v>
      </c>
      <c r="D34" s="46">
        <v>379084</v>
      </c>
      <c r="E34" s="46">
        <v>163003</v>
      </c>
      <c r="F34" s="46">
        <v>106699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648786</v>
      </c>
      <c r="O34" s="47">
        <f t="shared" si="1"/>
        <v>12.325196147343224</v>
      </c>
      <c r="P34" s="9"/>
    </row>
    <row r="35" spans="1:16">
      <c r="A35" s="13"/>
      <c r="B35" s="45">
        <v>553</v>
      </c>
      <c r="C35" s="21" t="s">
        <v>48</v>
      </c>
      <c r="D35" s="46">
        <v>71910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71910</v>
      </c>
      <c r="O35" s="47">
        <f t="shared" si="1"/>
        <v>1.3660973802693821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636955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636955</v>
      </c>
      <c r="O36" s="47">
        <f t="shared" si="1"/>
        <v>12.100438838123825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87450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87450</v>
      </c>
      <c r="O37" s="47">
        <f t="shared" ref="O37:O68" si="10">(N37/O$74)</f>
        <v>1.6613157544786186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SUM(D39:D43)</f>
        <v>1075302</v>
      </c>
      <c r="E38" s="31">
        <f t="shared" si="11"/>
        <v>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1075302</v>
      </c>
      <c r="O38" s="43">
        <f t="shared" si="10"/>
        <v>20.427857672068239</v>
      </c>
      <c r="P38" s="10"/>
    </row>
    <row r="39" spans="1:16">
      <c r="A39" s="12"/>
      <c r="B39" s="44">
        <v>562</v>
      </c>
      <c r="C39" s="20" t="s">
        <v>52</v>
      </c>
      <c r="D39" s="46">
        <v>964572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9" si="12">SUM(D39:M39)</f>
        <v>964572</v>
      </c>
      <c r="O39" s="47">
        <f t="shared" si="10"/>
        <v>18.324284275917094</v>
      </c>
      <c r="P39" s="9"/>
    </row>
    <row r="40" spans="1:16">
      <c r="A40" s="12"/>
      <c r="B40" s="44">
        <v>563</v>
      </c>
      <c r="C40" s="20" t="s">
        <v>53</v>
      </c>
      <c r="D40" s="46">
        <v>63008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63008</v>
      </c>
      <c r="O40" s="47">
        <f t="shared" si="10"/>
        <v>1.1969832253652235</v>
      </c>
      <c r="P40" s="9"/>
    </row>
    <row r="41" spans="1:16">
      <c r="A41" s="12"/>
      <c r="B41" s="44">
        <v>564</v>
      </c>
      <c r="C41" s="20" t="s">
        <v>54</v>
      </c>
      <c r="D41" s="46">
        <v>31500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31500</v>
      </c>
      <c r="O41" s="47">
        <f t="shared" si="10"/>
        <v>0.59841562339710097</v>
      </c>
      <c r="P41" s="9"/>
    </row>
    <row r="42" spans="1:16">
      <c r="A42" s="12"/>
      <c r="B42" s="44">
        <v>565</v>
      </c>
      <c r="C42" s="20" t="s">
        <v>55</v>
      </c>
      <c r="D42" s="46">
        <v>5000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5000</v>
      </c>
      <c r="O42" s="47">
        <f t="shared" si="10"/>
        <v>9.4986606888428735E-2</v>
      </c>
      <c r="P42" s="9"/>
    </row>
    <row r="43" spans="1:16">
      <c r="A43" s="12"/>
      <c r="B43" s="44">
        <v>569</v>
      </c>
      <c r="C43" s="20" t="s">
        <v>56</v>
      </c>
      <c r="D43" s="46">
        <v>11222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11222</v>
      </c>
      <c r="O43" s="47">
        <f t="shared" si="10"/>
        <v>0.21318794050038944</v>
      </c>
      <c r="P43" s="9"/>
    </row>
    <row r="44" spans="1:16" ht="15.75">
      <c r="A44" s="28" t="s">
        <v>57</v>
      </c>
      <c r="B44" s="29"/>
      <c r="C44" s="30"/>
      <c r="D44" s="31">
        <f t="shared" ref="D44:M44" si="13">SUM(D45:D49)</f>
        <v>484667</v>
      </c>
      <c r="E44" s="31">
        <f t="shared" si="13"/>
        <v>526403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332259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1343329</v>
      </c>
      <c r="O44" s="43">
        <f t="shared" si="10"/>
        <v>25.519652728965216</v>
      </c>
      <c r="P44" s="9"/>
    </row>
    <row r="45" spans="1:16">
      <c r="A45" s="12"/>
      <c r="B45" s="44">
        <v>571</v>
      </c>
      <c r="C45" s="20" t="s">
        <v>58</v>
      </c>
      <c r="D45" s="46">
        <v>285782</v>
      </c>
      <c r="E45" s="46">
        <v>223302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509084</v>
      </c>
      <c r="O45" s="47">
        <f t="shared" si="10"/>
        <v>9.6712323562377698</v>
      </c>
      <c r="P45" s="9"/>
    </row>
    <row r="46" spans="1:16">
      <c r="A46" s="12"/>
      <c r="B46" s="44">
        <v>572</v>
      </c>
      <c r="C46" s="20" t="s">
        <v>59</v>
      </c>
      <c r="D46" s="46">
        <v>192998</v>
      </c>
      <c r="E46" s="46">
        <v>303101</v>
      </c>
      <c r="F46" s="46">
        <v>0</v>
      </c>
      <c r="G46" s="46">
        <v>0</v>
      </c>
      <c r="H46" s="46">
        <v>0</v>
      </c>
      <c r="I46" s="46">
        <v>332259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828358</v>
      </c>
      <c r="O46" s="47">
        <f t="shared" si="10"/>
        <v>15.736583141777009</v>
      </c>
      <c r="P46" s="9"/>
    </row>
    <row r="47" spans="1:16">
      <c r="A47" s="12"/>
      <c r="B47" s="44">
        <v>573</v>
      </c>
      <c r="C47" s="20" t="s">
        <v>60</v>
      </c>
      <c r="D47" s="46">
        <v>2387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2387</v>
      </c>
      <c r="O47" s="47">
        <f t="shared" si="10"/>
        <v>4.5346606128535874E-2</v>
      </c>
      <c r="P47" s="9"/>
    </row>
    <row r="48" spans="1:16">
      <c r="A48" s="12"/>
      <c r="B48" s="44">
        <v>575</v>
      </c>
      <c r="C48" s="20" t="s">
        <v>61</v>
      </c>
      <c r="D48" s="46">
        <v>2500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2500</v>
      </c>
      <c r="O48" s="47">
        <f t="shared" si="10"/>
        <v>4.7493303444214367E-2</v>
      </c>
      <c r="P48" s="9"/>
    </row>
    <row r="49" spans="1:16">
      <c r="A49" s="12"/>
      <c r="B49" s="44">
        <v>579</v>
      </c>
      <c r="C49" s="20" t="s">
        <v>62</v>
      </c>
      <c r="D49" s="46">
        <v>1000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1000</v>
      </c>
      <c r="O49" s="47">
        <f t="shared" si="10"/>
        <v>1.8997321377685745E-2</v>
      </c>
      <c r="P49" s="9"/>
    </row>
    <row r="50" spans="1:16" ht="15.75">
      <c r="A50" s="28" t="s">
        <v>81</v>
      </c>
      <c r="B50" s="29"/>
      <c r="C50" s="30"/>
      <c r="D50" s="31">
        <f t="shared" ref="D50:M50" si="14">SUM(D51:D51)</f>
        <v>1214671</v>
      </c>
      <c r="E50" s="31">
        <f t="shared" si="14"/>
        <v>10591342</v>
      </c>
      <c r="F50" s="31">
        <f t="shared" si="14"/>
        <v>0</v>
      </c>
      <c r="G50" s="31">
        <f t="shared" si="14"/>
        <v>0</v>
      </c>
      <c r="H50" s="31">
        <f t="shared" si="14"/>
        <v>0</v>
      </c>
      <c r="I50" s="31">
        <f t="shared" si="14"/>
        <v>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11806013</v>
      </c>
      <c r="O50" s="43">
        <f t="shared" si="10"/>
        <v>224.28262315013583</v>
      </c>
      <c r="P50" s="9"/>
    </row>
    <row r="51" spans="1:16">
      <c r="A51" s="12"/>
      <c r="B51" s="44">
        <v>581</v>
      </c>
      <c r="C51" s="20" t="s">
        <v>63</v>
      </c>
      <c r="D51" s="46">
        <v>1214671</v>
      </c>
      <c r="E51" s="46">
        <v>10591342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11806013</v>
      </c>
      <c r="O51" s="47">
        <f t="shared" si="10"/>
        <v>224.28262315013583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SUM(D53:D71)</f>
        <v>1181412</v>
      </c>
      <c r="E52" s="31">
        <f t="shared" si="15"/>
        <v>273154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1454566</v>
      </c>
      <c r="O52" s="43">
        <f t="shared" si="10"/>
        <v>27.632857767054844</v>
      </c>
      <c r="P52" s="9"/>
    </row>
    <row r="53" spans="1:16">
      <c r="A53" s="12"/>
      <c r="B53" s="44">
        <v>601</v>
      </c>
      <c r="C53" s="20" t="s">
        <v>65</v>
      </c>
      <c r="D53" s="46">
        <v>0</v>
      </c>
      <c r="E53" s="46">
        <v>39334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3" si="16">SUM(D53:M53)</f>
        <v>39334</v>
      </c>
      <c r="O53" s="47">
        <f t="shared" si="10"/>
        <v>0.74724063906989113</v>
      </c>
      <c r="P53" s="9"/>
    </row>
    <row r="54" spans="1:16">
      <c r="A54" s="12"/>
      <c r="B54" s="44">
        <v>602</v>
      </c>
      <c r="C54" s="20" t="s">
        <v>66</v>
      </c>
      <c r="D54" s="46">
        <v>51378</v>
      </c>
      <c r="E54" s="46">
        <v>23457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74835</v>
      </c>
      <c r="O54" s="47">
        <f t="shared" si="10"/>
        <v>1.4216645452991128</v>
      </c>
      <c r="P54" s="9"/>
    </row>
    <row r="55" spans="1:16">
      <c r="A55" s="12"/>
      <c r="B55" s="44">
        <v>603</v>
      </c>
      <c r="C55" s="20" t="s">
        <v>67</v>
      </c>
      <c r="D55" s="46">
        <v>35691</v>
      </c>
      <c r="E55" s="46">
        <v>29432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65123</v>
      </c>
      <c r="O55" s="47">
        <f t="shared" si="10"/>
        <v>1.2371625600790288</v>
      </c>
      <c r="P55" s="9"/>
    </row>
    <row r="56" spans="1:16">
      <c r="A56" s="12"/>
      <c r="B56" s="44">
        <v>604</v>
      </c>
      <c r="C56" s="20" t="s">
        <v>68</v>
      </c>
      <c r="D56" s="46">
        <v>286174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286174</v>
      </c>
      <c r="O56" s="47">
        <f t="shared" si="10"/>
        <v>5.4365394479378404</v>
      </c>
      <c r="P56" s="9"/>
    </row>
    <row r="57" spans="1:16">
      <c r="A57" s="12"/>
      <c r="B57" s="44">
        <v>605</v>
      </c>
      <c r="C57" s="20" t="s">
        <v>69</v>
      </c>
      <c r="D57" s="46">
        <v>0</v>
      </c>
      <c r="E57" s="46">
        <v>9423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9423</v>
      </c>
      <c r="O57" s="47">
        <f t="shared" si="10"/>
        <v>0.17901175934193278</v>
      </c>
      <c r="P57" s="9"/>
    </row>
    <row r="58" spans="1:16">
      <c r="A58" s="12"/>
      <c r="B58" s="44">
        <v>611</v>
      </c>
      <c r="C58" s="20" t="s">
        <v>70</v>
      </c>
      <c r="D58" s="46">
        <v>12364</v>
      </c>
      <c r="E58" s="46">
        <v>27509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39873</v>
      </c>
      <c r="O58" s="47">
        <f t="shared" si="10"/>
        <v>0.7574801952924638</v>
      </c>
      <c r="P58" s="9"/>
    </row>
    <row r="59" spans="1:16">
      <c r="A59" s="12"/>
      <c r="B59" s="44">
        <v>614</v>
      </c>
      <c r="C59" s="20" t="s">
        <v>71</v>
      </c>
      <c r="D59" s="46">
        <v>141368</v>
      </c>
      <c r="E59" s="46">
        <v>80119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221487</v>
      </c>
      <c r="O59" s="47">
        <f t="shared" si="10"/>
        <v>4.2076597199794827</v>
      </c>
      <c r="P59" s="9"/>
    </row>
    <row r="60" spans="1:16">
      <c r="A60" s="12"/>
      <c r="B60" s="44">
        <v>622</v>
      </c>
      <c r="C60" s="20" t="s">
        <v>72</v>
      </c>
      <c r="D60" s="46">
        <v>0</v>
      </c>
      <c r="E60" s="46">
        <v>1245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1245</v>
      </c>
      <c r="O60" s="47">
        <f t="shared" si="10"/>
        <v>2.3651665115218753E-2</v>
      </c>
      <c r="P60" s="9"/>
    </row>
    <row r="61" spans="1:16">
      <c r="A61" s="12"/>
      <c r="B61" s="44">
        <v>634</v>
      </c>
      <c r="C61" s="20" t="s">
        <v>73</v>
      </c>
      <c r="D61" s="46">
        <v>108289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108289</v>
      </c>
      <c r="O61" s="47">
        <f t="shared" si="10"/>
        <v>2.0572009346682116</v>
      </c>
      <c r="P61" s="9"/>
    </row>
    <row r="62" spans="1:16">
      <c r="A62" s="12"/>
      <c r="B62" s="44">
        <v>636</v>
      </c>
      <c r="C62" s="20" t="s">
        <v>92</v>
      </c>
      <c r="D62" s="46">
        <v>9100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9100</v>
      </c>
      <c r="O62" s="47">
        <f t="shared" si="10"/>
        <v>0.1728756245369403</v>
      </c>
      <c r="P62" s="9"/>
    </row>
    <row r="63" spans="1:16">
      <c r="A63" s="12"/>
      <c r="B63" s="44">
        <v>654</v>
      </c>
      <c r="C63" s="20" t="s">
        <v>74</v>
      </c>
      <c r="D63" s="46">
        <v>32175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32175</v>
      </c>
      <c r="O63" s="47">
        <f t="shared" si="10"/>
        <v>0.61123881532703894</v>
      </c>
      <c r="P63" s="9"/>
    </row>
    <row r="64" spans="1:16">
      <c r="A64" s="12"/>
      <c r="B64" s="44">
        <v>674</v>
      </c>
      <c r="C64" s="20" t="s">
        <v>75</v>
      </c>
      <c r="D64" s="46">
        <v>41442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7">SUM(D64:M64)</f>
        <v>41442</v>
      </c>
      <c r="O64" s="47">
        <f t="shared" si="10"/>
        <v>0.78728699253405265</v>
      </c>
      <c r="P64" s="9"/>
    </row>
    <row r="65" spans="1:119">
      <c r="A65" s="12"/>
      <c r="B65" s="44">
        <v>685</v>
      </c>
      <c r="C65" s="20" t="s">
        <v>76</v>
      </c>
      <c r="D65" s="46">
        <v>6343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6343</v>
      </c>
      <c r="O65" s="47">
        <f t="shared" si="10"/>
        <v>0.12050000949866069</v>
      </c>
      <c r="P65" s="9"/>
    </row>
    <row r="66" spans="1:119">
      <c r="A66" s="12"/>
      <c r="B66" s="44">
        <v>694</v>
      </c>
      <c r="C66" s="20" t="s">
        <v>77</v>
      </c>
      <c r="D66" s="46">
        <v>48003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48003</v>
      </c>
      <c r="O66" s="47">
        <f t="shared" si="10"/>
        <v>0.91192841809304892</v>
      </c>
      <c r="P66" s="9"/>
    </row>
    <row r="67" spans="1:119">
      <c r="A67" s="12"/>
      <c r="B67" s="44">
        <v>712</v>
      </c>
      <c r="C67" s="20" t="s">
        <v>78</v>
      </c>
      <c r="D67" s="46">
        <v>22002</v>
      </c>
      <c r="E67" s="46">
        <v>46634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68636</v>
      </c>
      <c r="O67" s="47">
        <f t="shared" si="10"/>
        <v>1.303900150078839</v>
      </c>
      <c r="P67" s="9"/>
    </row>
    <row r="68" spans="1:119">
      <c r="A68" s="12"/>
      <c r="B68" s="44">
        <v>721</v>
      </c>
      <c r="C68" s="20" t="s">
        <v>79</v>
      </c>
      <c r="D68" s="46">
        <v>3898</v>
      </c>
      <c r="E68" s="46">
        <v>16001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19899</v>
      </c>
      <c r="O68" s="47">
        <f t="shared" si="10"/>
        <v>0.37802769809456865</v>
      </c>
      <c r="P68" s="9"/>
    </row>
    <row r="69" spans="1:119">
      <c r="A69" s="12"/>
      <c r="B69" s="44">
        <v>724</v>
      </c>
      <c r="C69" s="20" t="s">
        <v>80</v>
      </c>
      <c r="D69" s="46">
        <v>141520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141520</v>
      </c>
      <c r="O69" s="47">
        <f>(N69/O$74)</f>
        <v>2.6885009213700868</v>
      </c>
      <c r="P69" s="9"/>
    </row>
    <row r="70" spans="1:119">
      <c r="A70" s="12"/>
      <c r="B70" s="44">
        <v>744</v>
      </c>
      <c r="C70" s="20" t="s">
        <v>82</v>
      </c>
      <c r="D70" s="46">
        <v>112570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112570</v>
      </c>
      <c r="O70" s="47">
        <f>(N70/O$74)</f>
        <v>2.1385284674860845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129095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129095</v>
      </c>
      <c r="O71" s="47">
        <f>(N71/O$74)</f>
        <v>2.4524592032523413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SUM(D5,D13,D22,D28,D32,D38,D44,D50,D52)</f>
        <v>22980771</v>
      </c>
      <c r="E72" s="15">
        <f t="shared" si="18"/>
        <v>26947713</v>
      </c>
      <c r="F72" s="15">
        <f t="shared" si="18"/>
        <v>211208</v>
      </c>
      <c r="G72" s="15">
        <f t="shared" si="18"/>
        <v>6277251</v>
      </c>
      <c r="H72" s="15">
        <f t="shared" si="18"/>
        <v>0</v>
      </c>
      <c r="I72" s="15">
        <f t="shared" si="18"/>
        <v>1148320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57565263</v>
      </c>
      <c r="O72" s="37">
        <f>(N72/O$74)</f>
        <v>1093.5858014020023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98</v>
      </c>
      <c r="M74" s="118"/>
      <c r="N74" s="118"/>
      <c r="O74" s="41">
        <v>52639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6775098</v>
      </c>
      <c r="E5" s="26">
        <f t="shared" si="0"/>
        <v>90145</v>
      </c>
      <c r="F5" s="26">
        <f t="shared" si="0"/>
        <v>105185</v>
      </c>
      <c r="G5" s="26">
        <f t="shared" si="0"/>
        <v>0</v>
      </c>
      <c r="H5" s="26">
        <f t="shared" si="0"/>
        <v>0</v>
      </c>
      <c r="I5" s="26">
        <f t="shared" si="0"/>
        <v>133544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7103972</v>
      </c>
      <c r="O5" s="32">
        <f t="shared" ref="O5:O36" si="1">(N5/O$73)</f>
        <v>140.90709298635355</v>
      </c>
      <c r="P5" s="6"/>
    </row>
    <row r="6" spans="1:133">
      <c r="A6" s="12"/>
      <c r="B6" s="44">
        <v>511</v>
      </c>
      <c r="C6" s="20" t="s">
        <v>20</v>
      </c>
      <c r="D6" s="46">
        <v>282910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282910</v>
      </c>
      <c r="O6" s="47">
        <f t="shared" si="1"/>
        <v>5.6115122183433828</v>
      </c>
      <c r="P6" s="9"/>
    </row>
    <row r="7" spans="1:133">
      <c r="A7" s="12"/>
      <c r="B7" s="44">
        <v>512</v>
      </c>
      <c r="C7" s="20" t="s">
        <v>21</v>
      </c>
      <c r="D7" s="46">
        <v>278101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278101</v>
      </c>
      <c r="O7" s="47">
        <f t="shared" si="1"/>
        <v>5.5161258330688669</v>
      </c>
      <c r="P7" s="9"/>
    </row>
    <row r="8" spans="1:133">
      <c r="A8" s="12"/>
      <c r="B8" s="44">
        <v>513</v>
      </c>
      <c r="C8" s="20" t="s">
        <v>22</v>
      </c>
      <c r="D8" s="46">
        <v>3147940</v>
      </c>
      <c r="E8" s="46">
        <v>27198</v>
      </c>
      <c r="F8" s="46">
        <v>105185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3280323</v>
      </c>
      <c r="O8" s="47">
        <f t="shared" si="1"/>
        <v>65.065118216439231</v>
      </c>
      <c r="P8" s="9"/>
    </row>
    <row r="9" spans="1:133">
      <c r="A9" s="12"/>
      <c r="B9" s="44">
        <v>514</v>
      </c>
      <c r="C9" s="20" t="s">
        <v>23</v>
      </c>
      <c r="D9" s="46">
        <v>75534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75534</v>
      </c>
      <c r="O9" s="47">
        <f t="shared" si="1"/>
        <v>1.4982148524278007</v>
      </c>
      <c r="P9" s="9"/>
    </row>
    <row r="10" spans="1:133">
      <c r="A10" s="12"/>
      <c r="B10" s="44">
        <v>515</v>
      </c>
      <c r="C10" s="20" t="s">
        <v>24</v>
      </c>
      <c r="D10" s="46">
        <v>368843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368843</v>
      </c>
      <c r="O10" s="47">
        <f t="shared" si="1"/>
        <v>7.3159909552523006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133544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133544</v>
      </c>
      <c r="O11" s="47">
        <f t="shared" si="1"/>
        <v>2.6488416375753729</v>
      </c>
      <c r="P11" s="9"/>
    </row>
    <row r="12" spans="1:133">
      <c r="A12" s="12"/>
      <c r="B12" s="44">
        <v>519</v>
      </c>
      <c r="C12" s="20" t="s">
        <v>26</v>
      </c>
      <c r="D12" s="46">
        <v>2621770</v>
      </c>
      <c r="E12" s="46">
        <v>62947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2684717</v>
      </c>
      <c r="O12" s="47">
        <f t="shared" si="1"/>
        <v>53.251289273246591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8560859</v>
      </c>
      <c r="E13" s="31">
        <f t="shared" si="3"/>
        <v>3433774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11994633</v>
      </c>
      <c r="O13" s="43">
        <f t="shared" si="1"/>
        <v>237.91322199301808</v>
      </c>
      <c r="P13" s="10"/>
    </row>
    <row r="14" spans="1:133">
      <c r="A14" s="12"/>
      <c r="B14" s="44">
        <v>521</v>
      </c>
      <c r="C14" s="20" t="s">
        <v>28</v>
      </c>
      <c r="D14" s="46">
        <v>3993482</v>
      </c>
      <c r="E14" s="46">
        <v>363484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4356966</v>
      </c>
      <c r="O14" s="47">
        <f t="shared" si="1"/>
        <v>86.420303078387818</v>
      </c>
      <c r="P14" s="9"/>
    </row>
    <row r="15" spans="1:133">
      <c r="A15" s="12"/>
      <c r="B15" s="44">
        <v>522</v>
      </c>
      <c r="C15" s="20" t="s">
        <v>29</v>
      </c>
      <c r="D15" s="46">
        <v>17351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17351</v>
      </c>
      <c r="O15" s="47">
        <f t="shared" si="1"/>
        <v>0.34415661694700095</v>
      </c>
      <c r="P15" s="9"/>
    </row>
    <row r="16" spans="1:133">
      <c r="A16" s="12"/>
      <c r="B16" s="44">
        <v>523</v>
      </c>
      <c r="C16" s="20" t="s">
        <v>30</v>
      </c>
      <c r="D16" s="46">
        <v>194332</v>
      </c>
      <c r="E16" s="46">
        <v>2668390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2862722</v>
      </c>
      <c r="O16" s="47">
        <f t="shared" si="1"/>
        <v>56.782013646461444</v>
      </c>
      <c r="P16" s="9"/>
    </row>
    <row r="17" spans="1:16">
      <c r="A17" s="12"/>
      <c r="B17" s="44">
        <v>524</v>
      </c>
      <c r="C17" s="20" t="s">
        <v>31</v>
      </c>
      <c r="D17" s="46">
        <v>389096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389096</v>
      </c>
      <c r="O17" s="47">
        <f t="shared" si="1"/>
        <v>7.7177086639162171</v>
      </c>
      <c r="P17" s="9"/>
    </row>
    <row r="18" spans="1:16">
      <c r="A18" s="12"/>
      <c r="B18" s="44">
        <v>525</v>
      </c>
      <c r="C18" s="20" t="s">
        <v>32</v>
      </c>
      <c r="D18" s="46">
        <v>161770</v>
      </c>
      <c r="E18" s="46">
        <v>391376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553146</v>
      </c>
      <c r="O18" s="47">
        <f t="shared" si="1"/>
        <v>10.971635988575056</v>
      </c>
      <c r="P18" s="9"/>
    </row>
    <row r="19" spans="1:16">
      <c r="A19" s="12"/>
      <c r="B19" s="44">
        <v>526</v>
      </c>
      <c r="C19" s="20" t="s">
        <v>33</v>
      </c>
      <c r="D19" s="46">
        <v>3591325</v>
      </c>
      <c r="E19" s="46">
        <v>10524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3601849</v>
      </c>
      <c r="O19" s="47">
        <f t="shared" si="1"/>
        <v>71.442577753094255</v>
      </c>
      <c r="P19" s="9"/>
    </row>
    <row r="20" spans="1:16">
      <c r="A20" s="12"/>
      <c r="B20" s="44">
        <v>527</v>
      </c>
      <c r="C20" s="20" t="s">
        <v>34</v>
      </c>
      <c r="D20" s="46">
        <v>154239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154239</v>
      </c>
      <c r="O20" s="47">
        <f t="shared" si="1"/>
        <v>3.0593264043160899</v>
      </c>
      <c r="P20" s="9"/>
    </row>
    <row r="21" spans="1:16">
      <c r="A21" s="12"/>
      <c r="B21" s="44">
        <v>529</v>
      </c>
      <c r="C21" s="20" t="s">
        <v>35</v>
      </c>
      <c r="D21" s="46">
        <v>59264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59264</v>
      </c>
      <c r="O21" s="47">
        <f t="shared" si="1"/>
        <v>1.1754998413202158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413698</v>
      </c>
      <c r="E22" s="31">
        <f t="shared" si="5"/>
        <v>259894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691267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1364859</v>
      </c>
      <c r="O22" s="43">
        <f t="shared" si="1"/>
        <v>27.071941447159631</v>
      </c>
      <c r="P22" s="10"/>
    </row>
    <row r="23" spans="1:16">
      <c r="A23" s="12"/>
      <c r="B23" s="44">
        <v>534</v>
      </c>
      <c r="C23" s="20" t="s">
        <v>38</v>
      </c>
      <c r="D23" s="46">
        <v>74986</v>
      </c>
      <c r="E23" s="46">
        <v>256271</v>
      </c>
      <c r="F23" s="46">
        <v>0</v>
      </c>
      <c r="G23" s="46">
        <v>0</v>
      </c>
      <c r="H23" s="46">
        <v>0</v>
      </c>
      <c r="I23" s="46">
        <v>69006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400263</v>
      </c>
      <c r="O23" s="47">
        <f t="shared" si="1"/>
        <v>7.9392058076801018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622261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622261</v>
      </c>
      <c r="O24" s="47">
        <f t="shared" si="1"/>
        <v>12.342530149158996</v>
      </c>
      <c r="P24" s="9"/>
    </row>
    <row r="25" spans="1:16">
      <c r="A25" s="12"/>
      <c r="B25" s="44">
        <v>537</v>
      </c>
      <c r="C25" s="20" t="s">
        <v>40</v>
      </c>
      <c r="D25" s="46">
        <v>336480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336480</v>
      </c>
      <c r="O25" s="47">
        <f t="shared" si="1"/>
        <v>6.6740717232624567</v>
      </c>
      <c r="P25" s="9"/>
    </row>
    <row r="26" spans="1:16">
      <c r="A26" s="12"/>
      <c r="B26" s="44">
        <v>539</v>
      </c>
      <c r="C26" s="20" t="s">
        <v>41</v>
      </c>
      <c r="D26" s="46">
        <v>2232</v>
      </c>
      <c r="E26" s="46">
        <v>3623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5855</v>
      </c>
      <c r="O26" s="47">
        <f t="shared" si="1"/>
        <v>0.11613376705807681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SUM(D28:D31)</f>
        <v>150947</v>
      </c>
      <c r="E27" s="31">
        <f t="shared" si="6"/>
        <v>16077196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16228143</v>
      </c>
      <c r="O27" s="43">
        <f t="shared" si="1"/>
        <v>321.88477864170108</v>
      </c>
      <c r="P27" s="10"/>
    </row>
    <row r="28" spans="1:16">
      <c r="A28" s="12"/>
      <c r="B28" s="44">
        <v>541</v>
      </c>
      <c r="C28" s="20" t="s">
        <v>43</v>
      </c>
      <c r="D28" s="46">
        <v>133447</v>
      </c>
      <c r="E28" s="46">
        <v>15927853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16061300</v>
      </c>
      <c r="O28" s="47">
        <f t="shared" si="1"/>
        <v>318.57545223738498</v>
      </c>
      <c r="P28" s="9"/>
    </row>
    <row r="29" spans="1:16">
      <c r="A29" s="12"/>
      <c r="B29" s="44">
        <v>542</v>
      </c>
      <c r="C29" s="20" t="s">
        <v>97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5000</v>
      </c>
      <c r="O29" s="47">
        <f t="shared" si="1"/>
        <v>9.9174865122183431E-2</v>
      </c>
      <c r="P29" s="9"/>
    </row>
    <row r="30" spans="1:16">
      <c r="A30" s="12"/>
      <c r="B30" s="44">
        <v>544</v>
      </c>
      <c r="C30" s="20" t="s">
        <v>44</v>
      </c>
      <c r="D30" s="46">
        <v>12500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12500</v>
      </c>
      <c r="O30" s="47">
        <f t="shared" si="1"/>
        <v>0.24793716280545858</v>
      </c>
      <c r="P30" s="9"/>
    </row>
    <row r="31" spans="1:16">
      <c r="A31" s="12"/>
      <c r="B31" s="44">
        <v>549</v>
      </c>
      <c r="C31" s="20" t="s">
        <v>100</v>
      </c>
      <c r="D31" s="46">
        <v>0</v>
      </c>
      <c r="E31" s="46">
        <v>149343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149343</v>
      </c>
      <c r="O31" s="47">
        <f t="shared" si="1"/>
        <v>2.9622143763884483</v>
      </c>
      <c r="P31" s="9"/>
    </row>
    <row r="32" spans="1:16" ht="15.75">
      <c r="A32" s="28" t="s">
        <v>45</v>
      </c>
      <c r="B32" s="29"/>
      <c r="C32" s="30"/>
      <c r="D32" s="31">
        <f>SUM(D33:D37)</f>
        <v>474273</v>
      </c>
      <c r="E32" s="31">
        <f t="shared" ref="E32:M32" si="8">SUM(E33:E37)</f>
        <v>1685601</v>
      </c>
      <c r="F32" s="31">
        <f t="shared" si="8"/>
        <v>122265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2282139</v>
      </c>
      <c r="O32" s="43">
        <f t="shared" si="1"/>
        <v>45.266165503014918</v>
      </c>
      <c r="P32" s="10"/>
    </row>
    <row r="33" spans="1:16">
      <c r="A33" s="13"/>
      <c r="B33" s="45">
        <v>551</v>
      </c>
      <c r="C33" s="21" t="s">
        <v>46</v>
      </c>
      <c r="D33" s="46">
        <v>3000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3000</v>
      </c>
      <c r="O33" s="47">
        <f t="shared" si="1"/>
        <v>5.9504919073310063E-2</v>
      </c>
      <c r="P33" s="9"/>
    </row>
    <row r="34" spans="1:16">
      <c r="A34" s="13"/>
      <c r="B34" s="45">
        <v>552</v>
      </c>
      <c r="C34" s="21" t="s">
        <v>47</v>
      </c>
      <c r="D34" s="46">
        <v>403784</v>
      </c>
      <c r="E34" s="46">
        <v>131579</v>
      </c>
      <c r="F34" s="46">
        <v>122265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657628</v>
      </c>
      <c r="O34" s="47">
        <f t="shared" si="1"/>
        <v>13.04403364011425</v>
      </c>
      <c r="P34" s="9"/>
    </row>
    <row r="35" spans="1:16">
      <c r="A35" s="13"/>
      <c r="B35" s="45">
        <v>553</v>
      </c>
      <c r="C35" s="21" t="s">
        <v>48</v>
      </c>
      <c r="D35" s="46">
        <v>67489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67489</v>
      </c>
      <c r="O35" s="47">
        <f t="shared" si="1"/>
        <v>1.3386424944462076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1477592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1477592</v>
      </c>
      <c r="O36" s="47">
        <f t="shared" si="1"/>
        <v>29.307997461123453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76430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76430</v>
      </c>
      <c r="O37" s="47">
        <f t="shared" ref="O37:O68" si="9">(N37/O$73)</f>
        <v>1.515986988257696</v>
      </c>
      <c r="P37" s="9"/>
    </row>
    <row r="38" spans="1:16" ht="15.75">
      <c r="A38" s="28" t="s">
        <v>51</v>
      </c>
      <c r="B38" s="29"/>
      <c r="C38" s="30"/>
      <c r="D38" s="31">
        <f t="shared" ref="D38:M38" si="10">SUM(D39:D43)</f>
        <v>1190463</v>
      </c>
      <c r="E38" s="31">
        <f t="shared" si="10"/>
        <v>0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1190463</v>
      </c>
      <c r="O38" s="43">
        <f t="shared" si="9"/>
        <v>23.61280149158997</v>
      </c>
      <c r="P38" s="10"/>
    </row>
    <row r="39" spans="1:16">
      <c r="A39" s="12"/>
      <c r="B39" s="44">
        <v>562</v>
      </c>
      <c r="C39" s="20" t="s">
        <v>52</v>
      </c>
      <c r="D39" s="46">
        <v>1071574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1">SUM(D39:M39)</f>
        <v>1071574</v>
      </c>
      <c r="O39" s="47">
        <f t="shared" si="9"/>
        <v>21.254641383687719</v>
      </c>
      <c r="P39" s="9"/>
    </row>
    <row r="40" spans="1:16">
      <c r="A40" s="12"/>
      <c r="B40" s="44">
        <v>563</v>
      </c>
      <c r="C40" s="20" t="s">
        <v>53</v>
      </c>
      <c r="D40" s="46">
        <v>77924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77924</v>
      </c>
      <c r="O40" s="47">
        <f t="shared" si="9"/>
        <v>1.5456204379562044</v>
      </c>
      <c r="P40" s="9"/>
    </row>
    <row r="41" spans="1:16">
      <c r="A41" s="12"/>
      <c r="B41" s="44">
        <v>564</v>
      </c>
      <c r="C41" s="20" t="s">
        <v>54</v>
      </c>
      <c r="D41" s="46">
        <v>30300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30300</v>
      </c>
      <c r="O41" s="47">
        <f t="shared" si="9"/>
        <v>0.60099968264043158</v>
      </c>
      <c r="P41" s="9"/>
    </row>
    <row r="42" spans="1:16">
      <c r="A42" s="12"/>
      <c r="B42" s="44">
        <v>565</v>
      </c>
      <c r="C42" s="20" t="s">
        <v>55</v>
      </c>
      <c r="D42" s="46">
        <v>2500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2500</v>
      </c>
      <c r="O42" s="47">
        <f t="shared" si="9"/>
        <v>4.9587432561091715E-2</v>
      </c>
      <c r="P42" s="9"/>
    </row>
    <row r="43" spans="1:16">
      <c r="A43" s="12"/>
      <c r="B43" s="44">
        <v>569</v>
      </c>
      <c r="C43" s="20" t="s">
        <v>56</v>
      </c>
      <c r="D43" s="46">
        <v>8165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8165</v>
      </c>
      <c r="O43" s="47">
        <f t="shared" si="9"/>
        <v>0.16195255474452555</v>
      </c>
      <c r="P43" s="9"/>
    </row>
    <row r="44" spans="1:16" ht="15.75">
      <c r="A44" s="28" t="s">
        <v>57</v>
      </c>
      <c r="B44" s="29"/>
      <c r="C44" s="30"/>
      <c r="D44" s="31">
        <f t="shared" ref="D44:M44" si="12">SUM(D45:D48)</f>
        <v>472066</v>
      </c>
      <c r="E44" s="31">
        <f t="shared" si="12"/>
        <v>400497</v>
      </c>
      <c r="F44" s="31">
        <f t="shared" si="12"/>
        <v>0</v>
      </c>
      <c r="G44" s="31">
        <f t="shared" si="12"/>
        <v>0</v>
      </c>
      <c r="H44" s="31">
        <f t="shared" si="12"/>
        <v>0</v>
      </c>
      <c r="I44" s="31">
        <f t="shared" si="12"/>
        <v>340225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1212788</v>
      </c>
      <c r="O44" s="43">
        <f t="shared" si="9"/>
        <v>24.055617264360521</v>
      </c>
      <c r="P44" s="9"/>
    </row>
    <row r="45" spans="1:16">
      <c r="A45" s="12"/>
      <c r="B45" s="44">
        <v>571</v>
      </c>
      <c r="C45" s="20" t="s">
        <v>58</v>
      </c>
      <c r="D45" s="46">
        <v>280398</v>
      </c>
      <c r="E45" s="46">
        <v>219597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499995</v>
      </c>
      <c r="O45" s="47">
        <f t="shared" si="9"/>
        <v>9.9173873373532206</v>
      </c>
      <c r="P45" s="9"/>
    </row>
    <row r="46" spans="1:16">
      <c r="A46" s="12"/>
      <c r="B46" s="44">
        <v>572</v>
      </c>
      <c r="C46" s="20" t="s">
        <v>59</v>
      </c>
      <c r="D46" s="46">
        <v>189600</v>
      </c>
      <c r="E46" s="46">
        <v>180900</v>
      </c>
      <c r="F46" s="46">
        <v>0</v>
      </c>
      <c r="G46" s="46">
        <v>0</v>
      </c>
      <c r="H46" s="46">
        <v>0</v>
      </c>
      <c r="I46" s="46">
        <v>340225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710725</v>
      </c>
      <c r="O46" s="47">
        <f t="shared" si="9"/>
        <v>14.097211202792764</v>
      </c>
      <c r="P46" s="9"/>
    </row>
    <row r="47" spans="1:16">
      <c r="A47" s="12"/>
      <c r="B47" s="44">
        <v>573</v>
      </c>
      <c r="C47" s="20" t="s">
        <v>60</v>
      </c>
      <c r="D47" s="46">
        <v>1068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1068</v>
      </c>
      <c r="O47" s="47">
        <f t="shared" si="9"/>
        <v>2.1183751190098382E-2</v>
      </c>
      <c r="P47" s="9"/>
    </row>
    <row r="48" spans="1:16">
      <c r="A48" s="12"/>
      <c r="B48" s="44">
        <v>579</v>
      </c>
      <c r="C48" s="20" t="s">
        <v>62</v>
      </c>
      <c r="D48" s="46">
        <v>1000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1000</v>
      </c>
      <c r="O48" s="47">
        <f t="shared" si="9"/>
        <v>1.9834973024436688E-2</v>
      </c>
      <c r="P48" s="9"/>
    </row>
    <row r="49" spans="1:16" ht="15.75">
      <c r="A49" s="28" t="s">
        <v>81</v>
      </c>
      <c r="B49" s="29"/>
      <c r="C49" s="30"/>
      <c r="D49" s="31">
        <f t="shared" ref="D49:M49" si="13">SUM(D50:D50)</f>
        <v>1334509</v>
      </c>
      <c r="E49" s="31">
        <f t="shared" si="13"/>
        <v>9117427</v>
      </c>
      <c r="F49" s="31">
        <f t="shared" si="13"/>
        <v>0</v>
      </c>
      <c r="G49" s="31">
        <f t="shared" si="13"/>
        <v>0</v>
      </c>
      <c r="H49" s="31">
        <f t="shared" si="13"/>
        <v>0</v>
      </c>
      <c r="I49" s="31">
        <f t="shared" si="13"/>
        <v>0</v>
      </c>
      <c r="J49" s="31">
        <f t="shared" si="13"/>
        <v>0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10451936</v>
      </c>
      <c r="O49" s="43">
        <f t="shared" si="9"/>
        <v>207.31386861313868</v>
      </c>
      <c r="P49" s="9"/>
    </row>
    <row r="50" spans="1:16">
      <c r="A50" s="12"/>
      <c r="B50" s="44">
        <v>581</v>
      </c>
      <c r="C50" s="20" t="s">
        <v>63</v>
      </c>
      <c r="D50" s="46">
        <v>1334509</v>
      </c>
      <c r="E50" s="46">
        <v>9117427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10451936</v>
      </c>
      <c r="O50" s="47">
        <f t="shared" si="9"/>
        <v>207.31386861313868</v>
      </c>
      <c r="P50" s="9"/>
    </row>
    <row r="51" spans="1:16" ht="15.75">
      <c r="A51" s="28" t="s">
        <v>64</v>
      </c>
      <c r="B51" s="29"/>
      <c r="C51" s="30"/>
      <c r="D51" s="31">
        <f t="shared" ref="D51:M51" si="14">SUM(D52:D70)</f>
        <v>1091508</v>
      </c>
      <c r="E51" s="31">
        <f t="shared" si="14"/>
        <v>255865</v>
      </c>
      <c r="F51" s="31">
        <f t="shared" si="14"/>
        <v>0</v>
      </c>
      <c r="G51" s="31">
        <f t="shared" si="14"/>
        <v>0</v>
      </c>
      <c r="H51" s="31">
        <f t="shared" si="14"/>
        <v>0</v>
      </c>
      <c r="I51" s="31">
        <f t="shared" si="14"/>
        <v>0</v>
      </c>
      <c r="J51" s="31">
        <f t="shared" si="14"/>
        <v>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1347373</v>
      </c>
      <c r="O51" s="43">
        <f t="shared" si="9"/>
        <v>26.725107108854331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21796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5">SUM(D52:M52)</f>
        <v>21796</v>
      </c>
      <c r="O52" s="47">
        <f t="shared" si="9"/>
        <v>0.43232307204062204</v>
      </c>
      <c r="P52" s="9"/>
    </row>
    <row r="53" spans="1:16">
      <c r="A53" s="12"/>
      <c r="B53" s="44">
        <v>602</v>
      </c>
      <c r="C53" s="20" t="s">
        <v>66</v>
      </c>
      <c r="D53" s="46">
        <v>53814</v>
      </c>
      <c r="E53" s="46">
        <v>25244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79058</v>
      </c>
      <c r="O53" s="47">
        <f t="shared" si="9"/>
        <v>1.5681132973659155</v>
      </c>
      <c r="P53" s="9"/>
    </row>
    <row r="54" spans="1:16">
      <c r="A54" s="12"/>
      <c r="B54" s="44">
        <v>603</v>
      </c>
      <c r="C54" s="20" t="s">
        <v>67</v>
      </c>
      <c r="D54" s="46">
        <v>40790</v>
      </c>
      <c r="E54" s="46">
        <v>33269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74059</v>
      </c>
      <c r="O54" s="47">
        <f t="shared" si="9"/>
        <v>1.4689582672167565</v>
      </c>
      <c r="P54" s="9"/>
    </row>
    <row r="55" spans="1:16">
      <c r="A55" s="12"/>
      <c r="B55" s="44">
        <v>604</v>
      </c>
      <c r="C55" s="20" t="s">
        <v>68</v>
      </c>
      <c r="D55" s="46">
        <v>13330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13330</v>
      </c>
      <c r="O55" s="47">
        <f t="shared" si="9"/>
        <v>0.26440019041574103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8470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8470</v>
      </c>
      <c r="O56" s="47">
        <f t="shared" si="9"/>
        <v>0.16800222151697874</v>
      </c>
      <c r="P56" s="9"/>
    </row>
    <row r="57" spans="1:16">
      <c r="A57" s="12"/>
      <c r="B57" s="44">
        <v>611</v>
      </c>
      <c r="C57" s="20" t="s">
        <v>70</v>
      </c>
      <c r="D57" s="46">
        <v>13169</v>
      </c>
      <c r="E57" s="46">
        <v>36802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49971</v>
      </c>
      <c r="O57" s="47">
        <f t="shared" si="9"/>
        <v>0.99117343700412563</v>
      </c>
      <c r="P57" s="9"/>
    </row>
    <row r="58" spans="1:16">
      <c r="A58" s="12"/>
      <c r="B58" s="44">
        <v>613</v>
      </c>
      <c r="C58" s="20" t="s">
        <v>101</v>
      </c>
      <c r="D58" s="46">
        <v>0</v>
      </c>
      <c r="E58" s="46">
        <v>7320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7320</v>
      </c>
      <c r="O58" s="47">
        <f t="shared" si="9"/>
        <v>0.14519200253887654</v>
      </c>
      <c r="P58" s="9"/>
    </row>
    <row r="59" spans="1:16">
      <c r="A59" s="12"/>
      <c r="B59" s="44">
        <v>614</v>
      </c>
      <c r="C59" s="20" t="s">
        <v>71</v>
      </c>
      <c r="D59" s="46">
        <v>204106</v>
      </c>
      <c r="E59" s="46">
        <v>67427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271533</v>
      </c>
      <c r="O59" s="47">
        <f t="shared" si="9"/>
        <v>5.3858497302443666</v>
      </c>
      <c r="P59" s="9"/>
    </row>
    <row r="60" spans="1:16">
      <c r="A60" s="12"/>
      <c r="B60" s="44">
        <v>622</v>
      </c>
      <c r="C60" s="20" t="s">
        <v>72</v>
      </c>
      <c r="D60" s="46">
        <v>0</v>
      </c>
      <c r="E60" s="46">
        <v>1396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1396</v>
      </c>
      <c r="O60" s="47">
        <f t="shared" si="9"/>
        <v>2.7689622342113616E-2</v>
      </c>
      <c r="P60" s="9"/>
    </row>
    <row r="61" spans="1:16">
      <c r="A61" s="12"/>
      <c r="B61" s="44">
        <v>634</v>
      </c>
      <c r="C61" s="20" t="s">
        <v>73</v>
      </c>
      <c r="D61" s="46">
        <v>71932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71932</v>
      </c>
      <c r="O61" s="47">
        <f t="shared" si="9"/>
        <v>1.4267692795937799</v>
      </c>
      <c r="P61" s="9"/>
    </row>
    <row r="62" spans="1:16">
      <c r="A62" s="12"/>
      <c r="B62" s="44">
        <v>654</v>
      </c>
      <c r="C62" s="20" t="s">
        <v>74</v>
      </c>
      <c r="D62" s="46">
        <v>66375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66375</v>
      </c>
      <c r="O62" s="47">
        <f t="shared" si="9"/>
        <v>1.316546334496985</v>
      </c>
      <c r="P62" s="9"/>
    </row>
    <row r="63" spans="1:16">
      <c r="A63" s="12"/>
      <c r="B63" s="44">
        <v>674</v>
      </c>
      <c r="C63" s="20" t="s">
        <v>75</v>
      </c>
      <c r="D63" s="46">
        <v>99065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6">SUM(D63:M63)</f>
        <v>99065</v>
      </c>
      <c r="O63" s="47">
        <f t="shared" si="9"/>
        <v>1.9649516026658205</v>
      </c>
      <c r="P63" s="9"/>
    </row>
    <row r="64" spans="1:16">
      <c r="A64" s="12"/>
      <c r="B64" s="44">
        <v>685</v>
      </c>
      <c r="C64" s="20" t="s">
        <v>76</v>
      </c>
      <c r="D64" s="46">
        <v>4732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4732</v>
      </c>
      <c r="O64" s="47">
        <f t="shared" si="9"/>
        <v>9.3859092351634407E-2</v>
      </c>
      <c r="P64" s="9"/>
    </row>
    <row r="65" spans="1:119">
      <c r="A65" s="12"/>
      <c r="B65" s="44">
        <v>694</v>
      </c>
      <c r="C65" s="20" t="s">
        <v>77</v>
      </c>
      <c r="D65" s="46">
        <v>55031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55031</v>
      </c>
      <c r="O65" s="47">
        <f t="shared" si="9"/>
        <v>1.0915384005077753</v>
      </c>
      <c r="P65" s="9"/>
    </row>
    <row r="66" spans="1:119">
      <c r="A66" s="12"/>
      <c r="B66" s="44">
        <v>712</v>
      </c>
      <c r="C66" s="20" t="s">
        <v>78</v>
      </c>
      <c r="D66" s="46">
        <v>0</v>
      </c>
      <c r="E66" s="46">
        <v>36793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36793</v>
      </c>
      <c r="O66" s="47">
        <f t="shared" si="9"/>
        <v>0.72978816248809897</v>
      </c>
      <c r="P66" s="9"/>
    </row>
    <row r="67" spans="1:119">
      <c r="A67" s="12"/>
      <c r="B67" s="44">
        <v>721</v>
      </c>
      <c r="C67" s="20" t="s">
        <v>79</v>
      </c>
      <c r="D67" s="46">
        <v>3274</v>
      </c>
      <c r="E67" s="46">
        <v>17348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20622</v>
      </c>
      <c r="O67" s="47">
        <f t="shared" si="9"/>
        <v>0.40903681370993333</v>
      </c>
      <c r="P67" s="9"/>
    </row>
    <row r="68" spans="1:119">
      <c r="A68" s="12"/>
      <c r="B68" s="44">
        <v>724</v>
      </c>
      <c r="C68" s="20" t="s">
        <v>80</v>
      </c>
      <c r="D68" s="46">
        <v>201692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201692</v>
      </c>
      <c r="O68" s="47">
        <f t="shared" si="9"/>
        <v>4.000555379244684</v>
      </c>
      <c r="P68" s="9"/>
    </row>
    <row r="69" spans="1:119">
      <c r="A69" s="12"/>
      <c r="B69" s="44">
        <v>744</v>
      </c>
      <c r="C69" s="20" t="s">
        <v>82</v>
      </c>
      <c r="D69" s="46">
        <v>88066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88066</v>
      </c>
      <c r="O69" s="47">
        <f>(N69/O$73)</f>
        <v>1.7467867343700412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176132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176132</v>
      </c>
      <c r="O70" s="47">
        <f>(N70/O$73)</f>
        <v>3.4935734687400823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SUM(D5,D13,D22,D27,D32,D38,D44,D49,D51)</f>
        <v>20463421</v>
      </c>
      <c r="E71" s="15">
        <f t="shared" si="17"/>
        <v>31320399</v>
      </c>
      <c r="F71" s="15">
        <f t="shared" si="17"/>
        <v>227450</v>
      </c>
      <c r="G71" s="15">
        <f t="shared" si="17"/>
        <v>0</v>
      </c>
      <c r="H71" s="15">
        <f t="shared" si="17"/>
        <v>0</v>
      </c>
      <c r="I71" s="15">
        <f t="shared" si="17"/>
        <v>1165036</v>
      </c>
      <c r="J71" s="15">
        <f t="shared" si="17"/>
        <v>0</v>
      </c>
      <c r="K71" s="15">
        <f t="shared" si="17"/>
        <v>0</v>
      </c>
      <c r="L71" s="15">
        <f t="shared" si="17"/>
        <v>0</v>
      </c>
      <c r="M71" s="15">
        <f t="shared" si="17"/>
        <v>0</v>
      </c>
      <c r="N71" s="15">
        <f t="shared" si="16"/>
        <v>53176306</v>
      </c>
      <c r="O71" s="37">
        <f>(N71/O$73)</f>
        <v>1054.7505950491907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102</v>
      </c>
      <c r="M73" s="118"/>
      <c r="N73" s="118"/>
      <c r="O73" s="41">
        <v>50416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6824827</v>
      </c>
      <c r="E5" s="26">
        <f t="shared" si="0"/>
        <v>120185</v>
      </c>
      <c r="F5" s="26">
        <f t="shared" si="0"/>
        <v>102675</v>
      </c>
      <c r="G5" s="26">
        <f t="shared" si="0"/>
        <v>0</v>
      </c>
      <c r="H5" s="26">
        <f t="shared" si="0"/>
        <v>0</v>
      </c>
      <c r="I5" s="26">
        <f t="shared" si="0"/>
        <v>135325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7183012</v>
      </c>
      <c r="O5" s="32">
        <f t="shared" ref="O5:O36" si="1">(N5/O$74)</f>
        <v>142.9568920909127</v>
      </c>
      <c r="P5" s="6"/>
    </row>
    <row r="6" spans="1:133">
      <c r="A6" s="12"/>
      <c r="B6" s="44">
        <v>511</v>
      </c>
      <c r="C6" s="20" t="s">
        <v>20</v>
      </c>
      <c r="D6" s="46">
        <v>265634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265634</v>
      </c>
      <c r="O6" s="47">
        <f t="shared" si="1"/>
        <v>5.2866695856386574</v>
      </c>
      <c r="P6" s="9"/>
    </row>
    <row r="7" spans="1:133">
      <c r="A7" s="12"/>
      <c r="B7" s="44">
        <v>512</v>
      </c>
      <c r="C7" s="20" t="s">
        <v>21</v>
      </c>
      <c r="D7" s="46">
        <v>451011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451011</v>
      </c>
      <c r="O7" s="47">
        <f t="shared" si="1"/>
        <v>8.9760577956454242</v>
      </c>
      <c r="P7" s="9"/>
    </row>
    <row r="8" spans="1:133">
      <c r="A8" s="12"/>
      <c r="B8" s="44">
        <v>513</v>
      </c>
      <c r="C8" s="20" t="s">
        <v>22</v>
      </c>
      <c r="D8" s="46">
        <v>3305827</v>
      </c>
      <c r="E8" s="46">
        <v>39040</v>
      </c>
      <c r="F8" s="46">
        <v>102675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3447542</v>
      </c>
      <c r="O8" s="47">
        <f t="shared" si="1"/>
        <v>68.613262747283372</v>
      </c>
      <c r="P8" s="9"/>
    </row>
    <row r="9" spans="1:133">
      <c r="A9" s="12"/>
      <c r="B9" s="44">
        <v>514</v>
      </c>
      <c r="C9" s="20" t="s">
        <v>23</v>
      </c>
      <c r="D9" s="46">
        <v>75599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75599</v>
      </c>
      <c r="O9" s="47">
        <f t="shared" si="1"/>
        <v>1.5045774788042829</v>
      </c>
      <c r="P9" s="9"/>
    </row>
    <row r="10" spans="1:133">
      <c r="A10" s="12"/>
      <c r="B10" s="44">
        <v>515</v>
      </c>
      <c r="C10" s="20" t="s">
        <v>24</v>
      </c>
      <c r="D10" s="46">
        <v>328224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328224</v>
      </c>
      <c r="O10" s="47">
        <f t="shared" si="1"/>
        <v>6.5323408828563467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135325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135325</v>
      </c>
      <c r="O11" s="47">
        <f t="shared" si="1"/>
        <v>2.6932492138677704</v>
      </c>
      <c r="P11" s="9"/>
    </row>
    <row r="12" spans="1:133">
      <c r="A12" s="12"/>
      <c r="B12" s="44">
        <v>519</v>
      </c>
      <c r="C12" s="20" t="s">
        <v>26</v>
      </c>
      <c r="D12" s="46">
        <v>2398532</v>
      </c>
      <c r="E12" s="46">
        <v>81145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2479677</v>
      </c>
      <c r="O12" s="47">
        <f t="shared" si="1"/>
        <v>49.35073438681686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7822721</v>
      </c>
      <c r="E13" s="31">
        <f t="shared" si="3"/>
        <v>3418512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11241233</v>
      </c>
      <c r="O13" s="43">
        <f t="shared" si="1"/>
        <v>223.72393822393823</v>
      </c>
      <c r="P13" s="10"/>
    </row>
    <row r="14" spans="1:133">
      <c r="A14" s="12"/>
      <c r="B14" s="44">
        <v>521</v>
      </c>
      <c r="C14" s="20" t="s">
        <v>28</v>
      </c>
      <c r="D14" s="46">
        <v>3584896</v>
      </c>
      <c r="E14" s="46">
        <v>473403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4058299</v>
      </c>
      <c r="O14" s="47">
        <f t="shared" si="1"/>
        <v>80.768598495402614</v>
      </c>
      <c r="P14" s="9"/>
    </row>
    <row r="15" spans="1:133">
      <c r="A15" s="12"/>
      <c r="B15" s="44">
        <v>522</v>
      </c>
      <c r="C15" s="20" t="s">
        <v>29</v>
      </c>
      <c r="D15" s="46">
        <v>17358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17358</v>
      </c>
      <c r="O15" s="47">
        <f t="shared" si="1"/>
        <v>0.34546033515105679</v>
      </c>
      <c r="P15" s="9"/>
    </row>
    <row r="16" spans="1:133">
      <c r="A16" s="12"/>
      <c r="B16" s="44">
        <v>523</v>
      </c>
      <c r="C16" s="20" t="s">
        <v>30</v>
      </c>
      <c r="D16" s="46">
        <v>186428</v>
      </c>
      <c r="E16" s="46">
        <v>2575217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2761645</v>
      </c>
      <c r="O16" s="47">
        <f t="shared" si="1"/>
        <v>54.962484575886634</v>
      </c>
      <c r="P16" s="9"/>
    </row>
    <row r="17" spans="1:16">
      <c r="A17" s="12"/>
      <c r="B17" s="44">
        <v>524</v>
      </c>
      <c r="C17" s="20" t="s">
        <v>31</v>
      </c>
      <c r="D17" s="46">
        <v>243671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243671</v>
      </c>
      <c r="O17" s="47">
        <f t="shared" si="1"/>
        <v>4.8495601639931536</v>
      </c>
      <c r="P17" s="9"/>
    </row>
    <row r="18" spans="1:16">
      <c r="A18" s="12"/>
      <c r="B18" s="44">
        <v>525</v>
      </c>
      <c r="C18" s="20" t="s">
        <v>32</v>
      </c>
      <c r="D18" s="46">
        <v>77775</v>
      </c>
      <c r="E18" s="46">
        <v>337918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415693</v>
      </c>
      <c r="O18" s="47">
        <f t="shared" si="1"/>
        <v>8.2731560721251451</v>
      </c>
      <c r="P18" s="9"/>
    </row>
    <row r="19" spans="1:16">
      <c r="A19" s="12"/>
      <c r="B19" s="44">
        <v>526</v>
      </c>
      <c r="C19" s="20" t="s">
        <v>33</v>
      </c>
      <c r="D19" s="46">
        <v>3523654</v>
      </c>
      <c r="E19" s="46">
        <v>31974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3555628</v>
      </c>
      <c r="O19" s="47">
        <f t="shared" si="1"/>
        <v>70.76439915615174</v>
      </c>
      <c r="P19" s="9"/>
    </row>
    <row r="20" spans="1:16">
      <c r="A20" s="12"/>
      <c r="B20" s="44">
        <v>527</v>
      </c>
      <c r="C20" s="20" t="s">
        <v>34</v>
      </c>
      <c r="D20" s="46">
        <v>137990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137990</v>
      </c>
      <c r="O20" s="47">
        <f t="shared" si="1"/>
        <v>2.7462882617521793</v>
      </c>
      <c r="P20" s="9"/>
    </row>
    <row r="21" spans="1:16">
      <c r="A21" s="12"/>
      <c r="B21" s="44">
        <v>529</v>
      </c>
      <c r="C21" s="20" t="s">
        <v>35</v>
      </c>
      <c r="D21" s="46">
        <v>50949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50949</v>
      </c>
      <c r="O21" s="47">
        <f t="shared" si="1"/>
        <v>1.0139911634756995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429302</v>
      </c>
      <c r="E22" s="31">
        <f t="shared" si="5"/>
        <v>178080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617843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1225225</v>
      </c>
      <c r="O22" s="43">
        <f t="shared" si="1"/>
        <v>24.384528121641523</v>
      </c>
      <c r="P22" s="10"/>
    </row>
    <row r="23" spans="1:16">
      <c r="A23" s="12"/>
      <c r="B23" s="44">
        <v>531</v>
      </c>
      <c r="C23" s="20" t="s">
        <v>37</v>
      </c>
      <c r="D23" s="46">
        <v>7778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7778</v>
      </c>
      <c r="O23" s="47">
        <f t="shared" si="1"/>
        <v>0.15479839191179398</v>
      </c>
      <c r="P23" s="9"/>
    </row>
    <row r="24" spans="1:16">
      <c r="A24" s="12"/>
      <c r="B24" s="44">
        <v>534</v>
      </c>
      <c r="C24" s="20" t="s">
        <v>38</v>
      </c>
      <c r="D24" s="46">
        <v>86070</v>
      </c>
      <c r="E24" s="46">
        <v>174037</v>
      </c>
      <c r="F24" s="46">
        <v>0</v>
      </c>
      <c r="G24" s="46">
        <v>0</v>
      </c>
      <c r="H24" s="46">
        <v>0</v>
      </c>
      <c r="I24" s="46">
        <v>60480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320587</v>
      </c>
      <c r="O24" s="47">
        <f t="shared" si="1"/>
        <v>6.3803486844723958</v>
      </c>
      <c r="P24" s="9"/>
    </row>
    <row r="25" spans="1:16">
      <c r="A25" s="12"/>
      <c r="B25" s="44">
        <v>536</v>
      </c>
      <c r="C25" s="20" t="s">
        <v>39</v>
      </c>
      <c r="D25" s="46">
        <v>11531</v>
      </c>
      <c r="E25" s="46">
        <v>0</v>
      </c>
      <c r="F25" s="46">
        <v>0</v>
      </c>
      <c r="G25" s="46">
        <v>0</v>
      </c>
      <c r="H25" s="46">
        <v>0</v>
      </c>
      <c r="I25" s="46">
        <v>557363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568894</v>
      </c>
      <c r="O25" s="47">
        <f t="shared" si="1"/>
        <v>11.322174899494486</v>
      </c>
      <c r="P25" s="9"/>
    </row>
    <row r="26" spans="1:16">
      <c r="A26" s="12"/>
      <c r="B26" s="44">
        <v>537</v>
      </c>
      <c r="C26" s="20" t="s">
        <v>40</v>
      </c>
      <c r="D26" s="46">
        <v>319623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319623</v>
      </c>
      <c r="O26" s="47">
        <f t="shared" si="1"/>
        <v>6.3611630776579231</v>
      </c>
      <c r="P26" s="9"/>
    </row>
    <row r="27" spans="1:16">
      <c r="A27" s="12"/>
      <c r="B27" s="44">
        <v>539</v>
      </c>
      <c r="C27" s="20" t="s">
        <v>41</v>
      </c>
      <c r="D27" s="46">
        <v>4300</v>
      </c>
      <c r="E27" s="46">
        <v>4043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8343</v>
      </c>
      <c r="O27" s="47">
        <f t="shared" si="1"/>
        <v>0.16604306810492378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909033</v>
      </c>
      <c r="E28" s="31">
        <f t="shared" si="7"/>
        <v>10834797</v>
      </c>
      <c r="F28" s="31">
        <f t="shared" si="7"/>
        <v>240075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11983905</v>
      </c>
      <c r="O28" s="43">
        <f t="shared" si="1"/>
        <v>238.50465708713131</v>
      </c>
      <c r="P28" s="10"/>
    </row>
    <row r="29" spans="1:16">
      <c r="A29" s="12"/>
      <c r="B29" s="44">
        <v>541</v>
      </c>
      <c r="C29" s="20" t="s">
        <v>43</v>
      </c>
      <c r="D29" s="46">
        <v>899033</v>
      </c>
      <c r="E29" s="46">
        <v>10834797</v>
      </c>
      <c r="F29" s="46">
        <v>240075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11973905</v>
      </c>
      <c r="O29" s="47">
        <f t="shared" si="1"/>
        <v>238.30563626955379</v>
      </c>
      <c r="P29" s="9"/>
    </row>
    <row r="30" spans="1:16">
      <c r="A30" s="12"/>
      <c r="B30" s="44">
        <v>544</v>
      </c>
      <c r="C30" s="20" t="s">
        <v>44</v>
      </c>
      <c r="D30" s="46">
        <v>10000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10000</v>
      </c>
      <c r="O30" s="47">
        <f t="shared" si="1"/>
        <v>0.19902081757751861</v>
      </c>
      <c r="P30" s="9"/>
    </row>
    <row r="31" spans="1:16" ht="15.75">
      <c r="A31" s="28" t="s">
        <v>45</v>
      </c>
      <c r="B31" s="29"/>
      <c r="C31" s="30"/>
      <c r="D31" s="31">
        <f>SUM(D32:D36)</f>
        <v>610751</v>
      </c>
      <c r="E31" s="31">
        <f t="shared" ref="E31:M31" si="9">SUM(E32:E36)</f>
        <v>478052</v>
      </c>
      <c r="F31" s="31">
        <f t="shared" si="9"/>
        <v>106390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1195193</v>
      </c>
      <c r="O31" s="43">
        <f t="shared" si="1"/>
        <v>23.786828802292721</v>
      </c>
      <c r="P31" s="10"/>
    </row>
    <row r="32" spans="1:16">
      <c r="A32" s="13"/>
      <c r="B32" s="45">
        <v>551</v>
      </c>
      <c r="C32" s="21" t="s">
        <v>46</v>
      </c>
      <c r="D32" s="46">
        <v>3000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3000</v>
      </c>
      <c r="O32" s="47">
        <f t="shared" si="1"/>
        <v>5.9706245273255583E-2</v>
      </c>
      <c r="P32" s="9"/>
    </row>
    <row r="33" spans="1:16">
      <c r="A33" s="13"/>
      <c r="B33" s="45">
        <v>552</v>
      </c>
      <c r="C33" s="21" t="s">
        <v>47</v>
      </c>
      <c r="D33" s="46">
        <v>331686</v>
      </c>
      <c r="E33" s="46">
        <v>152127</v>
      </c>
      <c r="F33" s="46">
        <v>106390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590203</v>
      </c>
      <c r="O33" s="47">
        <f t="shared" si="1"/>
        <v>11.746268359670422</v>
      </c>
      <c r="P33" s="9"/>
    </row>
    <row r="34" spans="1:16">
      <c r="A34" s="13"/>
      <c r="B34" s="45">
        <v>553</v>
      </c>
      <c r="C34" s="21" t="s">
        <v>48</v>
      </c>
      <c r="D34" s="46">
        <v>62211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62211</v>
      </c>
      <c r="O34" s="47">
        <f t="shared" si="1"/>
        <v>1.2381284082315009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290963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290963</v>
      </c>
      <c r="O35" s="47">
        <f t="shared" si="1"/>
        <v>5.7907694144807547</v>
      </c>
      <c r="P35" s="9"/>
    </row>
    <row r="36" spans="1:16">
      <c r="A36" s="13"/>
      <c r="B36" s="45">
        <v>559</v>
      </c>
      <c r="C36" s="21" t="s">
        <v>50</v>
      </c>
      <c r="D36" s="46">
        <v>213854</v>
      </c>
      <c r="E36" s="46">
        <v>34962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248816</v>
      </c>
      <c r="O36" s="47">
        <f t="shared" si="1"/>
        <v>4.9519563746367874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1036174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1036174</v>
      </c>
      <c r="O37" s="43">
        <f t="shared" ref="O37:O68" si="11">(N37/O$74)</f>
        <v>20.622019663256776</v>
      </c>
      <c r="P37" s="10"/>
    </row>
    <row r="38" spans="1:16">
      <c r="A38" s="12"/>
      <c r="B38" s="44">
        <v>562</v>
      </c>
      <c r="C38" s="20" t="s">
        <v>52</v>
      </c>
      <c r="D38" s="46">
        <v>944614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944614</v>
      </c>
      <c r="O38" s="47">
        <f t="shared" si="11"/>
        <v>18.799785057517017</v>
      </c>
      <c r="P38" s="9"/>
    </row>
    <row r="39" spans="1:16">
      <c r="A39" s="12"/>
      <c r="B39" s="44">
        <v>563</v>
      </c>
      <c r="C39" s="20" t="s">
        <v>53</v>
      </c>
      <c r="D39" s="46">
        <v>56866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56866</v>
      </c>
      <c r="O39" s="47">
        <f t="shared" si="11"/>
        <v>1.1317517812363174</v>
      </c>
      <c r="P39" s="9"/>
    </row>
    <row r="40" spans="1:16">
      <c r="A40" s="12"/>
      <c r="B40" s="44">
        <v>564</v>
      </c>
      <c r="C40" s="20" t="s">
        <v>54</v>
      </c>
      <c r="D40" s="46">
        <v>26075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26075</v>
      </c>
      <c r="O40" s="47">
        <f t="shared" si="11"/>
        <v>0.51894678183337972</v>
      </c>
      <c r="P40" s="9"/>
    </row>
    <row r="41" spans="1:16">
      <c r="A41" s="12"/>
      <c r="B41" s="44">
        <v>569</v>
      </c>
      <c r="C41" s="20" t="s">
        <v>56</v>
      </c>
      <c r="D41" s="46">
        <v>8619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8619</v>
      </c>
      <c r="O41" s="47">
        <f t="shared" si="11"/>
        <v>0.17153604267006328</v>
      </c>
      <c r="P41" s="9"/>
    </row>
    <row r="42" spans="1:16" ht="15.75">
      <c r="A42" s="28" t="s">
        <v>57</v>
      </c>
      <c r="B42" s="29"/>
      <c r="C42" s="30"/>
      <c r="D42" s="31">
        <f t="shared" ref="D42:M42" si="13">SUM(D43:D46)</f>
        <v>399050</v>
      </c>
      <c r="E42" s="31">
        <f t="shared" si="13"/>
        <v>665613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207096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1271759</v>
      </c>
      <c r="O42" s="43">
        <f t="shared" si="11"/>
        <v>25.310651594156749</v>
      </c>
      <c r="P42" s="9"/>
    </row>
    <row r="43" spans="1:16">
      <c r="A43" s="12"/>
      <c r="B43" s="44">
        <v>571</v>
      </c>
      <c r="C43" s="20" t="s">
        <v>58</v>
      </c>
      <c r="D43" s="46">
        <v>279727</v>
      </c>
      <c r="E43" s="46">
        <v>339801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619528</v>
      </c>
      <c r="O43" s="47">
        <f t="shared" si="11"/>
        <v>12.329896907216495</v>
      </c>
      <c r="P43" s="9"/>
    </row>
    <row r="44" spans="1:16">
      <c r="A44" s="12"/>
      <c r="B44" s="44">
        <v>572</v>
      </c>
      <c r="C44" s="20" t="s">
        <v>59</v>
      </c>
      <c r="D44" s="46">
        <v>118209</v>
      </c>
      <c r="E44" s="46">
        <v>165387</v>
      </c>
      <c r="F44" s="46">
        <v>0</v>
      </c>
      <c r="G44" s="46">
        <v>0</v>
      </c>
      <c r="H44" s="46">
        <v>0</v>
      </c>
      <c r="I44" s="46">
        <v>207096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490692</v>
      </c>
      <c r="O44" s="47">
        <f t="shared" si="11"/>
        <v>9.765792301874777</v>
      </c>
      <c r="P44" s="9"/>
    </row>
    <row r="45" spans="1:16">
      <c r="A45" s="12"/>
      <c r="B45" s="44">
        <v>573</v>
      </c>
      <c r="C45" s="20" t="s">
        <v>60</v>
      </c>
      <c r="D45" s="46">
        <v>1114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1114</v>
      </c>
      <c r="O45" s="47">
        <f t="shared" si="11"/>
        <v>2.2170919078135572E-2</v>
      </c>
      <c r="P45" s="9"/>
    </row>
    <row r="46" spans="1:16">
      <c r="A46" s="12"/>
      <c r="B46" s="44">
        <v>575</v>
      </c>
      <c r="C46" s="20" t="s">
        <v>61</v>
      </c>
      <c r="D46" s="46">
        <v>0</v>
      </c>
      <c r="E46" s="46">
        <v>160425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160425</v>
      </c>
      <c r="O46" s="47">
        <f t="shared" si="11"/>
        <v>3.1927914659873422</v>
      </c>
      <c r="P46" s="9"/>
    </row>
    <row r="47" spans="1:16" ht="15.75">
      <c r="A47" s="28" t="s">
        <v>81</v>
      </c>
      <c r="B47" s="29"/>
      <c r="C47" s="30"/>
      <c r="D47" s="31">
        <f t="shared" ref="D47:M47" si="14">SUM(D48:D49)</f>
        <v>2835826</v>
      </c>
      <c r="E47" s="31">
        <f t="shared" si="14"/>
        <v>9329728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12165554</v>
      </c>
      <c r="O47" s="43">
        <f t="shared" si="11"/>
        <v>242.11985033634519</v>
      </c>
      <c r="P47" s="9"/>
    </row>
    <row r="48" spans="1:16">
      <c r="A48" s="12"/>
      <c r="B48" s="44">
        <v>581</v>
      </c>
      <c r="C48" s="20" t="s">
        <v>63</v>
      </c>
      <c r="D48" s="46">
        <v>2835826</v>
      </c>
      <c r="E48" s="46">
        <v>9167928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12003754</v>
      </c>
      <c r="O48" s="47">
        <f t="shared" si="11"/>
        <v>238.89969350794092</v>
      </c>
      <c r="P48" s="9"/>
    </row>
    <row r="49" spans="1:16">
      <c r="A49" s="12"/>
      <c r="B49" s="44">
        <v>590</v>
      </c>
      <c r="C49" s="20" t="s">
        <v>104</v>
      </c>
      <c r="D49" s="46">
        <v>0</v>
      </c>
      <c r="E49" s="46">
        <v>161800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2" si="15">SUM(D49:M49)</f>
        <v>161800</v>
      </c>
      <c r="O49" s="47">
        <f t="shared" si="11"/>
        <v>3.2201568284042512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SUM(D51:D71)</f>
        <v>1143232</v>
      </c>
      <c r="E50" s="31">
        <f t="shared" si="16"/>
        <v>352779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1496011</v>
      </c>
      <c r="O50" s="43">
        <f t="shared" si="11"/>
        <v>29.77373323249612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3244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3244</v>
      </c>
      <c r="O51" s="47">
        <f t="shared" si="11"/>
        <v>6.456235322214704E-2</v>
      </c>
      <c r="P51" s="9"/>
    </row>
    <row r="52" spans="1:16">
      <c r="A52" s="12"/>
      <c r="B52" s="44">
        <v>602</v>
      </c>
      <c r="C52" s="20" t="s">
        <v>66</v>
      </c>
      <c r="D52" s="46">
        <v>53833</v>
      </c>
      <c r="E52" s="46">
        <v>1422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55255</v>
      </c>
      <c r="O52" s="47">
        <f t="shared" si="11"/>
        <v>1.099689527524579</v>
      </c>
      <c r="P52" s="9"/>
    </row>
    <row r="53" spans="1:16">
      <c r="A53" s="12"/>
      <c r="B53" s="44">
        <v>603</v>
      </c>
      <c r="C53" s="20" t="s">
        <v>67</v>
      </c>
      <c r="D53" s="46">
        <v>60162</v>
      </c>
      <c r="E53" s="46">
        <v>34573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94735</v>
      </c>
      <c r="O53" s="47">
        <f t="shared" si="11"/>
        <v>1.8854237153206226</v>
      </c>
      <c r="P53" s="9"/>
    </row>
    <row r="54" spans="1:16">
      <c r="A54" s="12"/>
      <c r="B54" s="44">
        <v>604</v>
      </c>
      <c r="C54" s="20" t="s">
        <v>68</v>
      </c>
      <c r="D54" s="46">
        <v>15064</v>
      </c>
      <c r="E54" s="46">
        <v>13626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28690</v>
      </c>
      <c r="O54" s="47">
        <f t="shared" si="11"/>
        <v>0.57099072562990094</v>
      </c>
      <c r="P54" s="9"/>
    </row>
    <row r="55" spans="1:16">
      <c r="A55" s="12"/>
      <c r="B55" s="44">
        <v>611</v>
      </c>
      <c r="C55" s="20" t="s">
        <v>70</v>
      </c>
      <c r="D55" s="46">
        <v>9200</v>
      </c>
      <c r="E55" s="46">
        <v>19659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28859</v>
      </c>
      <c r="O55" s="47">
        <f t="shared" si="11"/>
        <v>0.57435417744696093</v>
      </c>
      <c r="P55" s="9"/>
    </row>
    <row r="56" spans="1:16">
      <c r="A56" s="12"/>
      <c r="B56" s="44">
        <v>613</v>
      </c>
      <c r="C56" s="20" t="s">
        <v>101</v>
      </c>
      <c r="D56" s="46">
        <v>0</v>
      </c>
      <c r="E56" s="46">
        <v>14009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14009</v>
      </c>
      <c r="O56" s="47">
        <f t="shared" si="11"/>
        <v>0.27880826334434583</v>
      </c>
      <c r="P56" s="9"/>
    </row>
    <row r="57" spans="1:16">
      <c r="A57" s="12"/>
      <c r="B57" s="44">
        <v>614</v>
      </c>
      <c r="C57" s="20" t="s">
        <v>71</v>
      </c>
      <c r="D57" s="46">
        <v>205295</v>
      </c>
      <c r="E57" s="46">
        <v>119734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325029</v>
      </c>
      <c r="O57" s="47">
        <f t="shared" si="11"/>
        <v>6.4687537316403292</v>
      </c>
      <c r="P57" s="9"/>
    </row>
    <row r="58" spans="1:16">
      <c r="A58" s="12"/>
      <c r="B58" s="44">
        <v>615</v>
      </c>
      <c r="C58" s="20" t="s">
        <v>109</v>
      </c>
      <c r="D58" s="46">
        <v>430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430</v>
      </c>
      <c r="O58" s="47">
        <f t="shared" si="11"/>
        <v>8.5578951558333005E-3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89301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89301</v>
      </c>
      <c r="O59" s="47">
        <f t="shared" si="11"/>
        <v>1.777275803048999</v>
      </c>
      <c r="P59" s="9"/>
    </row>
    <row r="60" spans="1:16">
      <c r="A60" s="12"/>
      <c r="B60" s="44">
        <v>629</v>
      </c>
      <c r="C60" s="20" t="s">
        <v>110</v>
      </c>
      <c r="D60" s="46">
        <v>260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260</v>
      </c>
      <c r="O60" s="47">
        <f t="shared" si="11"/>
        <v>5.1745412570154839E-3</v>
      </c>
      <c r="P60" s="9"/>
    </row>
    <row r="61" spans="1:16">
      <c r="A61" s="12"/>
      <c r="B61" s="44">
        <v>634</v>
      </c>
      <c r="C61" s="20" t="s">
        <v>73</v>
      </c>
      <c r="D61" s="46">
        <v>94753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94753</v>
      </c>
      <c r="O61" s="47">
        <f t="shared" si="11"/>
        <v>1.8857819527922621</v>
      </c>
      <c r="P61" s="9"/>
    </row>
    <row r="62" spans="1:16">
      <c r="A62" s="12"/>
      <c r="B62" s="44">
        <v>654</v>
      </c>
      <c r="C62" s="20" t="s">
        <v>74</v>
      </c>
      <c r="D62" s="46">
        <v>12697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12697</v>
      </c>
      <c r="O62" s="47">
        <f t="shared" si="11"/>
        <v>0.25269673207817539</v>
      </c>
      <c r="P62" s="9"/>
    </row>
    <row r="63" spans="1:16">
      <c r="A63" s="12"/>
      <c r="B63" s="44">
        <v>674</v>
      </c>
      <c r="C63" s="20" t="s">
        <v>75</v>
      </c>
      <c r="D63" s="46">
        <v>71618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71618</v>
      </c>
      <c r="O63" s="47">
        <f t="shared" si="11"/>
        <v>1.4253472913266727</v>
      </c>
      <c r="P63" s="9"/>
    </row>
    <row r="64" spans="1:16">
      <c r="A64" s="12"/>
      <c r="B64" s="44">
        <v>685</v>
      </c>
      <c r="C64" s="20" t="s">
        <v>76</v>
      </c>
      <c r="D64" s="46">
        <v>3618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3618</v>
      </c>
      <c r="O64" s="47">
        <f t="shared" si="11"/>
        <v>7.2005731799546238E-2</v>
      </c>
      <c r="P64" s="9"/>
    </row>
    <row r="65" spans="1:119">
      <c r="A65" s="12"/>
      <c r="B65" s="44">
        <v>694</v>
      </c>
      <c r="C65" s="20" t="s">
        <v>77</v>
      </c>
      <c r="D65" s="46">
        <v>74228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74228</v>
      </c>
      <c r="O65" s="47">
        <f t="shared" si="11"/>
        <v>1.4772917247144051</v>
      </c>
      <c r="P65" s="9"/>
    </row>
    <row r="66" spans="1:119">
      <c r="A66" s="12"/>
      <c r="B66" s="44">
        <v>711</v>
      </c>
      <c r="C66" s="20" t="s">
        <v>116</v>
      </c>
      <c r="D66" s="46">
        <v>3903</v>
      </c>
      <c r="E66" s="46">
        <v>280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4183</v>
      </c>
      <c r="O66" s="47">
        <f t="shared" si="11"/>
        <v>8.3250407992676037E-2</v>
      </c>
      <c r="P66" s="9"/>
    </row>
    <row r="67" spans="1:119">
      <c r="A67" s="12"/>
      <c r="B67" s="44">
        <v>712</v>
      </c>
      <c r="C67" s="20" t="s">
        <v>78</v>
      </c>
      <c r="D67" s="46">
        <v>118995</v>
      </c>
      <c r="E67" s="46">
        <v>43570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162565</v>
      </c>
      <c r="O67" s="47">
        <f t="shared" si="11"/>
        <v>3.2353819209489312</v>
      </c>
      <c r="P67" s="9"/>
    </row>
    <row r="68" spans="1:119">
      <c r="A68" s="12"/>
      <c r="B68" s="44">
        <v>721</v>
      </c>
      <c r="C68" s="20" t="s">
        <v>79</v>
      </c>
      <c r="D68" s="46">
        <v>2801</v>
      </c>
      <c r="E68" s="46">
        <v>13361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16162</v>
      </c>
      <c r="O68" s="47">
        <f t="shared" si="11"/>
        <v>0.3216574453687856</v>
      </c>
      <c r="P68" s="9"/>
    </row>
    <row r="69" spans="1:119">
      <c r="A69" s="12"/>
      <c r="B69" s="44">
        <v>724</v>
      </c>
      <c r="C69" s="20" t="s">
        <v>80</v>
      </c>
      <c r="D69" s="46">
        <v>193112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193112</v>
      </c>
      <c r="O69" s="47">
        <f>(N69/O$74)</f>
        <v>3.8433308124029772</v>
      </c>
      <c r="P69" s="9"/>
    </row>
    <row r="70" spans="1:119">
      <c r="A70" s="12"/>
      <c r="B70" s="44">
        <v>744</v>
      </c>
      <c r="C70" s="20" t="s">
        <v>82</v>
      </c>
      <c r="D70" s="46">
        <v>84878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84878</v>
      </c>
      <c r="O70" s="47">
        <f>(N70/O$74)</f>
        <v>1.6892488954344624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138385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138385</v>
      </c>
      <c r="O71" s="47">
        <f>(N71/O$74)</f>
        <v>2.7541495840464911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SUM(D5,D13,D22,D28,D31,D37,D42,D47,D50)</f>
        <v>22010916</v>
      </c>
      <c r="E72" s="15">
        <f t="shared" si="18"/>
        <v>25377746</v>
      </c>
      <c r="F72" s="15">
        <f t="shared" si="18"/>
        <v>449140</v>
      </c>
      <c r="G72" s="15">
        <f t="shared" si="18"/>
        <v>0</v>
      </c>
      <c r="H72" s="15">
        <f t="shared" si="18"/>
        <v>0</v>
      </c>
      <c r="I72" s="15">
        <f t="shared" si="18"/>
        <v>960264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48798066</v>
      </c>
      <c r="O72" s="37">
        <f>(N72/O$74)</f>
        <v>971.18309915217128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117</v>
      </c>
      <c r="M74" s="118"/>
      <c r="N74" s="118"/>
      <c r="O74" s="41">
        <v>50246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3288293</v>
      </c>
      <c r="E5" s="26">
        <f t="shared" si="0"/>
        <v>2658614</v>
      </c>
      <c r="F5" s="26">
        <f t="shared" si="0"/>
        <v>753</v>
      </c>
      <c r="G5" s="26">
        <f t="shared" si="0"/>
        <v>49410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5997070</v>
      </c>
      <c r="O5" s="32">
        <f t="shared" ref="O5:O36" si="2">(N5/O$77)</f>
        <v>120.68724718761949</v>
      </c>
      <c r="P5" s="6"/>
    </row>
    <row r="6" spans="1:133">
      <c r="A6" s="12"/>
      <c r="B6" s="44">
        <v>511</v>
      </c>
      <c r="C6" s="20" t="s">
        <v>20</v>
      </c>
      <c r="D6" s="46">
        <v>229845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229845</v>
      </c>
      <c r="O6" s="47">
        <f t="shared" si="2"/>
        <v>4.6254855003924256</v>
      </c>
      <c r="P6" s="9"/>
    </row>
    <row r="7" spans="1:133">
      <c r="A7" s="12"/>
      <c r="B7" s="44">
        <v>512</v>
      </c>
      <c r="C7" s="20" t="s">
        <v>21</v>
      </c>
      <c r="D7" s="46">
        <v>253519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253519</v>
      </c>
      <c r="O7" s="47">
        <f t="shared" si="2"/>
        <v>5.1019098025799439</v>
      </c>
      <c r="P7" s="9"/>
    </row>
    <row r="8" spans="1:133">
      <c r="A8" s="12"/>
      <c r="B8" s="44">
        <v>513</v>
      </c>
      <c r="C8" s="20" t="s">
        <v>22</v>
      </c>
      <c r="D8" s="46">
        <v>196346</v>
      </c>
      <c r="E8" s="46">
        <v>2500617</v>
      </c>
      <c r="F8" s="46">
        <v>753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2697716</v>
      </c>
      <c r="O8" s="47">
        <f t="shared" si="2"/>
        <v>54.289831156547464</v>
      </c>
      <c r="P8" s="9"/>
    </row>
    <row r="9" spans="1:133">
      <c r="A9" s="12"/>
      <c r="B9" s="44">
        <v>514</v>
      </c>
      <c r="C9" s="20" t="s">
        <v>23</v>
      </c>
      <c r="D9" s="46">
        <v>69879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69879</v>
      </c>
      <c r="O9" s="47">
        <f t="shared" si="2"/>
        <v>1.4062707532551166</v>
      </c>
      <c r="P9" s="9"/>
    </row>
    <row r="10" spans="1:133">
      <c r="A10" s="12"/>
      <c r="B10" s="44">
        <v>515</v>
      </c>
      <c r="C10" s="20" t="s">
        <v>24</v>
      </c>
      <c r="D10" s="46">
        <v>321931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321931</v>
      </c>
      <c r="O10" s="47">
        <f t="shared" si="2"/>
        <v>6.4786581071018894</v>
      </c>
      <c r="P10" s="9"/>
    </row>
    <row r="11" spans="1:133">
      <c r="A11" s="12"/>
      <c r="B11" s="44">
        <v>519</v>
      </c>
      <c r="C11" s="20" t="s">
        <v>26</v>
      </c>
      <c r="D11" s="46">
        <v>2216773</v>
      </c>
      <c r="E11" s="46">
        <v>157997</v>
      </c>
      <c r="F11" s="46">
        <v>0</v>
      </c>
      <c r="G11" s="46">
        <v>49410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2424180</v>
      </c>
      <c r="O11" s="47">
        <f t="shared" si="2"/>
        <v>48.785091867742651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3724525</v>
      </c>
      <c r="E12" s="31">
        <f t="shared" si="3"/>
        <v>6759811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10484336</v>
      </c>
      <c r="O12" s="43">
        <f t="shared" si="2"/>
        <v>210.99064216860197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3703933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3703933</v>
      </c>
      <c r="O13" s="47">
        <f t="shared" si="2"/>
        <v>74.539312954056072</v>
      </c>
      <c r="P13" s="9"/>
    </row>
    <row r="14" spans="1:133">
      <c r="A14" s="12"/>
      <c r="B14" s="44">
        <v>522</v>
      </c>
      <c r="C14" s="20" t="s">
        <v>29</v>
      </c>
      <c r="D14" s="46">
        <v>38377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38377</v>
      </c>
      <c r="O14" s="47">
        <f t="shared" si="2"/>
        <v>0.77231289368296074</v>
      </c>
      <c r="P14" s="9"/>
    </row>
    <row r="15" spans="1:133">
      <c r="A15" s="12"/>
      <c r="B15" s="44">
        <v>523</v>
      </c>
      <c r="C15" s="20" t="s">
        <v>30</v>
      </c>
      <c r="D15" s="46">
        <v>187570</v>
      </c>
      <c r="E15" s="46">
        <v>2719155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2906725</v>
      </c>
      <c r="O15" s="47">
        <f t="shared" si="2"/>
        <v>58.496005312833312</v>
      </c>
      <c r="P15" s="9"/>
    </row>
    <row r="16" spans="1:133">
      <c r="A16" s="12"/>
      <c r="B16" s="44">
        <v>524</v>
      </c>
      <c r="C16" s="20" t="s">
        <v>31</v>
      </c>
      <c r="D16" s="46">
        <v>191719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191719</v>
      </c>
      <c r="O16" s="47">
        <f t="shared" si="2"/>
        <v>3.8582238232275463</v>
      </c>
      <c r="P16" s="9"/>
    </row>
    <row r="17" spans="1:16">
      <c r="A17" s="12"/>
      <c r="B17" s="44">
        <v>525</v>
      </c>
      <c r="C17" s="20" t="s">
        <v>32</v>
      </c>
      <c r="D17" s="46">
        <v>54923</v>
      </c>
      <c r="E17" s="46">
        <v>320531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375454</v>
      </c>
      <c r="O17" s="47">
        <f t="shared" si="2"/>
        <v>7.5557746875691771</v>
      </c>
      <c r="P17" s="9"/>
    </row>
    <row r="18" spans="1:16">
      <c r="A18" s="12"/>
      <c r="B18" s="44">
        <v>526</v>
      </c>
      <c r="C18" s="20" t="s">
        <v>33</v>
      </c>
      <c r="D18" s="46">
        <v>3012073</v>
      </c>
      <c r="E18" s="46">
        <v>16192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3028265</v>
      </c>
      <c r="O18" s="47">
        <f t="shared" si="2"/>
        <v>60.941921072226357</v>
      </c>
      <c r="P18" s="9"/>
    </row>
    <row r="19" spans="1:16">
      <c r="A19" s="12"/>
      <c r="B19" s="44">
        <v>527</v>
      </c>
      <c r="C19" s="20" t="s">
        <v>34</v>
      </c>
      <c r="D19" s="46">
        <v>136430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136430</v>
      </c>
      <c r="O19" s="47">
        <f t="shared" si="2"/>
        <v>2.7455676078163047</v>
      </c>
      <c r="P19" s="9"/>
    </row>
    <row r="20" spans="1:16">
      <c r="A20" s="12"/>
      <c r="B20" s="44">
        <v>529</v>
      </c>
      <c r="C20" s="20" t="s">
        <v>35</v>
      </c>
      <c r="D20" s="46">
        <v>103433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103433</v>
      </c>
      <c r="O20" s="47">
        <f t="shared" si="2"/>
        <v>2.0815238171902357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989640</v>
      </c>
      <c r="E21" s="31">
        <f t="shared" si="5"/>
        <v>194860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643905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1828405</v>
      </c>
      <c r="O21" s="43">
        <f t="shared" si="2"/>
        <v>36.795496166307785</v>
      </c>
      <c r="P21" s="10"/>
    </row>
    <row r="22" spans="1:16">
      <c r="A22" s="12"/>
      <c r="B22" s="44">
        <v>533</v>
      </c>
      <c r="C22" s="20" t="s">
        <v>121</v>
      </c>
      <c r="D22" s="46">
        <v>604818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604818</v>
      </c>
      <c r="O22" s="47">
        <f t="shared" si="2"/>
        <v>12.171580366665996</v>
      </c>
      <c r="P22" s="9"/>
    </row>
    <row r="23" spans="1:16">
      <c r="A23" s="12"/>
      <c r="B23" s="44">
        <v>534</v>
      </c>
      <c r="C23" s="20" t="s">
        <v>38</v>
      </c>
      <c r="D23" s="46">
        <v>19351</v>
      </c>
      <c r="E23" s="46">
        <v>191176</v>
      </c>
      <c r="F23" s="46">
        <v>0</v>
      </c>
      <c r="G23" s="46">
        <v>0</v>
      </c>
      <c r="H23" s="46">
        <v>0</v>
      </c>
      <c r="I23" s="46">
        <v>15751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226278</v>
      </c>
      <c r="O23" s="47">
        <f t="shared" si="2"/>
        <v>4.55370187760359</v>
      </c>
      <c r="P23" s="9"/>
    </row>
    <row r="24" spans="1:16">
      <c r="A24" s="12"/>
      <c r="B24" s="44">
        <v>536</v>
      </c>
      <c r="C24" s="20" t="s">
        <v>39</v>
      </c>
      <c r="D24" s="46">
        <v>14054</v>
      </c>
      <c r="E24" s="46">
        <v>0</v>
      </c>
      <c r="F24" s="46">
        <v>0</v>
      </c>
      <c r="G24" s="46">
        <v>0</v>
      </c>
      <c r="H24" s="46">
        <v>0</v>
      </c>
      <c r="I24" s="46">
        <v>628154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642208</v>
      </c>
      <c r="O24" s="47">
        <f t="shared" si="2"/>
        <v>12.924030508542794</v>
      </c>
      <c r="P24" s="9"/>
    </row>
    <row r="25" spans="1:16">
      <c r="A25" s="12"/>
      <c r="B25" s="44">
        <v>537</v>
      </c>
      <c r="C25" s="20" t="s">
        <v>40</v>
      </c>
      <c r="D25" s="46">
        <v>320171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320171</v>
      </c>
      <c r="O25" s="47">
        <f t="shared" si="2"/>
        <v>6.4432392183695235</v>
      </c>
      <c r="P25" s="9"/>
    </row>
    <row r="26" spans="1:16">
      <c r="A26" s="12"/>
      <c r="B26" s="44">
        <v>539</v>
      </c>
      <c r="C26" s="20" t="s">
        <v>41</v>
      </c>
      <c r="D26" s="46">
        <v>31246</v>
      </c>
      <c r="E26" s="46">
        <v>3684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34930</v>
      </c>
      <c r="O26" s="47">
        <f t="shared" si="2"/>
        <v>0.70294419512587791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SUM(D28:D29)</f>
        <v>585241</v>
      </c>
      <c r="E27" s="31">
        <f t="shared" si="7"/>
        <v>5121236</v>
      </c>
      <c r="F27" s="31">
        <f t="shared" si="7"/>
        <v>233810</v>
      </c>
      <c r="G27" s="31">
        <f t="shared" si="7"/>
        <v>3636114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9576401</v>
      </c>
      <c r="O27" s="43">
        <f t="shared" si="2"/>
        <v>192.71902356563564</v>
      </c>
      <c r="P27" s="10"/>
    </row>
    <row r="28" spans="1:16">
      <c r="A28" s="12"/>
      <c r="B28" s="44">
        <v>541</v>
      </c>
      <c r="C28" s="20" t="s">
        <v>43</v>
      </c>
      <c r="D28" s="46">
        <v>580241</v>
      </c>
      <c r="E28" s="46">
        <v>5121236</v>
      </c>
      <c r="F28" s="46">
        <v>233810</v>
      </c>
      <c r="G28" s="46">
        <v>3636114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9571401</v>
      </c>
      <c r="O28" s="47">
        <f t="shared" si="2"/>
        <v>192.61840172264596</v>
      </c>
      <c r="P28" s="9"/>
    </row>
    <row r="29" spans="1:16">
      <c r="A29" s="12"/>
      <c r="B29" s="44">
        <v>544</v>
      </c>
      <c r="C29" s="20" t="s">
        <v>44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5000</v>
      </c>
      <c r="O29" s="47">
        <f t="shared" si="2"/>
        <v>0.10062184298967621</v>
      </c>
      <c r="P29" s="9"/>
    </row>
    <row r="30" spans="1:16" ht="15.75">
      <c r="A30" s="28" t="s">
        <v>45</v>
      </c>
      <c r="B30" s="29"/>
      <c r="C30" s="30"/>
      <c r="D30" s="31">
        <f>SUM(D31:D35)</f>
        <v>902072</v>
      </c>
      <c r="E30" s="31">
        <f t="shared" ref="E30:M30" si="9">SUM(E31:E35)</f>
        <v>429737</v>
      </c>
      <c r="F30" s="31">
        <f t="shared" si="9"/>
        <v>0</v>
      </c>
      <c r="G30" s="31">
        <f t="shared" si="9"/>
        <v>104128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1435937</v>
      </c>
      <c r="O30" s="43">
        <f t="shared" si="2"/>
        <v>28.897325471413335</v>
      </c>
      <c r="P30" s="10"/>
    </row>
    <row r="31" spans="1:16">
      <c r="A31" s="13"/>
      <c r="B31" s="45">
        <v>551</v>
      </c>
      <c r="C31" s="21" t="s">
        <v>46</v>
      </c>
      <c r="D31" s="46">
        <v>3000</v>
      </c>
      <c r="E31" s="46">
        <v>23880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26880</v>
      </c>
      <c r="O31" s="47">
        <f t="shared" si="2"/>
        <v>0.54094302791249926</v>
      </c>
      <c r="P31" s="9"/>
    </row>
    <row r="32" spans="1:16">
      <c r="A32" s="13"/>
      <c r="B32" s="45">
        <v>552</v>
      </c>
      <c r="C32" s="21" t="s">
        <v>47</v>
      </c>
      <c r="D32" s="46">
        <v>850954</v>
      </c>
      <c r="E32" s="46">
        <v>135258</v>
      </c>
      <c r="F32" s="46">
        <v>0</v>
      </c>
      <c r="G32" s="46">
        <v>104128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1090340</v>
      </c>
      <c r="O32" s="47">
        <f t="shared" si="2"/>
        <v>21.942404057072711</v>
      </c>
      <c r="P32" s="9"/>
    </row>
    <row r="33" spans="1:16">
      <c r="A33" s="13"/>
      <c r="B33" s="45">
        <v>553</v>
      </c>
      <c r="C33" s="21" t="s">
        <v>48</v>
      </c>
      <c r="D33" s="46">
        <v>48118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48118</v>
      </c>
      <c r="O33" s="47">
        <f t="shared" si="2"/>
        <v>0.96834436819544789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249654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249654</v>
      </c>
      <c r="O34" s="47">
        <f t="shared" si="2"/>
        <v>5.0241291179489247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20945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20945</v>
      </c>
      <c r="O35" s="47">
        <f t="shared" si="2"/>
        <v>0.42150490028375359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1101742</v>
      </c>
      <c r="E36" s="31">
        <f t="shared" si="10"/>
        <v>0</v>
      </c>
      <c r="F36" s="31">
        <f t="shared" si="10"/>
        <v>253200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1354942</v>
      </c>
      <c r="O36" s="43">
        <f t="shared" si="2"/>
        <v>27.267352236823569</v>
      </c>
      <c r="P36" s="10"/>
    </row>
    <row r="37" spans="1:16">
      <c r="A37" s="12"/>
      <c r="B37" s="44">
        <v>561</v>
      </c>
      <c r="C37" s="20" t="s">
        <v>86</v>
      </c>
      <c r="D37" s="46">
        <v>0</v>
      </c>
      <c r="E37" s="46">
        <v>0</v>
      </c>
      <c r="F37" s="46">
        <v>253200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253200</v>
      </c>
      <c r="O37" s="47">
        <f t="shared" ref="O37:O68" si="11">(N37/O$77)</f>
        <v>5.095490128997203</v>
      </c>
      <c r="P37" s="9"/>
    </row>
    <row r="38" spans="1:16">
      <c r="A38" s="12"/>
      <c r="B38" s="44">
        <v>562</v>
      </c>
      <c r="C38" s="20" t="s">
        <v>52</v>
      </c>
      <c r="D38" s="46">
        <v>1003056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2">SUM(D38:M38)</f>
        <v>1003056</v>
      </c>
      <c r="O38" s="47">
        <f t="shared" si="11"/>
        <v>20.185868668370532</v>
      </c>
      <c r="P38" s="9"/>
    </row>
    <row r="39" spans="1:16">
      <c r="A39" s="12"/>
      <c r="B39" s="44">
        <v>563</v>
      </c>
      <c r="C39" s="20" t="s">
        <v>53</v>
      </c>
      <c r="D39" s="46">
        <v>69085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69085</v>
      </c>
      <c r="O39" s="47">
        <f t="shared" si="11"/>
        <v>1.390292004588356</v>
      </c>
      <c r="P39" s="9"/>
    </row>
    <row r="40" spans="1:16">
      <c r="A40" s="12"/>
      <c r="B40" s="44">
        <v>564</v>
      </c>
      <c r="C40" s="20" t="s">
        <v>54</v>
      </c>
      <c r="D40" s="46">
        <v>26100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26100</v>
      </c>
      <c r="O40" s="47">
        <f t="shared" si="11"/>
        <v>0.52524602040610979</v>
      </c>
      <c r="P40" s="9"/>
    </row>
    <row r="41" spans="1:16">
      <c r="A41" s="12"/>
      <c r="B41" s="44">
        <v>569</v>
      </c>
      <c r="C41" s="20" t="s">
        <v>56</v>
      </c>
      <c r="D41" s="46">
        <v>3501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3501</v>
      </c>
      <c r="O41" s="47">
        <f t="shared" si="11"/>
        <v>7.0455414461371269E-2</v>
      </c>
      <c r="P41" s="9"/>
    </row>
    <row r="42" spans="1:16" ht="15.75">
      <c r="A42" s="28" t="s">
        <v>57</v>
      </c>
      <c r="B42" s="29"/>
      <c r="C42" s="30"/>
      <c r="D42" s="31">
        <f t="shared" ref="D42:M42" si="13">SUM(D43:D48)</f>
        <v>373712</v>
      </c>
      <c r="E42" s="31">
        <f t="shared" si="13"/>
        <v>324502</v>
      </c>
      <c r="F42" s="31">
        <f t="shared" si="13"/>
        <v>99853</v>
      </c>
      <c r="G42" s="31">
        <f t="shared" si="13"/>
        <v>3096</v>
      </c>
      <c r="H42" s="31">
        <f t="shared" si="13"/>
        <v>0</v>
      </c>
      <c r="I42" s="31">
        <f t="shared" si="13"/>
        <v>214832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197047</v>
      </c>
      <c r="N42" s="31">
        <f>SUM(D42:M42)</f>
        <v>1213042</v>
      </c>
      <c r="O42" s="43">
        <f t="shared" si="11"/>
        <v>24.411704332776559</v>
      </c>
      <c r="P42" s="9"/>
    </row>
    <row r="43" spans="1:16">
      <c r="A43" s="12"/>
      <c r="B43" s="44">
        <v>571</v>
      </c>
      <c r="C43" s="20" t="s">
        <v>58</v>
      </c>
      <c r="D43" s="46">
        <v>252631</v>
      </c>
      <c r="E43" s="46">
        <v>324502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577133</v>
      </c>
      <c r="O43" s="47">
        <f t="shared" si="11"/>
        <v>11.614437222032159</v>
      </c>
      <c r="P43" s="9"/>
    </row>
    <row r="44" spans="1:16">
      <c r="A44" s="12"/>
      <c r="B44" s="44">
        <v>572</v>
      </c>
      <c r="C44" s="20" t="s">
        <v>59</v>
      </c>
      <c r="D44" s="46">
        <v>116920</v>
      </c>
      <c r="E44" s="46">
        <v>0</v>
      </c>
      <c r="F44" s="46">
        <v>0</v>
      </c>
      <c r="G44" s="46">
        <v>0</v>
      </c>
      <c r="H44" s="46">
        <v>0</v>
      </c>
      <c r="I44" s="46">
        <v>214832</v>
      </c>
      <c r="J44" s="46">
        <v>0</v>
      </c>
      <c r="K44" s="46">
        <v>0</v>
      </c>
      <c r="L44" s="46">
        <v>0</v>
      </c>
      <c r="M44" s="46">
        <v>197047</v>
      </c>
      <c r="N44" s="46">
        <f t="shared" si="12"/>
        <v>528799</v>
      </c>
      <c r="O44" s="47">
        <f t="shared" si="11"/>
        <v>10.641745990219556</v>
      </c>
      <c r="P44" s="9"/>
    </row>
    <row r="45" spans="1:16">
      <c r="A45" s="12"/>
      <c r="B45" s="44">
        <v>573</v>
      </c>
      <c r="C45" s="20" t="s">
        <v>60</v>
      </c>
      <c r="D45" s="46">
        <v>1160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1160</v>
      </c>
      <c r="O45" s="47">
        <f t="shared" si="11"/>
        <v>2.3344267573604877E-2</v>
      </c>
      <c r="P45" s="9"/>
    </row>
    <row r="46" spans="1:16">
      <c r="A46" s="12"/>
      <c r="B46" s="44">
        <v>574</v>
      </c>
      <c r="C46" s="20" t="s">
        <v>108</v>
      </c>
      <c r="D46" s="46">
        <v>2500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2500</v>
      </c>
      <c r="O46" s="47">
        <f t="shared" si="11"/>
        <v>5.0310921494838103E-2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0</v>
      </c>
      <c r="F47" s="46">
        <v>99853</v>
      </c>
      <c r="G47" s="46">
        <v>3096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102949</v>
      </c>
      <c r="O47" s="47">
        <f t="shared" si="11"/>
        <v>2.0717836227888351</v>
      </c>
      <c r="P47" s="9"/>
    </row>
    <row r="48" spans="1:16">
      <c r="A48" s="12"/>
      <c r="B48" s="44">
        <v>579</v>
      </c>
      <c r="C48" s="20" t="s">
        <v>62</v>
      </c>
      <c r="D48" s="46">
        <v>501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501</v>
      </c>
      <c r="O48" s="47">
        <f t="shared" si="11"/>
        <v>1.0082308667565555E-2</v>
      </c>
      <c r="P48" s="9"/>
    </row>
    <row r="49" spans="1:16" ht="15.75">
      <c r="A49" s="28" t="s">
        <v>81</v>
      </c>
      <c r="B49" s="29"/>
      <c r="C49" s="30"/>
      <c r="D49" s="31">
        <f t="shared" ref="D49:M49" si="14">SUM(D50:D50)</f>
        <v>2095413</v>
      </c>
      <c r="E49" s="31">
        <f t="shared" si="14"/>
        <v>7888422</v>
      </c>
      <c r="F49" s="31">
        <f t="shared" si="14"/>
        <v>0</v>
      </c>
      <c r="G49" s="31">
        <f t="shared" si="14"/>
        <v>8190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9992025</v>
      </c>
      <c r="O49" s="43">
        <f t="shared" si="11"/>
        <v>201.08319413978387</v>
      </c>
      <c r="P49" s="9"/>
    </row>
    <row r="50" spans="1:16">
      <c r="A50" s="12"/>
      <c r="B50" s="44">
        <v>581</v>
      </c>
      <c r="C50" s="20" t="s">
        <v>63</v>
      </c>
      <c r="D50" s="46">
        <v>2095413</v>
      </c>
      <c r="E50" s="46">
        <v>7888422</v>
      </c>
      <c r="F50" s="46">
        <v>0</v>
      </c>
      <c r="G50" s="46">
        <v>8190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9992025</v>
      </c>
      <c r="O50" s="47">
        <f t="shared" si="11"/>
        <v>201.08319413978387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SUM(D52:D74)</f>
        <v>383622</v>
      </c>
      <c r="E51" s="31">
        <f t="shared" si="15"/>
        <v>1069888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1453510</v>
      </c>
      <c r="O51" s="43">
        <f t="shared" si="11"/>
        <v>29.250971000784851</v>
      </c>
      <c r="P51" s="9"/>
    </row>
    <row r="52" spans="1:16">
      <c r="A52" s="12"/>
      <c r="B52" s="44">
        <v>602</v>
      </c>
      <c r="C52" s="20" t="s">
        <v>66</v>
      </c>
      <c r="D52" s="46">
        <v>21693</v>
      </c>
      <c r="E52" s="46">
        <v>10919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6">SUM(D52:M52)</f>
        <v>32612</v>
      </c>
      <c r="O52" s="47">
        <f t="shared" si="11"/>
        <v>0.65629590871586407</v>
      </c>
      <c r="P52" s="9"/>
    </row>
    <row r="53" spans="1:16">
      <c r="A53" s="12"/>
      <c r="B53" s="44">
        <v>603</v>
      </c>
      <c r="C53" s="20" t="s">
        <v>67</v>
      </c>
      <c r="D53" s="46">
        <v>35307</v>
      </c>
      <c r="E53" s="46">
        <v>33570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68877</v>
      </c>
      <c r="O53" s="47">
        <f t="shared" si="11"/>
        <v>1.3861061359199855</v>
      </c>
      <c r="P53" s="9"/>
    </row>
    <row r="54" spans="1:16">
      <c r="A54" s="12"/>
      <c r="B54" s="44">
        <v>604</v>
      </c>
      <c r="C54" s="20" t="s">
        <v>68</v>
      </c>
      <c r="D54" s="46">
        <v>14065</v>
      </c>
      <c r="E54" s="46">
        <v>164569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178634</v>
      </c>
      <c r="O54" s="47">
        <f t="shared" si="11"/>
        <v>3.5948964601235636</v>
      </c>
      <c r="P54" s="9"/>
    </row>
    <row r="55" spans="1:16">
      <c r="A55" s="12"/>
      <c r="B55" s="44">
        <v>605</v>
      </c>
      <c r="C55" s="20" t="s">
        <v>69</v>
      </c>
      <c r="D55" s="46">
        <v>0</v>
      </c>
      <c r="E55" s="46">
        <v>30424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30424</v>
      </c>
      <c r="O55" s="47">
        <f t="shared" si="11"/>
        <v>0.61226379022358168</v>
      </c>
      <c r="P55" s="9"/>
    </row>
    <row r="56" spans="1:16">
      <c r="A56" s="12"/>
      <c r="B56" s="44">
        <v>608</v>
      </c>
      <c r="C56" s="20" t="s">
        <v>88</v>
      </c>
      <c r="D56" s="46">
        <v>0</v>
      </c>
      <c r="E56" s="46">
        <v>43135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43135</v>
      </c>
      <c r="O56" s="47">
        <f t="shared" si="11"/>
        <v>0.86806463947193657</v>
      </c>
      <c r="P56" s="9"/>
    </row>
    <row r="57" spans="1:16">
      <c r="A57" s="12"/>
      <c r="B57" s="44">
        <v>611</v>
      </c>
      <c r="C57" s="20" t="s">
        <v>70</v>
      </c>
      <c r="D57" s="46">
        <v>14981</v>
      </c>
      <c r="E57" s="46">
        <v>6784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21765</v>
      </c>
      <c r="O57" s="47">
        <f t="shared" si="11"/>
        <v>0.4380068825340605</v>
      </c>
      <c r="P57" s="9"/>
    </row>
    <row r="58" spans="1:16">
      <c r="A58" s="12"/>
      <c r="B58" s="44">
        <v>614</v>
      </c>
      <c r="C58" s="20" t="s">
        <v>71</v>
      </c>
      <c r="D58" s="46">
        <v>0</v>
      </c>
      <c r="E58" s="46">
        <v>77310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77310</v>
      </c>
      <c r="O58" s="47">
        <f t="shared" si="11"/>
        <v>1.5558149363063734</v>
      </c>
      <c r="P58" s="9"/>
    </row>
    <row r="59" spans="1:16">
      <c r="A59" s="12"/>
      <c r="B59" s="44">
        <v>619</v>
      </c>
      <c r="C59" s="20" t="s">
        <v>145</v>
      </c>
      <c r="D59" s="46">
        <v>750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750</v>
      </c>
      <c r="O59" s="47">
        <f t="shared" si="11"/>
        <v>1.509327644845143E-2</v>
      </c>
      <c r="P59" s="9"/>
    </row>
    <row r="60" spans="1:16">
      <c r="A60" s="12"/>
      <c r="B60" s="44">
        <v>622</v>
      </c>
      <c r="C60" s="20" t="s">
        <v>72</v>
      </c>
      <c r="D60" s="46">
        <v>0</v>
      </c>
      <c r="E60" s="46">
        <v>173739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173739</v>
      </c>
      <c r="O60" s="47">
        <f t="shared" si="11"/>
        <v>3.4963876758366705</v>
      </c>
      <c r="P60" s="9"/>
    </row>
    <row r="61" spans="1:16">
      <c r="A61" s="12"/>
      <c r="B61" s="44">
        <v>634</v>
      </c>
      <c r="C61" s="20" t="s">
        <v>73</v>
      </c>
      <c r="D61" s="46">
        <v>0</v>
      </c>
      <c r="E61" s="46">
        <v>55124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55124</v>
      </c>
      <c r="O61" s="47">
        <f t="shared" si="11"/>
        <v>1.1093356945925821</v>
      </c>
      <c r="P61" s="9"/>
    </row>
    <row r="62" spans="1:16">
      <c r="A62" s="12"/>
      <c r="B62" s="44">
        <v>654</v>
      </c>
      <c r="C62" s="20" t="s">
        <v>74</v>
      </c>
      <c r="D62" s="46">
        <v>0</v>
      </c>
      <c r="E62" s="46">
        <v>129389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129389</v>
      </c>
      <c r="O62" s="47">
        <f t="shared" si="11"/>
        <v>2.6038719285182426</v>
      </c>
      <c r="P62" s="9"/>
    </row>
    <row r="63" spans="1:16">
      <c r="A63" s="12"/>
      <c r="B63" s="44">
        <v>674</v>
      </c>
      <c r="C63" s="20" t="s">
        <v>75</v>
      </c>
      <c r="D63" s="46">
        <v>0</v>
      </c>
      <c r="E63" s="46">
        <v>41608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41608</v>
      </c>
      <c r="O63" s="47">
        <f t="shared" si="11"/>
        <v>0.83733472862288949</v>
      </c>
      <c r="P63" s="9"/>
    </row>
    <row r="64" spans="1:16">
      <c r="A64" s="12"/>
      <c r="B64" s="44">
        <v>685</v>
      </c>
      <c r="C64" s="20" t="s">
        <v>76</v>
      </c>
      <c r="D64" s="46">
        <v>12849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12849</v>
      </c>
      <c r="O64" s="47">
        <f t="shared" si="11"/>
        <v>0.25857801211486992</v>
      </c>
      <c r="P64" s="9"/>
    </row>
    <row r="65" spans="1:119">
      <c r="A65" s="12"/>
      <c r="B65" s="44">
        <v>689</v>
      </c>
      <c r="C65" s="20" t="s">
        <v>155</v>
      </c>
      <c r="D65" s="46">
        <v>0</v>
      </c>
      <c r="E65" s="46">
        <v>15728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15728</v>
      </c>
      <c r="O65" s="47">
        <f t="shared" si="11"/>
        <v>0.31651606930832543</v>
      </c>
      <c r="P65" s="9"/>
    </row>
    <row r="66" spans="1:119">
      <c r="A66" s="12"/>
      <c r="B66" s="44">
        <v>694</v>
      </c>
      <c r="C66" s="20" t="s">
        <v>77</v>
      </c>
      <c r="D66" s="46">
        <v>0</v>
      </c>
      <c r="E66" s="46">
        <v>18103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18103</v>
      </c>
      <c r="O66" s="47">
        <f t="shared" si="11"/>
        <v>0.36431144472842164</v>
      </c>
      <c r="P66" s="9"/>
    </row>
    <row r="67" spans="1:119">
      <c r="A67" s="12"/>
      <c r="B67" s="44">
        <v>711</v>
      </c>
      <c r="C67" s="20" t="s">
        <v>116</v>
      </c>
      <c r="D67" s="46">
        <v>537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4" si="17">SUM(D67:M67)</f>
        <v>537</v>
      </c>
      <c r="O67" s="47">
        <f t="shared" si="11"/>
        <v>1.0806785937091223E-2</v>
      </c>
      <c r="P67" s="9"/>
    </row>
    <row r="68" spans="1:119">
      <c r="A68" s="12"/>
      <c r="B68" s="44">
        <v>712</v>
      </c>
      <c r="C68" s="20" t="s">
        <v>78</v>
      </c>
      <c r="D68" s="46">
        <v>226712</v>
      </c>
      <c r="E68" s="46">
        <v>8467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235179</v>
      </c>
      <c r="O68" s="47">
        <f t="shared" si="11"/>
        <v>4.7328288824938118</v>
      </c>
      <c r="P68" s="9"/>
    </row>
    <row r="69" spans="1:119">
      <c r="A69" s="12"/>
      <c r="B69" s="44">
        <v>713</v>
      </c>
      <c r="C69" s="20" t="s">
        <v>93</v>
      </c>
      <c r="D69" s="46">
        <v>0</v>
      </c>
      <c r="E69" s="46">
        <v>8367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8367</v>
      </c>
      <c r="O69" s="47">
        <f t="shared" ref="O69:O75" si="18">(N69/O$77)</f>
        <v>0.16838059205892414</v>
      </c>
      <c r="P69" s="9"/>
    </row>
    <row r="70" spans="1:119">
      <c r="A70" s="12"/>
      <c r="B70" s="44">
        <v>719</v>
      </c>
      <c r="C70" s="20" t="s">
        <v>156</v>
      </c>
      <c r="D70" s="46">
        <v>51864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51864</v>
      </c>
      <c r="O70" s="47">
        <f t="shared" si="18"/>
        <v>1.0437302529633132</v>
      </c>
      <c r="P70" s="9"/>
    </row>
    <row r="71" spans="1:119">
      <c r="A71" s="12"/>
      <c r="B71" s="44">
        <v>721</v>
      </c>
      <c r="C71" s="20" t="s">
        <v>79</v>
      </c>
      <c r="D71" s="46">
        <v>4864</v>
      </c>
      <c r="E71" s="46">
        <v>5805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10669</v>
      </c>
      <c r="O71" s="47">
        <f t="shared" si="18"/>
        <v>0.21470688857137107</v>
      </c>
      <c r="P71" s="9"/>
    </row>
    <row r="72" spans="1:119">
      <c r="A72" s="12"/>
      <c r="B72" s="44">
        <v>724</v>
      </c>
      <c r="C72" s="20" t="s">
        <v>80</v>
      </c>
      <c r="D72" s="46">
        <v>0</v>
      </c>
      <c r="E72" s="46">
        <v>112340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112340</v>
      </c>
      <c r="O72" s="47">
        <f t="shared" si="18"/>
        <v>2.2607715682920446</v>
      </c>
      <c r="P72" s="9"/>
    </row>
    <row r="73" spans="1:119">
      <c r="A73" s="12"/>
      <c r="B73" s="44">
        <v>744</v>
      </c>
      <c r="C73" s="20" t="s">
        <v>82</v>
      </c>
      <c r="D73" s="46">
        <v>0</v>
      </c>
      <c r="E73" s="46">
        <v>71871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71871</v>
      </c>
      <c r="O73" s="47">
        <f t="shared" si="18"/>
        <v>1.4463584955022035</v>
      </c>
      <c r="P73" s="9"/>
    </row>
    <row r="74" spans="1:119" ht="15.75" thickBot="1">
      <c r="A74" s="12"/>
      <c r="B74" s="44">
        <v>764</v>
      </c>
      <c r="C74" s="20" t="s">
        <v>83</v>
      </c>
      <c r="D74" s="46">
        <v>0</v>
      </c>
      <c r="E74" s="46">
        <v>62636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62636</v>
      </c>
      <c r="O74" s="47">
        <f t="shared" si="18"/>
        <v>1.2605099515002718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SUM(D5,D12,D21,D27,D30,D36,D42,D49,D51)</f>
        <v>13444260</v>
      </c>
      <c r="E75" s="15">
        <f t="shared" si="19"/>
        <v>24447070</v>
      </c>
      <c r="F75" s="15">
        <f t="shared" si="19"/>
        <v>587616</v>
      </c>
      <c r="G75" s="15">
        <f t="shared" si="19"/>
        <v>3800938</v>
      </c>
      <c r="H75" s="15">
        <f t="shared" si="19"/>
        <v>0</v>
      </c>
      <c r="I75" s="15">
        <f t="shared" si="19"/>
        <v>858737</v>
      </c>
      <c r="J75" s="15">
        <f t="shared" si="19"/>
        <v>0</v>
      </c>
      <c r="K75" s="15">
        <f t="shared" si="19"/>
        <v>0</v>
      </c>
      <c r="L75" s="15">
        <f t="shared" si="19"/>
        <v>0</v>
      </c>
      <c r="M75" s="15">
        <f t="shared" si="19"/>
        <v>197047</v>
      </c>
      <c r="N75" s="15">
        <f>SUM(D75:M75)</f>
        <v>43335668</v>
      </c>
      <c r="O75" s="37">
        <f t="shared" si="18"/>
        <v>872.10295626974698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157</v>
      </c>
      <c r="M77" s="118"/>
      <c r="N77" s="118"/>
      <c r="O77" s="41">
        <v>49691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2025-12-03T16:29:37Z</cp:lastPrinted>
  <dcterms:created xsi:type="dcterms:W3CDTF">2000-08-31T21:26:31Z</dcterms:created>
  <dcterms:modified xsi:type="dcterms:W3CDTF">2025-12-03T16:29:53Z</dcterms:modified>
</cp:coreProperties>
</file>