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40" documentId="11_21BB6C0558AADD18BADA0954CBF53AF5A002671C" xr6:coauthVersionLast="47" xr6:coauthVersionMax="47" xr10:uidLastSave="{A79404F8-587E-4BAC-B054-88DF95A2B386}"/>
  <bookViews>
    <workbookView xWindow="-120" yWindow="-120" windowWidth="29040" windowHeight="15720" tabRatio="786" xr2:uid="{00000000-000D-0000-FFFF-FFFF00000000}"/>
  </bookViews>
  <sheets>
    <sheet name="2024" sheetId="54" r:id="rId1"/>
    <sheet name="2023" sheetId="53" r:id="rId2"/>
    <sheet name="2022" sheetId="52" r:id="rId3"/>
    <sheet name="2021" sheetId="51" r:id="rId4"/>
    <sheet name="2020" sheetId="49" r:id="rId5"/>
    <sheet name="2019" sheetId="48" r:id="rId6"/>
    <sheet name="2018" sheetId="47" r:id="rId7"/>
    <sheet name="2017" sheetId="46" r:id="rId8"/>
    <sheet name="2016" sheetId="45" r:id="rId9"/>
    <sheet name="2015" sheetId="44" r:id="rId10"/>
    <sheet name="2014" sheetId="43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1" r:id="rId19"/>
    <sheet name="2005" sheetId="42" r:id="rId20"/>
  </sheets>
  <definedNames>
    <definedName name="_xlnm.Print_Area" localSheetId="19">'2005'!$A$1:$O$98</definedName>
    <definedName name="_xlnm.Print_Area" localSheetId="18">'2006'!$A$1:$O$98</definedName>
    <definedName name="_xlnm.Print_Area" localSheetId="17">'2007'!$A$1:$O$91</definedName>
    <definedName name="_xlnm.Print_Area" localSheetId="16">'2008'!$A$1:$O$92</definedName>
    <definedName name="_xlnm.Print_Area" localSheetId="15">'2009'!$A$1:$O$91</definedName>
    <definedName name="_xlnm.Print_Area" localSheetId="14">'2010'!$A$1:$O$92</definedName>
    <definedName name="_xlnm.Print_Area" localSheetId="13">'2011'!$A$1:$O$87</definedName>
    <definedName name="_xlnm.Print_Area" localSheetId="12">'2012'!$A$1:$O$91</definedName>
    <definedName name="_xlnm.Print_Area" localSheetId="11">'2013'!$A$1:$O$91</definedName>
    <definedName name="_xlnm.Print_Area" localSheetId="10">'2014'!$A$1:$O$94</definedName>
    <definedName name="_xlnm.Print_Area" localSheetId="9">'2015'!$A$1:$O$93</definedName>
    <definedName name="_xlnm.Print_Area" localSheetId="8">'2016'!$A$1:$O$93</definedName>
    <definedName name="_xlnm.Print_Area" localSheetId="7">'2017'!$A$1:$O$91</definedName>
    <definedName name="_xlnm.Print_Area" localSheetId="6">'2018'!$A$1:$O$95</definedName>
    <definedName name="_xlnm.Print_Area" localSheetId="5">'2019'!$A$1:$O$93</definedName>
    <definedName name="_xlnm.Print_Area" localSheetId="4">'2020'!$A$1:$O$83</definedName>
    <definedName name="_xlnm.Print_Area" localSheetId="3">'2021'!$A$1:$Q$91</definedName>
    <definedName name="_xlnm.Print_Area" localSheetId="2">'2022'!$A$1:$Q$89</definedName>
    <definedName name="_xlnm.Print_Area" localSheetId="1">'2023'!$A$1:$Q$85</definedName>
    <definedName name="_xlnm.Print_Area" localSheetId="0">'2024'!$A$1:$Q$81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8" i="51" l="1"/>
  <c r="L53" i="51"/>
  <c r="L47" i="51"/>
  <c r="L42" i="51"/>
  <c r="L36" i="51"/>
  <c r="L31" i="51"/>
  <c r="L25" i="51"/>
  <c r="L15" i="51"/>
  <c r="L5" i="51"/>
  <c r="L87" i="51" s="1"/>
  <c r="N57" i="52"/>
  <c r="N53" i="52"/>
  <c r="N47" i="52"/>
  <c r="N42" i="52"/>
  <c r="N36" i="52"/>
  <c r="N31" i="52"/>
  <c r="N25" i="52"/>
  <c r="N15" i="52"/>
  <c r="N5" i="52"/>
  <c r="N85" i="52" s="1"/>
  <c r="K57" i="52"/>
  <c r="K53" i="52"/>
  <c r="K47" i="52"/>
  <c r="K42" i="52"/>
  <c r="K36" i="52"/>
  <c r="K31" i="52"/>
  <c r="K25" i="52"/>
  <c r="K15" i="52"/>
  <c r="K5" i="52"/>
  <c r="K85" i="52" s="1"/>
  <c r="L57" i="52"/>
  <c r="L53" i="52"/>
  <c r="L47" i="52"/>
  <c r="L42" i="52"/>
  <c r="L36" i="52"/>
  <c r="L31" i="52"/>
  <c r="L25" i="52"/>
  <c r="L15" i="52"/>
  <c r="L5" i="52"/>
  <c r="L85" i="52" s="1"/>
  <c r="N61" i="53"/>
  <c r="N56" i="53"/>
  <c r="N50" i="53"/>
  <c r="N44" i="53"/>
  <c r="N38" i="53"/>
  <c r="N33" i="53"/>
  <c r="N25" i="53"/>
  <c r="N15" i="53"/>
  <c r="N5" i="53"/>
  <c r="N81" i="53" s="1"/>
  <c r="K61" i="53"/>
  <c r="K56" i="53"/>
  <c r="K50" i="53"/>
  <c r="K44" i="53"/>
  <c r="K38" i="53"/>
  <c r="K33" i="53"/>
  <c r="K25" i="53"/>
  <c r="K15" i="53"/>
  <c r="K5" i="53"/>
  <c r="K81" i="53" s="1"/>
  <c r="L81" i="53"/>
  <c r="L61" i="53"/>
  <c r="L56" i="53"/>
  <c r="L50" i="53"/>
  <c r="L44" i="53"/>
  <c r="L38" i="53"/>
  <c r="L33" i="53"/>
  <c r="L25" i="53"/>
  <c r="L15" i="53"/>
  <c r="L5" i="53"/>
  <c r="N60" i="54"/>
  <c r="N56" i="54"/>
  <c r="N50" i="54"/>
  <c r="N44" i="54"/>
  <c r="N38" i="54"/>
  <c r="N33" i="54"/>
  <c r="N25" i="54"/>
  <c r="N15" i="54"/>
  <c r="N5" i="54"/>
  <c r="N77" i="54" s="1"/>
  <c r="K77" i="54"/>
  <c r="K60" i="54"/>
  <c r="K56" i="54"/>
  <c r="K50" i="54"/>
  <c r="K44" i="54"/>
  <c r="K38" i="54"/>
  <c r="K33" i="54"/>
  <c r="K25" i="54"/>
  <c r="K15" i="54"/>
  <c r="K5" i="54"/>
  <c r="L60" i="54"/>
  <c r="L56" i="54"/>
  <c r="L50" i="54"/>
  <c r="L44" i="54"/>
  <c r="L38" i="54"/>
  <c r="L33" i="54"/>
  <c r="L25" i="54"/>
  <c r="L15" i="54"/>
  <c r="L5" i="54"/>
  <c r="L77" i="54" s="1"/>
  <c r="P76" i="54" l="1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O60" i="54"/>
  <c r="M60" i="54"/>
  <c r="J60" i="54"/>
  <c r="I60" i="54"/>
  <c r="H60" i="54"/>
  <c r="G60" i="54"/>
  <c r="F60" i="54"/>
  <c r="E60" i="54"/>
  <c r="D60" i="54"/>
  <c r="P59" i="54"/>
  <c r="Q59" i="54" s="1"/>
  <c r="P58" i="54"/>
  <c r="Q58" i="54" s="1"/>
  <c r="P57" i="54"/>
  <c r="Q57" i="54" s="1"/>
  <c r="O56" i="54"/>
  <c r="M56" i="54"/>
  <c r="J56" i="54"/>
  <c r="I56" i="54"/>
  <c r="H56" i="54"/>
  <c r="G56" i="54"/>
  <c r="F56" i="54"/>
  <c r="E56" i="54"/>
  <c r="D56" i="54"/>
  <c r="P55" i="54"/>
  <c r="Q55" i="54" s="1"/>
  <c r="P54" i="54"/>
  <c r="Q54" i="54" s="1"/>
  <c r="P53" i="54"/>
  <c r="Q53" i="54" s="1"/>
  <c r="P52" i="54"/>
  <c r="Q52" i="54" s="1"/>
  <c r="P51" i="54"/>
  <c r="Q51" i="54" s="1"/>
  <c r="O50" i="54"/>
  <c r="M50" i="54"/>
  <c r="J50" i="54"/>
  <c r="I50" i="54"/>
  <c r="H50" i="54"/>
  <c r="G50" i="54"/>
  <c r="F50" i="54"/>
  <c r="E50" i="54"/>
  <c r="D50" i="54"/>
  <c r="P49" i="54"/>
  <c r="Q49" i="54" s="1"/>
  <c r="P48" i="54"/>
  <c r="Q48" i="54" s="1"/>
  <c r="P47" i="54"/>
  <c r="Q47" i="54" s="1"/>
  <c r="P46" i="54"/>
  <c r="Q46" i="54" s="1"/>
  <c r="P45" i="54"/>
  <c r="Q45" i="54" s="1"/>
  <c r="O44" i="54"/>
  <c r="M44" i="54"/>
  <c r="J44" i="54"/>
  <c r="I44" i="54"/>
  <c r="H44" i="54"/>
  <c r="G44" i="54"/>
  <c r="F44" i="54"/>
  <c r="E44" i="54"/>
  <c r="D44" i="54"/>
  <c r="P43" i="54"/>
  <c r="Q43" i="54" s="1"/>
  <c r="P42" i="54"/>
  <c r="Q42" i="54" s="1"/>
  <c r="P41" i="54"/>
  <c r="Q41" i="54" s="1"/>
  <c r="P40" i="54"/>
  <c r="Q40" i="54" s="1"/>
  <c r="P39" i="54"/>
  <c r="Q39" i="54" s="1"/>
  <c r="O38" i="54"/>
  <c r="M38" i="54"/>
  <c r="J38" i="54"/>
  <c r="I38" i="54"/>
  <c r="H38" i="54"/>
  <c r="G38" i="54"/>
  <c r="F38" i="54"/>
  <c r="E38" i="54"/>
  <c r="D38" i="54"/>
  <c r="P37" i="54"/>
  <c r="Q37" i="54" s="1"/>
  <c r="P36" i="54"/>
  <c r="Q36" i="54" s="1"/>
  <c r="P35" i="54"/>
  <c r="Q35" i="54" s="1"/>
  <c r="P34" i="54"/>
  <c r="Q34" i="54" s="1"/>
  <c r="O33" i="54"/>
  <c r="M33" i="54"/>
  <c r="J33" i="54"/>
  <c r="I33" i="54"/>
  <c r="H33" i="54"/>
  <c r="G33" i="54"/>
  <c r="F33" i="54"/>
  <c r="E33" i="54"/>
  <c r="D33" i="54"/>
  <c r="P32" i="54"/>
  <c r="Q32" i="54" s="1"/>
  <c r="P31" i="54"/>
  <c r="Q31" i="54" s="1"/>
  <c r="P30" i="54"/>
  <c r="Q30" i="54" s="1"/>
  <c r="P29" i="54"/>
  <c r="Q29" i="54" s="1"/>
  <c r="P28" i="54"/>
  <c r="Q28" i="54" s="1"/>
  <c r="P27" i="54"/>
  <c r="Q27" i="54" s="1"/>
  <c r="P26" i="54"/>
  <c r="Q26" i="54" s="1"/>
  <c r="O25" i="54"/>
  <c r="M25" i="54"/>
  <c r="J25" i="54"/>
  <c r="I25" i="54"/>
  <c r="H25" i="54"/>
  <c r="G25" i="54"/>
  <c r="F25" i="54"/>
  <c r="E25" i="54"/>
  <c r="D25" i="54"/>
  <c r="P24" i="54"/>
  <c r="Q24" i="54" s="1"/>
  <c r="P23" i="54"/>
  <c r="Q23" i="54" s="1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O15" i="54"/>
  <c r="M15" i="54"/>
  <c r="J15" i="54"/>
  <c r="I15" i="54"/>
  <c r="H15" i="54"/>
  <c r="G15" i="54"/>
  <c r="F15" i="54"/>
  <c r="E15" i="54"/>
  <c r="D15" i="54"/>
  <c r="P14" i="54"/>
  <c r="Q14" i="54" s="1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M5" i="54"/>
  <c r="J5" i="54"/>
  <c r="I5" i="54"/>
  <c r="H5" i="54"/>
  <c r="G5" i="54"/>
  <c r="F5" i="54"/>
  <c r="E5" i="54"/>
  <c r="D5" i="54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O61" i="53"/>
  <c r="M61" i="53"/>
  <c r="J61" i="53"/>
  <c r="I61" i="53"/>
  <c r="H61" i="53"/>
  <c r="G61" i="53"/>
  <c r="F61" i="53"/>
  <c r="E61" i="53"/>
  <c r="D61" i="53"/>
  <c r="P60" i="53"/>
  <c r="Q60" i="53" s="1"/>
  <c r="P59" i="53"/>
  <c r="Q59" i="53" s="1"/>
  <c r="P58" i="53"/>
  <c r="Q58" i="53" s="1"/>
  <c r="P57" i="53"/>
  <c r="Q57" i="53" s="1"/>
  <c r="O56" i="53"/>
  <c r="M56" i="53"/>
  <c r="J56" i="53"/>
  <c r="I56" i="53"/>
  <c r="H56" i="53"/>
  <c r="G56" i="53"/>
  <c r="F56" i="53"/>
  <c r="E56" i="53"/>
  <c r="D56" i="53"/>
  <c r="P55" i="53"/>
  <c r="Q55" i="53" s="1"/>
  <c r="P54" i="53"/>
  <c r="Q54" i="53" s="1"/>
  <c r="P53" i="53"/>
  <c r="Q53" i="53" s="1"/>
  <c r="P52" i="53"/>
  <c r="Q52" i="53" s="1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P48" i="53"/>
  <c r="Q48" i="53" s="1"/>
  <c r="P47" i="53"/>
  <c r="Q47" i="53" s="1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P42" i="53"/>
  <c r="Q42" i="53" s="1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P34" i="53"/>
  <c r="Q34" i="53" s="1"/>
  <c r="O33" i="53"/>
  <c r="M33" i="53"/>
  <c r="J33" i="53"/>
  <c r="I33" i="53"/>
  <c r="H33" i="53"/>
  <c r="G33" i="53"/>
  <c r="F33" i="53"/>
  <c r="E33" i="53"/>
  <c r="D33" i="53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O25" i="53"/>
  <c r="M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O15" i="53"/>
  <c r="M15" i="53"/>
  <c r="J15" i="53"/>
  <c r="I15" i="53"/>
  <c r="H15" i="53"/>
  <c r="G15" i="53"/>
  <c r="F15" i="53"/>
  <c r="E15" i="53"/>
  <c r="D15" i="53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5" i="54" l="1"/>
  <c r="Q5" i="54" s="1"/>
  <c r="P60" i="54"/>
  <c r="Q60" i="54" s="1"/>
  <c r="P56" i="54"/>
  <c r="Q56" i="54" s="1"/>
  <c r="P50" i="54"/>
  <c r="Q50" i="54" s="1"/>
  <c r="P44" i="54"/>
  <c r="Q44" i="54" s="1"/>
  <c r="P38" i="54"/>
  <c r="Q38" i="54" s="1"/>
  <c r="O77" i="54"/>
  <c r="P33" i="54"/>
  <c r="Q33" i="54" s="1"/>
  <c r="P25" i="54"/>
  <c r="Q25" i="54" s="1"/>
  <c r="M77" i="54"/>
  <c r="J77" i="54"/>
  <c r="I77" i="54"/>
  <c r="F77" i="54"/>
  <c r="G77" i="54"/>
  <c r="H77" i="54"/>
  <c r="E77" i="54"/>
  <c r="P15" i="54"/>
  <c r="Q15" i="54" s="1"/>
  <c r="D77" i="54"/>
  <c r="P61" i="53"/>
  <c r="Q61" i="53" s="1"/>
  <c r="P56" i="53"/>
  <c r="Q56" i="53" s="1"/>
  <c r="P50" i="53"/>
  <c r="Q50" i="53" s="1"/>
  <c r="P44" i="53"/>
  <c r="Q44" i="53" s="1"/>
  <c r="P38" i="53"/>
  <c r="Q38" i="53" s="1"/>
  <c r="P33" i="53"/>
  <c r="Q33" i="53" s="1"/>
  <c r="G81" i="53"/>
  <c r="F81" i="53"/>
  <c r="D81" i="53"/>
  <c r="E81" i="53"/>
  <c r="J81" i="53"/>
  <c r="M81" i="53"/>
  <c r="P15" i="53"/>
  <c r="Q15" i="53" s="1"/>
  <c r="H81" i="53"/>
  <c r="O81" i="53"/>
  <c r="I81" i="53"/>
  <c r="P25" i="53"/>
  <c r="Q25" i="53" s="1"/>
  <c r="P5" i="53"/>
  <c r="Q5" i="53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O57" i="52"/>
  <c r="M57" i="52"/>
  <c r="J57" i="52"/>
  <c r="I57" i="52"/>
  <c r="H57" i="52"/>
  <c r="G57" i="52"/>
  <c r="F57" i="52"/>
  <c r="E57" i="52"/>
  <c r="D57" i="52"/>
  <c r="P56" i="52"/>
  <c r="Q56" i="52" s="1"/>
  <c r="P55" i="52"/>
  <c r="Q55" i="52" s="1"/>
  <c r="P54" i="52"/>
  <c r="Q54" i="52" s="1"/>
  <c r="O53" i="52"/>
  <c r="M53" i="52"/>
  <c r="J53" i="52"/>
  <c r="I53" i="52"/>
  <c r="H53" i="52"/>
  <c r="G53" i="52"/>
  <c r="F53" i="52"/>
  <c r="E53" i="52"/>
  <c r="D53" i="52"/>
  <c r="P52" i="52"/>
  <c r="Q52" i="52" s="1"/>
  <c r="P51" i="52"/>
  <c r="Q51" i="52" s="1"/>
  <c r="P50" i="52"/>
  <c r="Q50" i="52" s="1"/>
  <c r="P49" i="52"/>
  <c r="Q49" i="52" s="1"/>
  <c r="P48" i="52"/>
  <c r="Q48" i="52" s="1"/>
  <c r="O47" i="52"/>
  <c r="M47" i="52"/>
  <c r="J47" i="52"/>
  <c r="I47" i="52"/>
  <c r="H47" i="52"/>
  <c r="G47" i="52"/>
  <c r="F47" i="52"/>
  <c r="E47" i="52"/>
  <c r="D47" i="52"/>
  <c r="P46" i="52"/>
  <c r="Q46" i="52" s="1"/>
  <c r="P45" i="52"/>
  <c r="Q45" i="52" s="1"/>
  <c r="P44" i="52"/>
  <c r="Q44" i="52" s="1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P27" i="52"/>
  <c r="Q27" i="52" s="1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77" i="54" l="1"/>
  <c r="Q77" i="54" s="1"/>
  <c r="P81" i="53"/>
  <c r="Q81" i="53" s="1"/>
  <c r="P57" i="52"/>
  <c r="Q57" i="52" s="1"/>
  <c r="P53" i="52"/>
  <c r="Q53" i="52" s="1"/>
  <c r="P47" i="52"/>
  <c r="Q47" i="52" s="1"/>
  <c r="P42" i="52"/>
  <c r="Q42" i="52" s="1"/>
  <c r="P36" i="52"/>
  <c r="Q36" i="52" s="1"/>
  <c r="P31" i="52"/>
  <c r="Q31" i="52" s="1"/>
  <c r="P25" i="52"/>
  <c r="Q25" i="52" s="1"/>
  <c r="D85" i="52"/>
  <c r="G85" i="52"/>
  <c r="O85" i="52"/>
  <c r="H85" i="52"/>
  <c r="M85" i="52"/>
  <c r="P15" i="52"/>
  <c r="Q15" i="52" s="1"/>
  <c r="E85" i="52"/>
  <c r="F85" i="52"/>
  <c r="J85" i="52"/>
  <c r="I85" i="52"/>
  <c r="P5" i="52"/>
  <c r="Q5" i="52" s="1"/>
  <c r="P86" i="51"/>
  <c r="Q86" i="51" s="1"/>
  <c r="P85" i="51"/>
  <c r="Q85" i="51" s="1"/>
  <c r="P84" i="51"/>
  <c r="Q84" i="5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/>
  <c r="P77" i="51"/>
  <c r="Q77" i="51" s="1"/>
  <c r="P76" i="51"/>
  <c r="Q76" i="5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/>
  <c r="P63" i="51"/>
  <c r="Q63" i="51" s="1"/>
  <c r="P62" i="51"/>
  <c r="Q62" i="51" s="1"/>
  <c r="P61" i="51"/>
  <c r="Q61" i="51" s="1"/>
  <c r="P60" i="51"/>
  <c r="Q60" i="51"/>
  <c r="P59" i="51"/>
  <c r="Q59" i="51" s="1"/>
  <c r="O58" i="51"/>
  <c r="N58" i="51"/>
  <c r="M58" i="51"/>
  <c r="K58" i="51"/>
  <c r="J58" i="51"/>
  <c r="I58" i="51"/>
  <c r="H58" i="51"/>
  <c r="G58" i="51"/>
  <c r="F58" i="51"/>
  <c r="E58" i="51"/>
  <c r="D58" i="51"/>
  <c r="P57" i="51"/>
  <c r="Q57" i="51" s="1"/>
  <c r="P56" i="51"/>
  <c r="Q56" i="51"/>
  <c r="P55" i="51"/>
  <c r="Q55" i="51" s="1"/>
  <c r="P54" i="51"/>
  <c r="Q54" i="51" s="1"/>
  <c r="O53" i="51"/>
  <c r="N53" i="51"/>
  <c r="M53" i="51"/>
  <c r="K53" i="51"/>
  <c r="J53" i="51"/>
  <c r="I53" i="51"/>
  <c r="H53" i="51"/>
  <c r="G53" i="51"/>
  <c r="F53" i="51"/>
  <c r="E53" i="51"/>
  <c r="D53" i="51"/>
  <c r="P52" i="51"/>
  <c r="Q52" i="51" s="1"/>
  <c r="P51" i="51"/>
  <c r="Q51" i="51" s="1"/>
  <c r="P50" i="51"/>
  <c r="Q50" i="51" s="1"/>
  <c r="P49" i="51"/>
  <c r="Q49" i="51" s="1"/>
  <c r="P48" i="51"/>
  <c r="Q48" i="51"/>
  <c r="O47" i="51"/>
  <c r="N47" i="51"/>
  <c r="M47" i="51"/>
  <c r="K47" i="51"/>
  <c r="J47" i="51"/>
  <c r="I47" i="51"/>
  <c r="H47" i="51"/>
  <c r="G47" i="51"/>
  <c r="F47" i="51"/>
  <c r="E47" i="51"/>
  <c r="D47" i="51"/>
  <c r="P46" i="51"/>
  <c r="Q46" i="51" s="1"/>
  <c r="P45" i="51"/>
  <c r="Q45" i="51" s="1"/>
  <c r="P44" i="51"/>
  <c r="Q44" i="51" s="1"/>
  <c r="P43" i="51"/>
  <c r="Q43" i="51" s="1"/>
  <c r="O42" i="51"/>
  <c r="N42" i="51"/>
  <c r="M42" i="51"/>
  <c r="K42" i="51"/>
  <c r="J42" i="51"/>
  <c r="I42" i="51"/>
  <c r="H42" i="51"/>
  <c r="G42" i="51"/>
  <c r="F42" i="51"/>
  <c r="E42" i="51"/>
  <c r="D42" i="51"/>
  <c r="P42" i="51" s="1"/>
  <c r="Q42" i="51" s="1"/>
  <c r="P41" i="51"/>
  <c r="Q41" i="51" s="1"/>
  <c r="P40" i="51"/>
  <c r="Q40" i="51"/>
  <c r="P39" i="51"/>
  <c r="Q39" i="51" s="1"/>
  <c r="P38" i="51"/>
  <c r="Q38" i="51" s="1"/>
  <c r="P37" i="51"/>
  <c r="Q37" i="51" s="1"/>
  <c r="O36" i="51"/>
  <c r="N36" i="51"/>
  <c r="M36" i="51"/>
  <c r="K36" i="51"/>
  <c r="J36" i="51"/>
  <c r="I36" i="51"/>
  <c r="H36" i="51"/>
  <c r="G36" i="51"/>
  <c r="F36" i="51"/>
  <c r="E36" i="51"/>
  <c r="D36" i="51"/>
  <c r="P36" i="51" s="1"/>
  <c r="Q36" i="51" s="1"/>
  <c r="P35" i="51"/>
  <c r="Q35" i="51" s="1"/>
  <c r="P34" i="51"/>
  <c r="Q34" i="51" s="1"/>
  <c r="P33" i="51"/>
  <c r="Q33" i="51" s="1"/>
  <c r="P30" i="51"/>
  <c r="Q30" i="51"/>
  <c r="P29" i="51"/>
  <c r="Q29" i="51" s="1"/>
  <c r="P28" i="51"/>
  <c r="Q28" i="51" s="1"/>
  <c r="P27" i="51"/>
  <c r="Q27" i="51" s="1"/>
  <c r="P26" i="51"/>
  <c r="Q26" i="51" s="1"/>
  <c r="O25" i="51"/>
  <c r="N25" i="51"/>
  <c r="M25" i="51"/>
  <c r="K25" i="51"/>
  <c r="J25" i="51"/>
  <c r="I25" i="51"/>
  <c r="H25" i="51"/>
  <c r="G25" i="51"/>
  <c r="F25" i="51"/>
  <c r="E25" i="51"/>
  <c r="D25" i="51"/>
  <c r="P25" i="51" s="1"/>
  <c r="Q25" i="51" s="1"/>
  <c r="P24" i="51"/>
  <c r="Q24" i="51" s="1"/>
  <c r="P23" i="51"/>
  <c r="Q23" i="51" s="1"/>
  <c r="P22" i="51"/>
  <c r="Q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N15" i="51"/>
  <c r="M15" i="51"/>
  <c r="K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H87" i="51" s="1"/>
  <c r="G5" i="51"/>
  <c r="F5" i="51"/>
  <c r="E5" i="51"/>
  <c r="D5" i="51"/>
  <c r="N78" i="49"/>
  <c r="O78" i="49"/>
  <c r="N77" i="49"/>
  <c r="O77" i="49" s="1"/>
  <c r="N76" i="49"/>
  <c r="O76" i="49"/>
  <c r="N75" i="49"/>
  <c r="O75" i="49" s="1"/>
  <c r="N74" i="49"/>
  <c r="O74" i="49" s="1"/>
  <c r="N73" i="49"/>
  <c r="O73" i="49"/>
  <c r="N72" i="49"/>
  <c r="O72" i="49"/>
  <c r="N71" i="49"/>
  <c r="O71" i="49" s="1"/>
  <c r="N70" i="49"/>
  <c r="O70" i="49" s="1"/>
  <c r="N69" i="49"/>
  <c r="O69" i="49"/>
  <c r="N68" i="49"/>
  <c r="O68" i="49" s="1"/>
  <c r="N67" i="49"/>
  <c r="O67" i="49"/>
  <c r="N66" i="49"/>
  <c r="O66" i="49" s="1"/>
  <c r="N65" i="49"/>
  <c r="O65" i="49" s="1"/>
  <c r="N64" i="49"/>
  <c r="O64" i="49" s="1"/>
  <c r="N63" i="49"/>
  <c r="O63" i="49"/>
  <c r="N62" i="49"/>
  <c r="O62" i="49" s="1"/>
  <c r="N61" i="49"/>
  <c r="O61" i="49"/>
  <c r="N60" i="49"/>
  <c r="O60" i="49"/>
  <c r="M59" i="49"/>
  <c r="L59" i="49"/>
  <c r="K59" i="49"/>
  <c r="J59" i="49"/>
  <c r="I59" i="49"/>
  <c r="H59" i="49"/>
  <c r="G59" i="49"/>
  <c r="F59" i="49"/>
  <c r="E59" i="49"/>
  <c r="N59" i="49" s="1"/>
  <c r="O59" i="49" s="1"/>
  <c r="D59" i="49"/>
  <c r="N58" i="49"/>
  <c r="O58" i="49"/>
  <c r="N57" i="49"/>
  <c r="O57" i="49" s="1"/>
  <c r="N56" i="49"/>
  <c r="O56" i="49"/>
  <c r="N55" i="49"/>
  <c r="O55" i="49" s="1"/>
  <c r="M54" i="49"/>
  <c r="L54" i="49"/>
  <c r="K54" i="49"/>
  <c r="J54" i="49"/>
  <c r="I54" i="49"/>
  <c r="I79" i="49" s="1"/>
  <c r="H54" i="49"/>
  <c r="G54" i="49"/>
  <c r="F54" i="49"/>
  <c r="E54" i="49"/>
  <c r="D54" i="49"/>
  <c r="N53" i="49"/>
  <c r="O53" i="49" s="1"/>
  <c r="N52" i="49"/>
  <c r="O52" i="49" s="1"/>
  <c r="N51" i="49"/>
  <c r="O51" i="49" s="1"/>
  <c r="N50" i="49"/>
  <c r="O50" i="49"/>
  <c r="N49" i="49"/>
  <c r="O49" i="49" s="1"/>
  <c r="M48" i="49"/>
  <c r="L48" i="49"/>
  <c r="K48" i="49"/>
  <c r="J48" i="49"/>
  <c r="I48" i="49"/>
  <c r="H48" i="49"/>
  <c r="G48" i="49"/>
  <c r="G79" i="49" s="1"/>
  <c r="F48" i="49"/>
  <c r="F79" i="49" s="1"/>
  <c r="E48" i="49"/>
  <c r="D48" i="49"/>
  <c r="N47" i="49"/>
  <c r="O47" i="49" s="1"/>
  <c r="N46" i="49"/>
  <c r="O46" i="49"/>
  <c r="N45" i="49"/>
  <c r="O45" i="49"/>
  <c r="N44" i="49"/>
  <c r="O44" i="49" s="1"/>
  <c r="M43" i="49"/>
  <c r="L43" i="49"/>
  <c r="K43" i="49"/>
  <c r="J43" i="49"/>
  <c r="I43" i="49"/>
  <c r="H43" i="49"/>
  <c r="G43" i="49"/>
  <c r="F43" i="49"/>
  <c r="E43" i="49"/>
  <c r="D43" i="49"/>
  <c r="N43" i="49" s="1"/>
  <c r="O43" i="49" s="1"/>
  <c r="N42" i="49"/>
  <c r="O42" i="49" s="1"/>
  <c r="N41" i="49"/>
  <c r="O41" i="49" s="1"/>
  <c r="N40" i="49"/>
  <c r="O40" i="49" s="1"/>
  <c r="N39" i="49"/>
  <c r="O39" i="49" s="1"/>
  <c r="N38" i="49"/>
  <c r="O38" i="49"/>
  <c r="M37" i="49"/>
  <c r="L37" i="49"/>
  <c r="K37" i="49"/>
  <c r="J37" i="49"/>
  <c r="J79" i="49" s="1"/>
  <c r="I37" i="49"/>
  <c r="H37" i="49"/>
  <c r="G37" i="49"/>
  <c r="F37" i="49"/>
  <c r="E37" i="49"/>
  <c r="D37" i="49"/>
  <c r="N37" i="49" s="1"/>
  <c r="O37" i="49" s="1"/>
  <c r="N36" i="49"/>
  <c r="O36" i="49"/>
  <c r="N35" i="49"/>
  <c r="O35" i="49"/>
  <c r="N34" i="49"/>
  <c r="O34" i="49" s="1"/>
  <c r="N33" i="49"/>
  <c r="O33" i="49" s="1"/>
  <c r="M32" i="49"/>
  <c r="L32" i="49"/>
  <c r="K32" i="49"/>
  <c r="J32" i="49"/>
  <c r="I32" i="49"/>
  <c r="H32" i="49"/>
  <c r="G32" i="49"/>
  <c r="F32" i="49"/>
  <c r="N32" i="49" s="1"/>
  <c r="O32" i="49" s="1"/>
  <c r="E32" i="49"/>
  <c r="D32" i="49"/>
  <c r="N31" i="49"/>
  <c r="O31" i="49" s="1"/>
  <c r="N30" i="49"/>
  <c r="O30" i="49"/>
  <c r="N29" i="49"/>
  <c r="O29" i="49" s="1"/>
  <c r="N28" i="49"/>
  <c r="O28" i="49"/>
  <c r="N27" i="49"/>
  <c r="O27" i="49" s="1"/>
  <c r="N26" i="49"/>
  <c r="O26" i="49" s="1"/>
  <c r="M25" i="49"/>
  <c r="L25" i="49"/>
  <c r="K25" i="49"/>
  <c r="J25" i="49"/>
  <c r="I25" i="49"/>
  <c r="H25" i="49"/>
  <c r="G25" i="49"/>
  <c r="F25" i="49"/>
  <c r="E25" i="49"/>
  <c r="D25" i="49"/>
  <c r="N24" i="49"/>
  <c r="O24" i="49" s="1"/>
  <c r="N23" i="49"/>
  <c r="O23" i="49" s="1"/>
  <c r="N22" i="49"/>
  <c r="O22" i="49" s="1"/>
  <c r="N21" i="49"/>
  <c r="O21" i="49" s="1"/>
  <c r="N20" i="49"/>
  <c r="O20" i="49"/>
  <c r="N19" i="49"/>
  <c r="O19" i="49"/>
  <c r="N18" i="49"/>
  <c r="O18" i="49" s="1"/>
  <c r="N17" i="49"/>
  <c r="O17" i="49" s="1"/>
  <c r="N16" i="49"/>
  <c r="O16" i="49"/>
  <c r="M15" i="49"/>
  <c r="L15" i="49"/>
  <c r="K15" i="49"/>
  <c r="J15" i="49"/>
  <c r="I15" i="49"/>
  <c r="H15" i="49"/>
  <c r="G15" i="49"/>
  <c r="F15" i="49"/>
  <c r="E15" i="49"/>
  <c r="D15" i="49"/>
  <c r="N14" i="49"/>
  <c r="O14" i="49"/>
  <c r="N13" i="49"/>
  <c r="O13" i="49" s="1"/>
  <c r="N12" i="49"/>
  <c r="O12" i="49"/>
  <c r="N11" i="49"/>
  <c r="O11" i="49"/>
  <c r="N10" i="49"/>
  <c r="O10" i="49" s="1"/>
  <c r="N9" i="49"/>
  <c r="O9" i="49" s="1"/>
  <c r="N8" i="49"/>
  <c r="O8" i="49" s="1"/>
  <c r="N7" i="49"/>
  <c r="O7" i="49" s="1"/>
  <c r="N6" i="49"/>
  <c r="O6" i="49"/>
  <c r="M5" i="49"/>
  <c r="M79" i="49" s="1"/>
  <c r="L5" i="49"/>
  <c r="L79" i="49" s="1"/>
  <c r="K5" i="49"/>
  <c r="J5" i="49"/>
  <c r="I5" i="49"/>
  <c r="H5" i="49"/>
  <c r="G5" i="49"/>
  <c r="F5" i="49"/>
  <c r="E5" i="49"/>
  <c r="D5" i="49"/>
  <c r="N5" i="49" s="1"/>
  <c r="O5" i="49" s="1"/>
  <c r="N88" i="48"/>
  <c r="O88" i="48"/>
  <c r="N87" i="48"/>
  <c r="O87" i="48"/>
  <c r="N86" i="48"/>
  <c r="O86" i="48" s="1"/>
  <c r="N85" i="48"/>
  <c r="O85" i="48" s="1"/>
  <c r="N84" i="48"/>
  <c r="O84" i="48"/>
  <c r="N83" i="48"/>
  <c r="O83" i="48" s="1"/>
  <c r="N82" i="48"/>
  <c r="O82" i="48"/>
  <c r="N81" i="48"/>
  <c r="O81" i="48" s="1"/>
  <c r="N80" i="48"/>
  <c r="O80" i="48" s="1"/>
  <c r="N79" i="48"/>
  <c r="O79" i="48" s="1"/>
  <c r="N78" i="48"/>
  <c r="O78" i="48"/>
  <c r="N77" i="48"/>
  <c r="O77" i="48" s="1"/>
  <c r="N76" i="48"/>
  <c r="O76" i="48"/>
  <c r="N75" i="48"/>
  <c r="O75" i="48"/>
  <c r="N74" i="48"/>
  <c r="O74" i="48" s="1"/>
  <c r="N73" i="48"/>
  <c r="O73" i="48" s="1"/>
  <c r="N72" i="48"/>
  <c r="O72" i="48" s="1"/>
  <c r="N71" i="48"/>
  <c r="O71" i="48" s="1"/>
  <c r="N70" i="48"/>
  <c r="O70" i="48"/>
  <c r="N69" i="48"/>
  <c r="O69" i="48"/>
  <c r="N68" i="48"/>
  <c r="O68" i="48" s="1"/>
  <c r="N67" i="48"/>
  <c r="O67" i="48" s="1"/>
  <c r="N66" i="48"/>
  <c r="O66" i="48" s="1"/>
  <c r="N65" i="48"/>
  <c r="O65" i="48" s="1"/>
  <c r="N64" i="48"/>
  <c r="O64" i="48" s="1"/>
  <c r="N63" i="48"/>
  <c r="O63" i="48"/>
  <c r="N62" i="48"/>
  <c r="O62" i="48" s="1"/>
  <c r="N61" i="48"/>
  <c r="O61" i="48" s="1"/>
  <c r="N60" i="48"/>
  <c r="O60" i="48"/>
  <c r="M59" i="48"/>
  <c r="L59" i="48"/>
  <c r="K59" i="48"/>
  <c r="J59" i="48"/>
  <c r="I59" i="48"/>
  <c r="H59" i="48"/>
  <c r="G59" i="48"/>
  <c r="F59" i="48"/>
  <c r="E59" i="48"/>
  <c r="D59" i="48"/>
  <c r="N59" i="48" s="1"/>
  <c r="O59" i="48" s="1"/>
  <c r="N58" i="48"/>
  <c r="O58" i="48"/>
  <c r="N57" i="48"/>
  <c r="O57" i="48" s="1"/>
  <c r="N56" i="48"/>
  <c r="O56" i="48"/>
  <c r="N55" i="48"/>
  <c r="O55" i="48" s="1"/>
  <c r="M54" i="48"/>
  <c r="L54" i="48"/>
  <c r="K54" i="48"/>
  <c r="J54" i="48"/>
  <c r="I54" i="48"/>
  <c r="H54" i="48"/>
  <c r="N54" i="48" s="1"/>
  <c r="O54" i="48" s="1"/>
  <c r="G54" i="48"/>
  <c r="F54" i="48"/>
  <c r="E54" i="48"/>
  <c r="D54" i="48"/>
  <c r="N53" i="48"/>
  <c r="O53" i="48" s="1"/>
  <c r="N52" i="48"/>
  <c r="O52" i="48" s="1"/>
  <c r="N51" i="48"/>
  <c r="O51" i="48" s="1"/>
  <c r="N50" i="48"/>
  <c r="O50" i="48"/>
  <c r="N49" i="48"/>
  <c r="O49" i="48" s="1"/>
  <c r="M48" i="48"/>
  <c r="L48" i="48"/>
  <c r="K48" i="48"/>
  <c r="J48" i="48"/>
  <c r="J89" i="48" s="1"/>
  <c r="I48" i="48"/>
  <c r="H48" i="48"/>
  <c r="G48" i="48"/>
  <c r="F48" i="48"/>
  <c r="F89" i="48" s="1"/>
  <c r="E48" i="48"/>
  <c r="N48" i="48" s="1"/>
  <c r="O48" i="48" s="1"/>
  <c r="D48" i="48"/>
  <c r="N47" i="48"/>
  <c r="O47" i="48" s="1"/>
  <c r="N46" i="48"/>
  <c r="O46" i="48" s="1"/>
  <c r="N45" i="48"/>
  <c r="O45" i="48" s="1"/>
  <c r="N44" i="48"/>
  <c r="O44" i="48" s="1"/>
  <c r="M43" i="48"/>
  <c r="L43" i="48"/>
  <c r="K43" i="48"/>
  <c r="J43" i="48"/>
  <c r="I43" i="48"/>
  <c r="H43" i="48"/>
  <c r="G43" i="48"/>
  <c r="F43" i="48"/>
  <c r="E43" i="48"/>
  <c r="E89" i="48" s="1"/>
  <c r="D43" i="48"/>
  <c r="N43" i="48" s="1"/>
  <c r="O43" i="48" s="1"/>
  <c r="N42" i="48"/>
  <c r="O42" i="48" s="1"/>
  <c r="N41" i="48"/>
  <c r="O41" i="48" s="1"/>
  <c r="N40" i="48"/>
  <c r="O40" i="48"/>
  <c r="N39" i="48"/>
  <c r="O39" i="48" s="1"/>
  <c r="N38" i="48"/>
  <c r="O38" i="48"/>
  <c r="M37" i="48"/>
  <c r="L37" i="48"/>
  <c r="K37" i="48"/>
  <c r="J37" i="48"/>
  <c r="I37" i="48"/>
  <c r="H37" i="48"/>
  <c r="G37" i="48"/>
  <c r="F37" i="48"/>
  <c r="E37" i="48"/>
  <c r="D37" i="48"/>
  <c r="N37" i="48" s="1"/>
  <c r="O37" i="48" s="1"/>
  <c r="N36" i="48"/>
  <c r="O36" i="48"/>
  <c r="N35" i="48"/>
  <c r="O35" i="48"/>
  <c r="N34" i="48"/>
  <c r="O34" i="48" s="1"/>
  <c r="N33" i="48"/>
  <c r="O33" i="48" s="1"/>
  <c r="M32" i="48"/>
  <c r="L32" i="48"/>
  <c r="K32" i="48"/>
  <c r="J32" i="48"/>
  <c r="I32" i="48"/>
  <c r="H32" i="48"/>
  <c r="G32" i="48"/>
  <c r="F32" i="48"/>
  <c r="E32" i="48"/>
  <c r="D32" i="48"/>
  <c r="N32" i="48" s="1"/>
  <c r="O32" i="48" s="1"/>
  <c r="N31" i="48"/>
  <c r="O31" i="48" s="1"/>
  <c r="N30" i="48"/>
  <c r="O30" i="48"/>
  <c r="N29" i="48"/>
  <c r="O29" i="48"/>
  <c r="N28" i="48"/>
  <c r="O28" i="48" s="1"/>
  <c r="N27" i="48"/>
  <c r="O27" i="48"/>
  <c r="N26" i="48"/>
  <c r="O26" i="48" s="1"/>
  <c r="M25" i="48"/>
  <c r="L25" i="48"/>
  <c r="N25" i="48" s="1"/>
  <c r="O25" i="48" s="1"/>
  <c r="K25" i="48"/>
  <c r="J25" i="48"/>
  <c r="I25" i="48"/>
  <c r="H25" i="48"/>
  <c r="G25" i="48"/>
  <c r="F25" i="48"/>
  <c r="E25" i="48"/>
  <c r="D25" i="48"/>
  <c r="N24" i="48"/>
  <c r="O24" i="48" s="1"/>
  <c r="N23" i="48"/>
  <c r="O23" i="48" s="1"/>
  <c r="N22" i="48"/>
  <c r="O22" i="48"/>
  <c r="N21" i="48"/>
  <c r="O21" i="48"/>
  <c r="N20" i="48"/>
  <c r="O20" i="48" s="1"/>
  <c r="N19" i="48"/>
  <c r="O19" i="48" s="1"/>
  <c r="N18" i="48"/>
  <c r="O18" i="48" s="1"/>
  <c r="N17" i="48"/>
  <c r="O17" i="48" s="1"/>
  <c r="N16" i="48"/>
  <c r="O16" i="48"/>
  <c r="M15" i="48"/>
  <c r="L15" i="48"/>
  <c r="K15" i="48"/>
  <c r="J15" i="48"/>
  <c r="I15" i="48"/>
  <c r="H15" i="48"/>
  <c r="G15" i="48"/>
  <c r="F15" i="48"/>
  <c r="E15" i="48"/>
  <c r="D15" i="48"/>
  <c r="N14" i="48"/>
  <c r="O14" i="48"/>
  <c r="N13" i="48"/>
  <c r="O13" i="48"/>
  <c r="N12" i="48"/>
  <c r="O12" i="48" s="1"/>
  <c r="N11" i="48"/>
  <c r="O11" i="48" s="1"/>
  <c r="N10" i="48"/>
  <c r="O10" i="48" s="1"/>
  <c r="N9" i="48"/>
  <c r="O9" i="48" s="1"/>
  <c r="N8" i="48"/>
  <c r="O8" i="48"/>
  <c r="N7" i="48"/>
  <c r="O7" i="48"/>
  <c r="N6" i="48"/>
  <c r="O6" i="48" s="1"/>
  <c r="M5" i="48"/>
  <c r="L5" i="48"/>
  <c r="K5" i="48"/>
  <c r="J5" i="48"/>
  <c r="I5" i="48"/>
  <c r="H5" i="48"/>
  <c r="G5" i="48"/>
  <c r="G89" i="48" s="1"/>
  <c r="F5" i="48"/>
  <c r="E5" i="48"/>
  <c r="D5" i="48"/>
  <c r="N5" i="48" s="1"/>
  <c r="O5" i="48" s="1"/>
  <c r="N90" i="47"/>
  <c r="O90" i="47" s="1"/>
  <c r="N89" i="47"/>
  <c r="O89" i="47"/>
  <c r="N88" i="47"/>
  <c r="O88" i="47" s="1"/>
  <c r="N87" i="47"/>
  <c r="O87" i="47" s="1"/>
  <c r="N86" i="47"/>
  <c r="O86" i="47"/>
  <c r="N85" i="47"/>
  <c r="O85" i="47" s="1"/>
  <c r="N84" i="47"/>
  <c r="O84" i="47" s="1"/>
  <c r="N83" i="47"/>
  <c r="O83" i="47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/>
  <c r="N64" i="47"/>
  <c r="O64" i="47" s="1"/>
  <c r="N63" i="47"/>
  <c r="O63" i="47" s="1"/>
  <c r="N62" i="47"/>
  <c r="O62" i="47" s="1"/>
  <c r="N61" i="47"/>
  <c r="O61" i="47" s="1"/>
  <c r="M60" i="47"/>
  <c r="L60" i="47"/>
  <c r="K60" i="47"/>
  <c r="J60" i="47"/>
  <c r="I60" i="47"/>
  <c r="H60" i="47"/>
  <c r="G60" i="47"/>
  <c r="N60" i="47" s="1"/>
  <c r="O60" i="47" s="1"/>
  <c r="F60" i="47"/>
  <c r="E60" i="47"/>
  <c r="D60" i="47"/>
  <c r="N59" i="47"/>
  <c r="O59" i="47" s="1"/>
  <c r="N58" i="47"/>
  <c r="O58" i="47" s="1"/>
  <c r="N57" i="47"/>
  <c r="O57" i="47"/>
  <c r="M56" i="47"/>
  <c r="L56" i="47"/>
  <c r="K56" i="47"/>
  <c r="J56" i="47"/>
  <c r="I56" i="47"/>
  <c r="H56" i="47"/>
  <c r="G56" i="47"/>
  <c r="F56" i="47"/>
  <c r="E56" i="47"/>
  <c r="D56" i="47"/>
  <c r="N56" i="47" s="1"/>
  <c r="O56" i="47" s="1"/>
  <c r="N55" i="47"/>
  <c r="O55" i="47"/>
  <c r="N54" i="47"/>
  <c r="O54" i="47" s="1"/>
  <c r="N53" i="47"/>
  <c r="O53" i="47" s="1"/>
  <c r="N52" i="47"/>
  <c r="O52" i="47"/>
  <c r="N51" i="47"/>
  <c r="O51" i="47" s="1"/>
  <c r="N50" i="47"/>
  <c r="O50" i="47" s="1"/>
  <c r="M49" i="47"/>
  <c r="L49" i="47"/>
  <c r="K49" i="47"/>
  <c r="J49" i="47"/>
  <c r="I49" i="47"/>
  <c r="H49" i="47"/>
  <c r="G49" i="47"/>
  <c r="F49" i="47"/>
  <c r="E49" i="47"/>
  <c r="D49" i="47"/>
  <c r="N49" i="47" s="1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M43" i="47"/>
  <c r="L43" i="47"/>
  <c r="K43" i="47"/>
  <c r="J43" i="47"/>
  <c r="I43" i="47"/>
  <c r="H43" i="47"/>
  <c r="G43" i="47"/>
  <c r="F43" i="47"/>
  <c r="E43" i="47"/>
  <c r="D43" i="47"/>
  <c r="N43" i="47" s="1"/>
  <c r="O43" i="47" s="1"/>
  <c r="N42" i="47"/>
  <c r="O42" i="47"/>
  <c r="N41" i="47"/>
  <c r="O41" i="47" s="1"/>
  <c r="N40" i="47"/>
  <c r="O40" i="47" s="1"/>
  <c r="N39" i="47"/>
  <c r="O39" i="47"/>
  <c r="N38" i="47"/>
  <c r="O38" i="47" s="1"/>
  <c r="M37" i="47"/>
  <c r="M91" i="47" s="1"/>
  <c r="L37" i="47"/>
  <c r="L91" i="47" s="1"/>
  <c r="K37" i="47"/>
  <c r="J37" i="47"/>
  <c r="I37" i="47"/>
  <c r="H37" i="47"/>
  <c r="G37" i="47"/>
  <c r="F37" i="47"/>
  <c r="E37" i="47"/>
  <c r="D37" i="47"/>
  <c r="N36" i="47"/>
  <c r="O36" i="47" s="1"/>
  <c r="N35" i="47"/>
  <c r="O35" i="47" s="1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N32" i="47" s="1"/>
  <c r="O32" i="47" s="1"/>
  <c r="E32" i="47"/>
  <c r="D32" i="47"/>
  <c r="N31" i="47"/>
  <c r="O31" i="47" s="1"/>
  <c r="N30" i="47"/>
  <c r="O30" i="47" s="1"/>
  <c r="N29" i="47"/>
  <c r="O29" i="47"/>
  <c r="N28" i="47"/>
  <c r="O28" i="47" s="1"/>
  <c r="N27" i="47"/>
  <c r="O27" i="47" s="1"/>
  <c r="N26" i="47"/>
  <c r="O26" i="47"/>
  <c r="M25" i="47"/>
  <c r="L25" i="47"/>
  <c r="K25" i="47"/>
  <c r="J25" i="47"/>
  <c r="I25" i="47"/>
  <c r="H25" i="47"/>
  <c r="G25" i="47"/>
  <c r="F25" i="47"/>
  <c r="E25" i="47"/>
  <c r="E91" i="47" s="1"/>
  <c r="D25" i="47"/>
  <c r="N24" i="47"/>
  <c r="O24" i="47"/>
  <c r="N23" i="47"/>
  <c r="O23" i="47" s="1"/>
  <c r="N22" i="47"/>
  <c r="O22" i="47" s="1"/>
  <c r="N21" i="47"/>
  <c r="O21" i="47"/>
  <c r="N20" i="47"/>
  <c r="O20" i="47" s="1"/>
  <c r="N19" i="47"/>
  <c r="O19" i="47" s="1"/>
  <c r="N18" i="47"/>
  <c r="O18" i="47"/>
  <c r="N17" i="47"/>
  <c r="O17" i="47" s="1"/>
  <c r="N16" i="47"/>
  <c r="O16" i="47" s="1"/>
  <c r="M15" i="47"/>
  <c r="L15" i="47"/>
  <c r="K15" i="47"/>
  <c r="J15" i="47"/>
  <c r="I15" i="47"/>
  <c r="H15" i="47"/>
  <c r="G15" i="47"/>
  <c r="F15" i="47"/>
  <c r="E15" i="47"/>
  <c r="D15" i="47"/>
  <c r="N14" i="47"/>
  <c r="O14" i="47" s="1"/>
  <c r="N13" i="47"/>
  <c r="O13" i="47"/>
  <c r="N12" i="47"/>
  <c r="O12" i="47" s="1"/>
  <c r="N11" i="47"/>
  <c r="O11" i="47" s="1"/>
  <c r="N10" i="47"/>
  <c r="O10" i="47"/>
  <c r="N9" i="47"/>
  <c r="O9" i="47" s="1"/>
  <c r="N8" i="47"/>
  <c r="O8" i="47" s="1"/>
  <c r="N7" i="47"/>
  <c r="O7" i="47"/>
  <c r="N6" i="47"/>
  <c r="O6" i="47" s="1"/>
  <c r="M5" i="47"/>
  <c r="L5" i="47"/>
  <c r="K5" i="47"/>
  <c r="K91" i="47" s="1"/>
  <c r="J5" i="47"/>
  <c r="J91" i="47" s="1"/>
  <c r="I5" i="47"/>
  <c r="I91" i="47" s="1"/>
  <c r="H5" i="47"/>
  <c r="H91" i="47" s="1"/>
  <c r="G5" i="47"/>
  <c r="F5" i="47"/>
  <c r="E5" i="47"/>
  <c r="D5" i="47"/>
  <c r="N86" i="46"/>
  <c r="O86" i="46" s="1"/>
  <c r="N85" i="46"/>
  <c r="O85" i="46" s="1"/>
  <c r="N84" i="46"/>
  <c r="O84" i="46" s="1"/>
  <c r="N83" i="46"/>
  <c r="O83" i="46" s="1"/>
  <c r="N82" i="46"/>
  <c r="O82" i="46" s="1"/>
  <c r="N81" i="46"/>
  <c r="O81" i="46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/>
  <c r="N74" i="46"/>
  <c r="O74" i="46" s="1"/>
  <c r="N73" i="46"/>
  <c r="O73" i="46" s="1"/>
  <c r="N72" i="46"/>
  <c r="O72" i="46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/>
  <c r="N62" i="46"/>
  <c r="O62" i="46" s="1"/>
  <c r="N61" i="46"/>
  <c r="O61" i="46" s="1"/>
  <c r="N60" i="46"/>
  <c r="O60" i="46"/>
  <c r="N59" i="46"/>
  <c r="O59" i="46" s="1"/>
  <c r="N58" i="46"/>
  <c r="O58" i="46" s="1"/>
  <c r="M57" i="46"/>
  <c r="L57" i="46"/>
  <c r="K57" i="46"/>
  <c r="J57" i="46"/>
  <c r="I57" i="46"/>
  <c r="H57" i="46"/>
  <c r="G57" i="46"/>
  <c r="F57" i="46"/>
  <c r="E57" i="46"/>
  <c r="D57" i="46"/>
  <c r="N56" i="46"/>
  <c r="O56" i="46" s="1"/>
  <c r="N55" i="46"/>
  <c r="O55" i="46" s="1"/>
  <c r="N54" i="46"/>
  <c r="O54" i="46" s="1"/>
  <c r="M53" i="46"/>
  <c r="L53" i="46"/>
  <c r="K53" i="46"/>
  <c r="J53" i="46"/>
  <c r="I53" i="46"/>
  <c r="H53" i="46"/>
  <c r="G53" i="46"/>
  <c r="F53" i="46"/>
  <c r="E53" i="46"/>
  <c r="D53" i="46"/>
  <c r="N52" i="46"/>
  <c r="O52" i="46" s="1"/>
  <c r="N51" i="46"/>
  <c r="O51" i="46" s="1"/>
  <c r="N50" i="46"/>
  <c r="O50" i="46" s="1"/>
  <c r="N49" i="46"/>
  <c r="O49" i="46" s="1"/>
  <c r="N48" i="46"/>
  <c r="O48" i="46" s="1"/>
  <c r="M47" i="46"/>
  <c r="L47" i="46"/>
  <c r="K47" i="46"/>
  <c r="J47" i="46"/>
  <c r="I47" i="46"/>
  <c r="H47" i="46"/>
  <c r="G47" i="46"/>
  <c r="F47" i="46"/>
  <c r="F87" i="46" s="1"/>
  <c r="E47" i="46"/>
  <c r="D47" i="46"/>
  <c r="N46" i="46"/>
  <c r="O46" i="46" s="1"/>
  <c r="N45" i="46"/>
  <c r="O45" i="46" s="1"/>
  <c r="N44" i="46"/>
  <c r="O44" i="46" s="1"/>
  <c r="N43" i="46"/>
  <c r="O43" i="46" s="1"/>
  <c r="N42" i="46"/>
  <c r="O42" i="46"/>
  <c r="M41" i="46"/>
  <c r="L41" i="46"/>
  <c r="K41" i="46"/>
  <c r="J41" i="46"/>
  <c r="I41" i="46"/>
  <c r="H41" i="46"/>
  <c r="G41" i="46"/>
  <c r="F41" i="46"/>
  <c r="E41" i="46"/>
  <c r="D41" i="46"/>
  <c r="N41" i="46" s="1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5" i="46" s="1"/>
  <c r="O35" i="46" s="1"/>
  <c r="N34" i="46"/>
  <c r="O34" i="46" s="1"/>
  <c r="N33" i="46"/>
  <c r="O33" i="46" s="1"/>
  <c r="N32" i="46"/>
  <c r="O32" i="46"/>
  <c r="M31" i="46"/>
  <c r="L31" i="46"/>
  <c r="K31" i="46"/>
  <c r="J31" i="46"/>
  <c r="I31" i="46"/>
  <c r="H31" i="46"/>
  <c r="G31" i="46"/>
  <c r="F31" i="46"/>
  <c r="E31" i="46"/>
  <c r="D31" i="46"/>
  <c r="N30" i="46"/>
  <c r="O30" i="46"/>
  <c r="N29" i="46"/>
  <c r="O29" i="46" s="1"/>
  <c r="N28" i="46"/>
  <c r="O28" i="46" s="1"/>
  <c r="N27" i="46"/>
  <c r="O27" i="46" s="1"/>
  <c r="N26" i="46"/>
  <c r="O26" i="46" s="1"/>
  <c r="M25" i="46"/>
  <c r="L25" i="46"/>
  <c r="K25" i="46"/>
  <c r="J25" i="46"/>
  <c r="I25" i="46"/>
  <c r="H25" i="46"/>
  <c r="G25" i="46"/>
  <c r="F25" i="46"/>
  <c r="E25" i="46"/>
  <c r="D25" i="46"/>
  <c r="N24" i="46"/>
  <c r="O24" i="46" s="1"/>
  <c r="N23" i="46"/>
  <c r="O23" i="46" s="1"/>
  <c r="N22" i="46"/>
  <c r="O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/>
  <c r="M15" i="46"/>
  <c r="L15" i="46"/>
  <c r="K15" i="46"/>
  <c r="J15" i="46"/>
  <c r="I15" i="46"/>
  <c r="H15" i="46"/>
  <c r="G15" i="46"/>
  <c r="F15" i="46"/>
  <c r="E15" i="46"/>
  <c r="D15" i="46"/>
  <c r="N14" i="46"/>
  <c r="O14" i="46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88" i="45"/>
  <c r="O88" i="45" s="1"/>
  <c r="N87" i="45"/>
  <c r="O87" i="45"/>
  <c r="N86" i="45"/>
  <c r="O86" i="45" s="1"/>
  <c r="N85" i="45"/>
  <c r="O85" i="45" s="1"/>
  <c r="N84" i="45"/>
  <c r="O84" i="45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/>
  <c r="M59" i="45"/>
  <c r="L59" i="45"/>
  <c r="K59" i="45"/>
  <c r="J59" i="45"/>
  <c r="I59" i="45"/>
  <c r="H59" i="45"/>
  <c r="G59" i="45"/>
  <c r="F59" i="45"/>
  <c r="E59" i="45"/>
  <c r="D59" i="45"/>
  <c r="N58" i="45"/>
  <c r="O58" i="45"/>
  <c r="N57" i="45"/>
  <c r="O57" i="45" s="1"/>
  <c r="N56" i="45"/>
  <c r="O56" i="45" s="1"/>
  <c r="N55" i="45"/>
  <c r="O55" i="45"/>
  <c r="M54" i="45"/>
  <c r="N54" i="45" s="1"/>
  <c r="O54" i="45" s="1"/>
  <c r="L54" i="45"/>
  <c r="K54" i="45"/>
  <c r="J54" i="45"/>
  <c r="I54" i="45"/>
  <c r="H54" i="45"/>
  <c r="G54" i="45"/>
  <c r="F54" i="45"/>
  <c r="E54" i="45"/>
  <c r="D54" i="45"/>
  <c r="N53" i="45"/>
  <c r="O53" i="45" s="1"/>
  <c r="N52" i="45"/>
  <c r="O52" i="45" s="1"/>
  <c r="N51" i="45"/>
  <c r="O51" i="45" s="1"/>
  <c r="N50" i="45"/>
  <c r="O50" i="45"/>
  <c r="N49" i="45"/>
  <c r="O49" i="45" s="1"/>
  <c r="M48" i="45"/>
  <c r="L48" i="45"/>
  <c r="K48" i="45"/>
  <c r="K89" i="45" s="1"/>
  <c r="J48" i="45"/>
  <c r="I48" i="45"/>
  <c r="H48" i="45"/>
  <c r="G48" i="45"/>
  <c r="F48" i="45"/>
  <c r="E48" i="45"/>
  <c r="D48" i="45"/>
  <c r="N47" i="45"/>
  <c r="O47" i="45" s="1"/>
  <c r="N46" i="45"/>
  <c r="O46" i="45" s="1"/>
  <c r="N45" i="45"/>
  <c r="O45" i="45" s="1"/>
  <c r="N44" i="45"/>
  <c r="O44" i="45" s="1"/>
  <c r="M43" i="45"/>
  <c r="L43" i="45"/>
  <c r="K43" i="45"/>
  <c r="J43" i="45"/>
  <c r="I43" i="45"/>
  <c r="I89" i="45" s="1"/>
  <c r="H43" i="45"/>
  <c r="H89" i="45" s="1"/>
  <c r="G43" i="45"/>
  <c r="G89" i="45" s="1"/>
  <c r="F43" i="45"/>
  <c r="E43" i="45"/>
  <c r="E89" i="45" s="1"/>
  <c r="D43" i="45"/>
  <c r="N42" i="45"/>
  <c r="O42" i="45" s="1"/>
  <c r="N41" i="45"/>
  <c r="O41" i="45" s="1"/>
  <c r="N40" i="45"/>
  <c r="O40" i="45" s="1"/>
  <c r="N39" i="45"/>
  <c r="O39" i="45" s="1"/>
  <c r="N38" i="45"/>
  <c r="O38" i="45" s="1"/>
  <c r="M37" i="45"/>
  <c r="L37" i="45"/>
  <c r="K37" i="45"/>
  <c r="J37" i="45"/>
  <c r="I37" i="45"/>
  <c r="H37" i="45"/>
  <c r="G37" i="45"/>
  <c r="F37" i="45"/>
  <c r="E37" i="45"/>
  <c r="D37" i="45"/>
  <c r="N37" i="45" s="1"/>
  <c r="O37" i="45" s="1"/>
  <c r="N36" i="45"/>
  <c r="O36" i="45" s="1"/>
  <c r="N35" i="45"/>
  <c r="O35" i="45" s="1"/>
  <c r="N34" i="45"/>
  <c r="O34" i="45" s="1"/>
  <c r="N33" i="45"/>
  <c r="O33" i="45" s="1"/>
  <c r="M32" i="45"/>
  <c r="L32" i="45"/>
  <c r="K32" i="45"/>
  <c r="J32" i="45"/>
  <c r="I32" i="45"/>
  <c r="H32" i="45"/>
  <c r="G32" i="45"/>
  <c r="F32" i="45"/>
  <c r="E32" i="45"/>
  <c r="D32" i="45"/>
  <c r="N32" i="45" s="1"/>
  <c r="O32" i="45" s="1"/>
  <c r="N31" i="45"/>
  <c r="O31" i="45" s="1"/>
  <c r="N30" i="45"/>
  <c r="O30" i="45"/>
  <c r="N29" i="45"/>
  <c r="O29" i="45"/>
  <c r="N28" i="45"/>
  <c r="O28" i="45" s="1"/>
  <c r="N27" i="45"/>
  <c r="O27" i="45" s="1"/>
  <c r="N26" i="45"/>
  <c r="O26" i="45" s="1"/>
  <c r="M25" i="45"/>
  <c r="L25" i="45"/>
  <c r="K25" i="45"/>
  <c r="J25" i="45"/>
  <c r="I25" i="45"/>
  <c r="H25" i="45"/>
  <c r="G25" i="45"/>
  <c r="F25" i="45"/>
  <c r="E25" i="45"/>
  <c r="D25" i="45"/>
  <c r="N24" i="45"/>
  <c r="O24" i="45" s="1"/>
  <c r="N23" i="45"/>
  <c r="O23" i="45" s="1"/>
  <c r="N22" i="45"/>
  <c r="O22" i="45"/>
  <c r="N21" i="45"/>
  <c r="O21" i="45"/>
  <c r="N20" i="45"/>
  <c r="O20" i="45" s="1"/>
  <c r="N19" i="45"/>
  <c r="O19" i="45" s="1"/>
  <c r="N18" i="45"/>
  <c r="O18" i="45" s="1"/>
  <c r="N17" i="45"/>
  <c r="O17" i="45" s="1"/>
  <c r="N16" i="45"/>
  <c r="O16" i="45" s="1"/>
  <c r="M15" i="45"/>
  <c r="L15" i="45"/>
  <c r="K15" i="45"/>
  <c r="J15" i="45"/>
  <c r="I15" i="45"/>
  <c r="H15" i="45"/>
  <c r="G15" i="45"/>
  <c r="F15" i="45"/>
  <c r="E15" i="45"/>
  <c r="D15" i="45"/>
  <c r="N15" i="45" s="1"/>
  <c r="O15" i="45" s="1"/>
  <c r="N14" i="45"/>
  <c r="O14" i="45"/>
  <c r="N13" i="45"/>
  <c r="O13" i="45"/>
  <c r="N12" i="45"/>
  <c r="O12" i="45" s="1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J89" i="45" s="1"/>
  <c r="I5" i="45"/>
  <c r="H5" i="45"/>
  <c r="G5" i="45"/>
  <c r="F5" i="45"/>
  <c r="E5" i="45"/>
  <c r="D5" i="45"/>
  <c r="N88" i="44"/>
  <c r="O88" i="44" s="1"/>
  <c r="N87" i="44"/>
  <c r="O87" i="44" s="1"/>
  <c r="N86" i="44"/>
  <c r="O86" i="44" s="1"/>
  <c r="N85" i="44"/>
  <c r="O85" i="44" s="1"/>
  <c r="N84" i="44"/>
  <c r="O84" i="44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M58" i="44"/>
  <c r="L58" i="44"/>
  <c r="K58" i="44"/>
  <c r="J58" i="44"/>
  <c r="I58" i="44"/>
  <c r="H58" i="44"/>
  <c r="G58" i="44"/>
  <c r="F58" i="44"/>
  <c r="E58" i="44"/>
  <c r="D58" i="44"/>
  <c r="N58" i="44" s="1"/>
  <c r="O58" i="44" s="1"/>
  <c r="N57" i="44"/>
  <c r="O57" i="44" s="1"/>
  <c r="N56" i="44"/>
  <c r="O56" i="44" s="1"/>
  <c r="N55" i="44"/>
  <c r="O55" i="44"/>
  <c r="M54" i="44"/>
  <c r="L54" i="44"/>
  <c r="K54" i="44"/>
  <c r="J54" i="44"/>
  <c r="I54" i="44"/>
  <c r="H54" i="44"/>
  <c r="G54" i="44"/>
  <c r="F54" i="44"/>
  <c r="E54" i="44"/>
  <c r="D54" i="44"/>
  <c r="N53" i="44"/>
  <c r="O53" i="44" s="1"/>
  <c r="N52" i="44"/>
  <c r="O52" i="44" s="1"/>
  <c r="N51" i="44"/>
  <c r="O51" i="44"/>
  <c r="N50" i="44"/>
  <c r="O50" i="44" s="1"/>
  <c r="N49" i="44"/>
  <c r="O49" i="44" s="1"/>
  <c r="M48" i="44"/>
  <c r="L48" i="44"/>
  <c r="N48" i="44" s="1"/>
  <c r="O48" i="44" s="1"/>
  <c r="K48" i="44"/>
  <c r="J48" i="44"/>
  <c r="I48" i="44"/>
  <c r="H48" i="44"/>
  <c r="G48" i="44"/>
  <c r="F48" i="44"/>
  <c r="E48" i="44"/>
  <c r="D48" i="44"/>
  <c r="N47" i="44"/>
  <c r="O47" i="44" s="1"/>
  <c r="N46" i="44"/>
  <c r="O46" i="44" s="1"/>
  <c r="N45" i="44"/>
  <c r="O45" i="44" s="1"/>
  <c r="N44" i="44"/>
  <c r="O44" i="44" s="1"/>
  <c r="N43" i="44"/>
  <c r="O43" i="44"/>
  <c r="M42" i="44"/>
  <c r="M89" i="44" s="1"/>
  <c r="L42" i="44"/>
  <c r="K42" i="44"/>
  <c r="J42" i="44"/>
  <c r="I42" i="44"/>
  <c r="H42" i="44"/>
  <c r="G42" i="44"/>
  <c r="F42" i="44"/>
  <c r="E42" i="44"/>
  <c r="D42" i="44"/>
  <c r="N42" i="44" s="1"/>
  <c r="O42" i="44" s="1"/>
  <c r="N41" i="44"/>
  <c r="O41" i="44" s="1"/>
  <c r="N40" i="44"/>
  <c r="O40" i="44" s="1"/>
  <c r="N39" i="44"/>
  <c r="O39" i="44"/>
  <c r="N38" i="44"/>
  <c r="O38" i="44" s="1"/>
  <c r="N37" i="44"/>
  <c r="O37" i="44"/>
  <c r="M36" i="44"/>
  <c r="L36" i="44"/>
  <c r="K36" i="44"/>
  <c r="J36" i="44"/>
  <c r="I36" i="44"/>
  <c r="I89" i="44" s="1"/>
  <c r="H36" i="44"/>
  <c r="G36" i="44"/>
  <c r="F36" i="44"/>
  <c r="E36" i="44"/>
  <c r="D36" i="44"/>
  <c r="N35" i="44"/>
  <c r="O35" i="44"/>
  <c r="N34" i="44"/>
  <c r="O34" i="44"/>
  <c r="N33" i="44"/>
  <c r="O33" i="44" s="1"/>
  <c r="N32" i="44"/>
  <c r="O32" i="44"/>
  <c r="M31" i="44"/>
  <c r="L31" i="44"/>
  <c r="K31" i="44"/>
  <c r="J31" i="44"/>
  <c r="I31" i="44"/>
  <c r="H31" i="44"/>
  <c r="G31" i="44"/>
  <c r="F31" i="44"/>
  <c r="E31" i="44"/>
  <c r="D31" i="44"/>
  <c r="N30" i="44"/>
  <c r="O30" i="44"/>
  <c r="N29" i="44"/>
  <c r="O29" i="44" s="1"/>
  <c r="N28" i="44"/>
  <c r="O28" i="44" s="1"/>
  <c r="N27" i="44"/>
  <c r="O27" i="44"/>
  <c r="N26" i="44"/>
  <c r="O26" i="44" s="1"/>
  <c r="N25" i="44"/>
  <c r="O25" i="44" s="1"/>
  <c r="M24" i="44"/>
  <c r="L24" i="44"/>
  <c r="K24" i="44"/>
  <c r="J24" i="44"/>
  <c r="I24" i="44"/>
  <c r="H24" i="44"/>
  <c r="G24" i="44"/>
  <c r="F24" i="44"/>
  <c r="E24" i="44"/>
  <c r="D24" i="44"/>
  <c r="N24" i="44" s="1"/>
  <c r="O24" i="44" s="1"/>
  <c r="N23" i="44"/>
  <c r="O23" i="44" s="1"/>
  <c r="N22" i="44"/>
  <c r="O22" i="44" s="1"/>
  <c r="N21" i="44"/>
  <c r="O21" i="44" s="1"/>
  <c r="N20" i="44"/>
  <c r="O20" i="44" s="1"/>
  <c r="N19" i="44"/>
  <c r="O19" i="44"/>
  <c r="N18" i="44"/>
  <c r="O18" i="44" s="1"/>
  <c r="N17" i="44"/>
  <c r="O17" i="44" s="1"/>
  <c r="N16" i="44"/>
  <c r="O16" i="44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4" i="44" s="1"/>
  <c r="O14" i="44" s="1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/>
  <c r="N81" i="43"/>
  <c r="O81" i="43" s="1"/>
  <c r="N80" i="43"/>
  <c r="O80" i="43" s="1"/>
  <c r="N79" i="43"/>
  <c r="O79" i="43" s="1"/>
  <c r="N78" i="43"/>
  <c r="O78" i="43" s="1"/>
  <c r="N77" i="43"/>
  <c r="O77" i="43"/>
  <c r="N76" i="43"/>
  <c r="O76" i="43"/>
  <c r="N75" i="43"/>
  <c r="O75" i="43" s="1"/>
  <c r="N74" i="43"/>
  <c r="O74" i="43" s="1"/>
  <c r="N73" i="43"/>
  <c r="O73" i="43"/>
  <c r="N72" i="43"/>
  <c r="O72" i="43" s="1"/>
  <c r="N71" i="43"/>
  <c r="O71" i="43" s="1"/>
  <c r="N70" i="43"/>
  <c r="O70" i="43"/>
  <c r="N69" i="43"/>
  <c r="O69" i="43"/>
  <c r="N68" i="43"/>
  <c r="O68" i="43" s="1"/>
  <c r="N67" i="43"/>
  <c r="O67" i="43"/>
  <c r="N66" i="43"/>
  <c r="O66" i="43"/>
  <c r="N65" i="43"/>
  <c r="O65" i="43"/>
  <c r="N64" i="43"/>
  <c r="O64" i="43"/>
  <c r="N63" i="43"/>
  <c r="O63" i="43"/>
  <c r="N62" i="43"/>
  <c r="O62" i="43" s="1"/>
  <c r="N61" i="43"/>
  <c r="O61" i="43" s="1"/>
  <c r="N60" i="43"/>
  <c r="O60" i="43"/>
  <c r="N59" i="43"/>
  <c r="O59" i="43"/>
  <c r="M58" i="43"/>
  <c r="L58" i="43"/>
  <c r="K58" i="43"/>
  <c r="J58" i="43"/>
  <c r="I58" i="43"/>
  <c r="H58" i="43"/>
  <c r="G58" i="43"/>
  <c r="F58" i="43"/>
  <c r="E58" i="43"/>
  <c r="D58" i="43"/>
  <c r="N57" i="43"/>
  <c r="O57" i="43" s="1"/>
  <c r="N56" i="43"/>
  <c r="O56" i="43" s="1"/>
  <c r="N55" i="43"/>
  <c r="O55" i="43" s="1"/>
  <c r="M54" i="43"/>
  <c r="L54" i="43"/>
  <c r="K54" i="43"/>
  <c r="J54" i="43"/>
  <c r="I54" i="43"/>
  <c r="H54" i="43"/>
  <c r="G54" i="43"/>
  <c r="F54" i="43"/>
  <c r="E54" i="43"/>
  <c r="D54" i="43"/>
  <c r="N54" i="43" s="1"/>
  <c r="O54" i="43" s="1"/>
  <c r="N53" i="43"/>
  <c r="O53" i="43"/>
  <c r="N52" i="43"/>
  <c r="O52" i="43" s="1"/>
  <c r="N51" i="43"/>
  <c r="O51" i="43"/>
  <c r="N50" i="43"/>
  <c r="O50" i="43"/>
  <c r="N49" i="43"/>
  <c r="O49" i="43" s="1"/>
  <c r="M48" i="43"/>
  <c r="L48" i="43"/>
  <c r="K48" i="43"/>
  <c r="J48" i="43"/>
  <c r="I48" i="43"/>
  <c r="H48" i="43"/>
  <c r="G48" i="43"/>
  <c r="F48" i="43"/>
  <c r="E48" i="43"/>
  <c r="D48" i="43"/>
  <c r="N47" i="43"/>
  <c r="O47" i="43" s="1"/>
  <c r="N46" i="43"/>
  <c r="O46" i="43"/>
  <c r="N45" i="43"/>
  <c r="O45" i="43" s="1"/>
  <c r="N44" i="43"/>
  <c r="O44" i="43" s="1"/>
  <c r="N43" i="43"/>
  <c r="O43" i="43" s="1"/>
  <c r="M42" i="43"/>
  <c r="L42" i="43"/>
  <c r="K42" i="43"/>
  <c r="K90" i="43" s="1"/>
  <c r="J42" i="43"/>
  <c r="I42" i="43"/>
  <c r="H42" i="43"/>
  <c r="G42" i="43"/>
  <c r="F42" i="43"/>
  <c r="E42" i="43"/>
  <c r="D42" i="43"/>
  <c r="N41" i="43"/>
  <c r="O41" i="43" s="1"/>
  <c r="N40" i="43"/>
  <c r="O40" i="43"/>
  <c r="N39" i="43"/>
  <c r="O39" i="43" s="1"/>
  <c r="N38" i="43"/>
  <c r="O38" i="43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5" i="43"/>
  <c r="O35" i="43" s="1"/>
  <c r="N34" i="43"/>
  <c r="O34" i="43" s="1"/>
  <c r="N33" i="43"/>
  <c r="O33" i="43" s="1"/>
  <c r="N32" i="43"/>
  <c r="O32" i="43" s="1"/>
  <c r="M31" i="43"/>
  <c r="L31" i="43"/>
  <c r="K31" i="43"/>
  <c r="J31" i="43"/>
  <c r="I31" i="43"/>
  <c r="H31" i="43"/>
  <c r="G31" i="43"/>
  <c r="F31" i="43"/>
  <c r="E31" i="43"/>
  <c r="D31" i="43"/>
  <c r="N31" i="43" s="1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/>
  <c r="M24" i="43"/>
  <c r="L24" i="43"/>
  <c r="K24" i="43"/>
  <c r="J24" i="43"/>
  <c r="I24" i="43"/>
  <c r="H24" i="43"/>
  <c r="G24" i="43"/>
  <c r="F24" i="43"/>
  <c r="E24" i="43"/>
  <c r="D24" i="43"/>
  <c r="N24" i="43" s="1"/>
  <c r="O24" i="43" s="1"/>
  <c r="N23" i="43"/>
  <c r="O23" i="43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/>
  <c r="N16" i="43"/>
  <c r="O16" i="43" s="1"/>
  <c r="N15" i="43"/>
  <c r="O15" i="43"/>
  <c r="M14" i="43"/>
  <c r="L14" i="43"/>
  <c r="K14" i="43"/>
  <c r="J14" i="43"/>
  <c r="I14" i="43"/>
  <c r="H14" i="43"/>
  <c r="G14" i="43"/>
  <c r="G90" i="43" s="1"/>
  <c r="F14" i="43"/>
  <c r="E14" i="43"/>
  <c r="E90" i="43"/>
  <c r="D14" i="43"/>
  <c r="N14" i="43" s="1"/>
  <c r="O14" i="43" s="1"/>
  <c r="N13" i="43"/>
  <c r="O13" i="43"/>
  <c r="N12" i="43"/>
  <c r="O12" i="43" s="1"/>
  <c r="N11" i="43"/>
  <c r="O11" i="43" s="1"/>
  <c r="N10" i="43"/>
  <c r="O10" i="43"/>
  <c r="N9" i="43"/>
  <c r="O9" i="43"/>
  <c r="N8" i="43"/>
  <c r="O8" i="43" s="1"/>
  <c r="N7" i="43"/>
  <c r="O7" i="43"/>
  <c r="N6" i="43"/>
  <c r="O6" i="43"/>
  <c r="M5" i="43"/>
  <c r="L5" i="43"/>
  <c r="K5" i="43"/>
  <c r="J5" i="43"/>
  <c r="J90" i="43" s="1"/>
  <c r="I5" i="43"/>
  <c r="H5" i="43"/>
  <c r="G5" i="43"/>
  <c r="F5" i="43"/>
  <c r="E5" i="43"/>
  <c r="D5" i="43"/>
  <c r="N93" i="42"/>
  <c r="O93" i="42"/>
  <c r="N92" i="42"/>
  <c r="O92" i="42" s="1"/>
  <c r="N91" i="42"/>
  <c r="O91" i="42"/>
  <c r="N90" i="42"/>
  <c r="O90" i="42" s="1"/>
  <c r="N89" i="42"/>
  <c r="O89" i="42" s="1"/>
  <c r="N88" i="42"/>
  <c r="O88" i="42"/>
  <c r="N87" i="42"/>
  <c r="O87" i="42"/>
  <c r="N86" i="42"/>
  <c r="O86" i="42" s="1"/>
  <c r="N85" i="42"/>
  <c r="O85" i="42"/>
  <c r="N84" i="42"/>
  <c r="O84" i="42" s="1"/>
  <c r="N83" i="42"/>
  <c r="O83" i="42" s="1"/>
  <c r="N82" i="42"/>
  <c r="O82" i="42"/>
  <c r="N81" i="42"/>
  <c r="O81" i="42"/>
  <c r="N80" i="42"/>
  <c r="O80" i="42" s="1"/>
  <c r="N79" i="42"/>
  <c r="O79" i="42"/>
  <c r="N78" i="42"/>
  <c r="O78" i="42" s="1"/>
  <c r="N77" i="42"/>
  <c r="O77" i="42" s="1"/>
  <c r="N76" i="42"/>
  <c r="O76" i="42"/>
  <c r="N75" i="42"/>
  <c r="O75" i="42"/>
  <c r="N74" i="42"/>
  <c r="O74" i="42" s="1"/>
  <c r="N73" i="42"/>
  <c r="O73" i="42"/>
  <c r="N72" i="42"/>
  <c r="O72" i="42" s="1"/>
  <c r="N71" i="42"/>
  <c r="O71" i="42" s="1"/>
  <c r="N70" i="42"/>
  <c r="O70" i="42"/>
  <c r="N69" i="42"/>
  <c r="O69" i="42"/>
  <c r="N68" i="42"/>
  <c r="O68" i="42" s="1"/>
  <c r="N67" i="42"/>
  <c r="O67" i="42"/>
  <c r="N66" i="42"/>
  <c r="O66" i="42" s="1"/>
  <c r="N65" i="42"/>
  <c r="O65" i="42" s="1"/>
  <c r="N64" i="42"/>
  <c r="O64" i="42"/>
  <c r="N63" i="42"/>
  <c r="O63" i="42"/>
  <c r="N62" i="42"/>
  <c r="O62" i="42" s="1"/>
  <c r="N61" i="42"/>
  <c r="O61" i="42" s="1"/>
  <c r="N60" i="42"/>
  <c r="O60" i="42" s="1"/>
  <c r="N59" i="42"/>
  <c r="O59" i="42" s="1"/>
  <c r="N58" i="42"/>
  <c r="O58" i="42"/>
  <c r="N57" i="42"/>
  <c r="O57" i="42"/>
  <c r="N56" i="42"/>
  <c r="O56" i="42" s="1"/>
  <c r="N55" i="42"/>
  <c r="O55" i="42"/>
  <c r="N54" i="42"/>
  <c r="O54" i="42" s="1"/>
  <c r="M53" i="42"/>
  <c r="L53" i="42"/>
  <c r="K53" i="42"/>
  <c r="J53" i="42"/>
  <c r="I53" i="42"/>
  <c r="H53" i="42"/>
  <c r="G53" i="42"/>
  <c r="F53" i="42"/>
  <c r="E53" i="42"/>
  <c r="N53" i="42" s="1"/>
  <c r="O53" i="42" s="1"/>
  <c r="D53" i="42"/>
  <c r="N52" i="42"/>
  <c r="O52" i="42" s="1"/>
  <c r="N51" i="42"/>
  <c r="O51" i="42" s="1"/>
  <c r="N50" i="42"/>
  <c r="O50" i="42"/>
  <c r="N49" i="42"/>
  <c r="O49" i="42" s="1"/>
  <c r="M48" i="42"/>
  <c r="L48" i="42"/>
  <c r="K48" i="42"/>
  <c r="J48" i="42"/>
  <c r="I48" i="42"/>
  <c r="H48" i="42"/>
  <c r="G48" i="42"/>
  <c r="F48" i="42"/>
  <c r="E48" i="42"/>
  <c r="D48" i="42"/>
  <c r="N48" i="42" s="1"/>
  <c r="O48" i="42" s="1"/>
  <c r="N47" i="42"/>
  <c r="O47" i="42" s="1"/>
  <c r="N46" i="42"/>
  <c r="O46" i="42" s="1"/>
  <c r="N45" i="42"/>
  <c r="O45" i="42" s="1"/>
  <c r="N44" i="42"/>
  <c r="O44" i="42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2" i="42" s="1"/>
  <c r="O42" i="42" s="1"/>
  <c r="N41" i="42"/>
  <c r="O41" i="42" s="1"/>
  <c r="N40" i="42"/>
  <c r="O40" i="42"/>
  <c r="N39" i="42"/>
  <c r="O39" i="42" s="1"/>
  <c r="N38" i="42"/>
  <c r="O38" i="42" s="1"/>
  <c r="M37" i="42"/>
  <c r="L37" i="42"/>
  <c r="K37" i="42"/>
  <c r="J37" i="42"/>
  <c r="I37" i="42"/>
  <c r="H37" i="42"/>
  <c r="G37" i="42"/>
  <c r="F37" i="42"/>
  <c r="E37" i="42"/>
  <c r="D37" i="42"/>
  <c r="N37" i="42" s="1"/>
  <c r="O37" i="42" s="1"/>
  <c r="N36" i="42"/>
  <c r="O36" i="42" s="1"/>
  <c r="N35" i="42"/>
  <c r="O35" i="42"/>
  <c r="N34" i="42"/>
  <c r="O34" i="42"/>
  <c r="N33" i="42"/>
  <c r="O33" i="42" s="1"/>
  <c r="M32" i="42"/>
  <c r="M94" i="42" s="1"/>
  <c r="L32" i="42"/>
  <c r="K32" i="42"/>
  <c r="J32" i="42"/>
  <c r="I32" i="42"/>
  <c r="H32" i="42"/>
  <c r="G32" i="42"/>
  <c r="F32" i="42"/>
  <c r="E32" i="42"/>
  <c r="N32" i="42" s="1"/>
  <c r="O32" i="42" s="1"/>
  <c r="D32" i="42"/>
  <c r="N31" i="42"/>
  <c r="O31" i="42" s="1"/>
  <c r="N30" i="42"/>
  <c r="O30" i="42" s="1"/>
  <c r="N29" i="42"/>
  <c r="O29" i="42"/>
  <c r="M28" i="42"/>
  <c r="L28" i="42"/>
  <c r="K28" i="42"/>
  <c r="J28" i="42"/>
  <c r="I28" i="42"/>
  <c r="H28" i="42"/>
  <c r="G28" i="42"/>
  <c r="N28" i="42" s="1"/>
  <c r="O28" i="42" s="1"/>
  <c r="F28" i="42"/>
  <c r="E28" i="42"/>
  <c r="D28" i="42"/>
  <c r="N27" i="42"/>
  <c r="O27" i="42"/>
  <c r="N26" i="42"/>
  <c r="O26" i="42" s="1"/>
  <c r="N25" i="42"/>
  <c r="O25" i="42" s="1"/>
  <c r="N24" i="42"/>
  <c r="O24" i="42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 s="1"/>
  <c r="N19" i="42"/>
  <c r="O19" i="42"/>
  <c r="N18" i="42"/>
  <c r="O18" i="42" s="1"/>
  <c r="N17" i="42"/>
  <c r="O17" i="42"/>
  <c r="N16" i="42"/>
  <c r="O16" i="42" s="1"/>
  <c r="N15" i="42"/>
  <c r="O15" i="42" s="1"/>
  <c r="N14" i="42"/>
  <c r="O14" i="42"/>
  <c r="M13" i="42"/>
  <c r="L13" i="42"/>
  <c r="K13" i="42"/>
  <c r="J13" i="42"/>
  <c r="I13" i="42"/>
  <c r="I94" i="42" s="1"/>
  <c r="H13" i="42"/>
  <c r="G13" i="42"/>
  <c r="F13" i="42"/>
  <c r="E13" i="42"/>
  <c r="D13" i="42"/>
  <c r="N12" i="42"/>
  <c r="O12" i="42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/>
  <c r="M5" i="42"/>
  <c r="L5" i="42"/>
  <c r="L94" i="42" s="1"/>
  <c r="K5" i="42"/>
  <c r="K94" i="42" s="1"/>
  <c r="J5" i="42"/>
  <c r="J94" i="42" s="1"/>
  <c r="I5" i="42"/>
  <c r="H5" i="42"/>
  <c r="G5" i="42"/>
  <c r="F5" i="42"/>
  <c r="E5" i="42"/>
  <c r="D5" i="42"/>
  <c r="N93" i="41"/>
  <c r="O93" i="41" s="1"/>
  <c r="N92" i="41"/>
  <c r="O92" i="41"/>
  <c r="N91" i="41"/>
  <c r="O91" i="41" s="1"/>
  <c r="N90" i="41"/>
  <c r="O90" i="41"/>
  <c r="N89" i="41"/>
  <c r="O89" i="41"/>
  <c r="N88" i="41"/>
  <c r="O88" i="41" s="1"/>
  <c r="N87" i="41"/>
  <c r="O87" i="41"/>
  <c r="N86" i="41"/>
  <c r="O86" i="41"/>
  <c r="N85" i="41"/>
  <c r="O85" i="41" s="1"/>
  <c r="N84" i="41"/>
  <c r="O84" i="41"/>
  <c r="N83" i="41"/>
  <c r="O83" i="41"/>
  <c r="N82" i="41"/>
  <c r="O82" i="41" s="1"/>
  <c r="N81" i="41"/>
  <c r="O81" i="41" s="1"/>
  <c r="N80" i="41"/>
  <c r="O80" i="41"/>
  <c r="N79" i="41"/>
  <c r="O79" i="41" s="1"/>
  <c r="N78" i="41"/>
  <c r="O78" i="41"/>
  <c r="N77" i="41"/>
  <c r="O77" i="41"/>
  <c r="N76" i="41"/>
  <c r="O76" i="41" s="1"/>
  <c r="N75" i="41"/>
  <c r="O75" i="41"/>
  <c r="N74" i="41"/>
  <c r="O74" i="41"/>
  <c r="N73" i="41"/>
  <c r="O73" i="41" s="1"/>
  <c r="N72" i="41"/>
  <c r="O72" i="41" s="1"/>
  <c r="N71" i="41"/>
  <c r="O71" i="41"/>
  <c r="N70" i="41"/>
  <c r="O70" i="41" s="1"/>
  <c r="N69" i="41"/>
  <c r="O69" i="41" s="1"/>
  <c r="N68" i="41"/>
  <c r="O68" i="41"/>
  <c r="N67" i="41"/>
  <c r="O67" i="41" s="1"/>
  <c r="N66" i="41"/>
  <c r="O66" i="41"/>
  <c r="N65" i="41"/>
  <c r="O65" i="41"/>
  <c r="N64" i="41"/>
  <c r="O64" i="41" s="1"/>
  <c r="N63" i="41"/>
  <c r="O63" i="41"/>
  <c r="N62" i="41"/>
  <c r="O62" i="41"/>
  <c r="N61" i="41"/>
  <c r="O61" i="41" s="1"/>
  <c r="N60" i="41"/>
  <c r="O60" i="41" s="1"/>
  <c r="N59" i="41"/>
  <c r="O59" i="41"/>
  <c r="N58" i="41"/>
  <c r="O58" i="41" s="1"/>
  <c r="N57" i="41"/>
  <c r="O57" i="41" s="1"/>
  <c r="N56" i="41"/>
  <c r="O56" i="41"/>
  <c r="N55" i="41"/>
  <c r="O55" i="41" s="1"/>
  <c r="M54" i="41"/>
  <c r="L54" i="41"/>
  <c r="K54" i="41"/>
  <c r="J54" i="41"/>
  <c r="I54" i="41"/>
  <c r="H54" i="41"/>
  <c r="G54" i="41"/>
  <c r="F54" i="41"/>
  <c r="E54" i="41"/>
  <c r="N54" i="41" s="1"/>
  <c r="O54" i="41" s="1"/>
  <c r="D54" i="41"/>
  <c r="N53" i="41"/>
  <c r="O53" i="41" s="1"/>
  <c r="N52" i="41"/>
  <c r="O52" i="41"/>
  <c r="N51" i="41"/>
  <c r="O51" i="41"/>
  <c r="N50" i="41"/>
  <c r="O50" i="41" s="1"/>
  <c r="M49" i="41"/>
  <c r="L49" i="41"/>
  <c r="K49" i="41"/>
  <c r="J49" i="41"/>
  <c r="I49" i="41"/>
  <c r="H49" i="41"/>
  <c r="G49" i="41"/>
  <c r="F49" i="41"/>
  <c r="E49" i="41"/>
  <c r="D49" i="41"/>
  <c r="N49" i="41" s="1"/>
  <c r="O49" i="41" s="1"/>
  <c r="N48" i="41"/>
  <c r="O48" i="41" s="1"/>
  <c r="N47" i="41"/>
  <c r="O47" i="41"/>
  <c r="N46" i="41"/>
  <c r="O46" i="41" s="1"/>
  <c r="N45" i="41"/>
  <c r="O45" i="41" s="1"/>
  <c r="N44" i="41"/>
  <c r="O44" i="41"/>
  <c r="M43" i="41"/>
  <c r="L43" i="41"/>
  <c r="K43" i="41"/>
  <c r="J43" i="41"/>
  <c r="I43" i="41"/>
  <c r="H43" i="41"/>
  <c r="G43" i="41"/>
  <c r="F43" i="41"/>
  <c r="E43" i="41"/>
  <c r="D43" i="41"/>
  <c r="D94" i="41" s="1"/>
  <c r="N42" i="41"/>
  <c r="O42" i="41"/>
  <c r="N41" i="41"/>
  <c r="O41" i="41"/>
  <c r="N40" i="41"/>
  <c r="O40" i="41" s="1"/>
  <c r="N39" i="41"/>
  <c r="O39" i="41" s="1"/>
  <c r="M38" i="41"/>
  <c r="L38" i="41"/>
  <c r="K38" i="41"/>
  <c r="J38" i="41"/>
  <c r="I38" i="41"/>
  <c r="H38" i="41"/>
  <c r="G38" i="41"/>
  <c r="F38" i="41"/>
  <c r="E38" i="41"/>
  <c r="D38" i="41"/>
  <c r="N38" i="41" s="1"/>
  <c r="O38" i="41" s="1"/>
  <c r="N37" i="41"/>
  <c r="O37" i="41"/>
  <c r="N36" i="41"/>
  <c r="O36" i="41"/>
  <c r="N35" i="41"/>
  <c r="O35" i="41" s="1"/>
  <c r="N34" i="41"/>
  <c r="O34" i="41" s="1"/>
  <c r="N33" i="41"/>
  <c r="O33" i="41" s="1"/>
  <c r="M32" i="41"/>
  <c r="L32" i="41"/>
  <c r="K32" i="41"/>
  <c r="J32" i="41"/>
  <c r="I32" i="41"/>
  <c r="H32" i="41"/>
  <c r="G32" i="41"/>
  <c r="F32" i="41"/>
  <c r="E32" i="41"/>
  <c r="D32" i="41"/>
  <c r="N31" i="41"/>
  <c r="O31" i="41"/>
  <c r="N30" i="41"/>
  <c r="O30" i="41"/>
  <c r="N29" i="41"/>
  <c r="O29" i="41" s="1"/>
  <c r="M28" i="41"/>
  <c r="L28" i="41"/>
  <c r="K28" i="41"/>
  <c r="J28" i="41"/>
  <c r="I28" i="41"/>
  <c r="H28" i="41"/>
  <c r="G28" i="41"/>
  <c r="F28" i="41"/>
  <c r="E28" i="41"/>
  <c r="D28" i="41"/>
  <c r="N27" i="41"/>
  <c r="O27" i="41" s="1"/>
  <c r="N26" i="41"/>
  <c r="O26" i="41" s="1"/>
  <c r="N25" i="41"/>
  <c r="O25" i="41"/>
  <c r="N24" i="41"/>
  <c r="O24" i="41" s="1"/>
  <c r="N23" i="41"/>
  <c r="O23" i="41"/>
  <c r="M22" i="41"/>
  <c r="L22" i="41"/>
  <c r="K22" i="41"/>
  <c r="J22" i="41"/>
  <c r="I22" i="41"/>
  <c r="I94" i="41" s="1"/>
  <c r="H22" i="41"/>
  <c r="H94" i="41" s="1"/>
  <c r="G22" i="41"/>
  <c r="F22" i="41"/>
  <c r="E22" i="41"/>
  <c r="D22" i="41"/>
  <c r="N21" i="41"/>
  <c r="O21" i="41"/>
  <c r="N20" i="41"/>
  <c r="O20" i="41"/>
  <c r="N19" i="41"/>
  <c r="O19" i="41" s="1"/>
  <c r="N18" i="41"/>
  <c r="O18" i="41" s="1"/>
  <c r="N17" i="41"/>
  <c r="O17" i="41" s="1"/>
  <c r="N16" i="41"/>
  <c r="O16" i="41" s="1"/>
  <c r="N15" i="41"/>
  <c r="O15" i="41"/>
  <c r="N14" i="41"/>
  <c r="O14" i="41"/>
  <c r="M13" i="41"/>
  <c r="L13" i="41"/>
  <c r="K13" i="41"/>
  <c r="J13" i="41"/>
  <c r="I13" i="41"/>
  <c r="H13" i="41"/>
  <c r="G13" i="41"/>
  <c r="F13" i="41"/>
  <c r="E13" i="41"/>
  <c r="D13" i="41"/>
  <c r="N12" i="41"/>
  <c r="O12" i="41" s="1"/>
  <c r="N11" i="41"/>
  <c r="O11" i="41" s="1"/>
  <c r="N10" i="41"/>
  <c r="O10" i="41" s="1"/>
  <c r="N9" i="41"/>
  <c r="O9" i="41"/>
  <c r="N8" i="41"/>
  <c r="O8" i="41" s="1"/>
  <c r="N7" i="41"/>
  <c r="O7" i="41"/>
  <c r="N6" i="41"/>
  <c r="O6" i="41"/>
  <c r="M5" i="41"/>
  <c r="M94" i="41" s="1"/>
  <c r="L5" i="41"/>
  <c r="L94" i="41" s="1"/>
  <c r="K5" i="41"/>
  <c r="J5" i="41"/>
  <c r="I5" i="41"/>
  <c r="H5" i="41"/>
  <c r="G5" i="41"/>
  <c r="F5" i="41"/>
  <c r="F94" i="41" s="1"/>
  <c r="E5" i="41"/>
  <c r="D5" i="41"/>
  <c r="N86" i="39"/>
  <c r="O86" i="39" s="1"/>
  <c r="N85" i="39"/>
  <c r="O85" i="39" s="1"/>
  <c r="N84" i="39"/>
  <c r="O84" i="39" s="1"/>
  <c r="N83" i="39"/>
  <c r="O83" i="39" s="1"/>
  <c r="N82" i="39"/>
  <c r="O82" i="39"/>
  <c r="N81" i="39"/>
  <c r="O81" i="39" s="1"/>
  <c r="N80" i="39"/>
  <c r="O80" i="39" s="1"/>
  <c r="N79" i="39"/>
  <c r="O79" i="39" s="1"/>
  <c r="N78" i="39"/>
  <c r="O78" i="39"/>
  <c r="N77" i="39"/>
  <c r="O77" i="39" s="1"/>
  <c r="N76" i="39"/>
  <c r="O76" i="39"/>
  <c r="N75" i="39"/>
  <c r="O75" i="39" s="1"/>
  <c r="N74" i="39"/>
  <c r="O74" i="39" s="1"/>
  <c r="N73" i="39"/>
  <c r="O73" i="39" s="1"/>
  <c r="N72" i="39"/>
  <c r="O72" i="39"/>
  <c r="N71" i="39"/>
  <c r="O71" i="39" s="1"/>
  <c r="N70" i="39"/>
  <c r="O70" i="39"/>
  <c r="N69" i="39"/>
  <c r="O69" i="39" s="1"/>
  <c r="N68" i="39"/>
  <c r="O68" i="39" s="1"/>
  <c r="N67" i="39"/>
  <c r="O67" i="39" s="1"/>
  <c r="N66" i="39"/>
  <c r="O66" i="39"/>
  <c r="N65" i="39"/>
  <c r="O65" i="39" s="1"/>
  <c r="N64" i="39"/>
  <c r="O64" i="39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/>
  <c r="M57" i="39"/>
  <c r="L57" i="39"/>
  <c r="K57" i="39"/>
  <c r="J57" i="39"/>
  <c r="I57" i="39"/>
  <c r="H57" i="39"/>
  <c r="G57" i="39"/>
  <c r="F57" i="39"/>
  <c r="E57" i="39"/>
  <c r="D57" i="39"/>
  <c r="N57" i="39" s="1"/>
  <c r="O57" i="39" s="1"/>
  <c r="N56" i="39"/>
  <c r="O56" i="39"/>
  <c r="N55" i="39"/>
  <c r="O55" i="39" s="1"/>
  <c r="N54" i="39"/>
  <c r="O54" i="39" s="1"/>
  <c r="M53" i="39"/>
  <c r="L53" i="39"/>
  <c r="K53" i="39"/>
  <c r="J53" i="39"/>
  <c r="I53" i="39"/>
  <c r="H53" i="39"/>
  <c r="G53" i="39"/>
  <c r="F53" i="39"/>
  <c r="E53" i="39"/>
  <c r="D53" i="39"/>
  <c r="N52" i="39"/>
  <c r="O52" i="39" s="1"/>
  <c r="N51" i="39"/>
  <c r="O51" i="39" s="1"/>
  <c r="N50" i="39"/>
  <c r="O50" i="39"/>
  <c r="N49" i="39"/>
  <c r="O49" i="39" s="1"/>
  <c r="N48" i="39"/>
  <c r="O48" i="39"/>
  <c r="M47" i="39"/>
  <c r="L47" i="39"/>
  <c r="K47" i="39"/>
  <c r="K87" i="39" s="1"/>
  <c r="J47" i="39"/>
  <c r="I47" i="39"/>
  <c r="H47" i="39"/>
  <c r="G47" i="39"/>
  <c r="F47" i="39"/>
  <c r="E47" i="39"/>
  <c r="D47" i="39"/>
  <c r="N46" i="39"/>
  <c r="O46" i="39" s="1"/>
  <c r="N45" i="39"/>
  <c r="O45" i="39" s="1"/>
  <c r="N44" i="39"/>
  <c r="O44" i="39" s="1"/>
  <c r="N43" i="39"/>
  <c r="O43" i="39"/>
  <c r="N42" i="39"/>
  <c r="O42" i="39" s="1"/>
  <c r="M41" i="39"/>
  <c r="L41" i="39"/>
  <c r="K41" i="39"/>
  <c r="J41" i="39"/>
  <c r="I41" i="39"/>
  <c r="H41" i="39"/>
  <c r="G41" i="39"/>
  <c r="N41" i="39" s="1"/>
  <c r="O41" i="39" s="1"/>
  <c r="F41" i="39"/>
  <c r="E41" i="39"/>
  <c r="D41" i="39"/>
  <c r="N40" i="39"/>
  <c r="O40" i="39" s="1"/>
  <c r="N39" i="39"/>
  <c r="O39" i="39"/>
  <c r="N38" i="39"/>
  <c r="O38" i="39" s="1"/>
  <c r="N37" i="39"/>
  <c r="O37" i="39" s="1"/>
  <c r="N36" i="39"/>
  <c r="O36" i="39" s="1"/>
  <c r="M35" i="39"/>
  <c r="L35" i="39"/>
  <c r="K35" i="39"/>
  <c r="J35" i="39"/>
  <c r="I35" i="39"/>
  <c r="H35" i="39"/>
  <c r="G35" i="39"/>
  <c r="F35" i="39"/>
  <c r="E35" i="39"/>
  <c r="D35" i="39"/>
  <c r="N35" i="39" s="1"/>
  <c r="O35" i="39" s="1"/>
  <c r="N34" i="39"/>
  <c r="O34" i="39" s="1"/>
  <c r="N33" i="39"/>
  <c r="O33" i="39" s="1"/>
  <c r="N32" i="39"/>
  <c r="O32" i="39" s="1"/>
  <c r="M31" i="39"/>
  <c r="L31" i="39"/>
  <c r="K31" i="39"/>
  <c r="J31" i="39"/>
  <c r="I31" i="39"/>
  <c r="H31" i="39"/>
  <c r="G31" i="39"/>
  <c r="F31" i="39"/>
  <c r="E31" i="39"/>
  <c r="D31" i="39"/>
  <c r="N31" i="39" s="1"/>
  <c r="O31" i="39" s="1"/>
  <c r="N30" i="39"/>
  <c r="O30" i="39" s="1"/>
  <c r="N29" i="39"/>
  <c r="O29" i="39"/>
  <c r="N28" i="39"/>
  <c r="O28" i="39"/>
  <c r="N27" i="39"/>
  <c r="O27" i="39" s="1"/>
  <c r="N26" i="39"/>
  <c r="O26" i="39" s="1"/>
  <c r="N25" i="39"/>
  <c r="O25" i="39" s="1"/>
  <c r="M24" i="39"/>
  <c r="L24" i="39"/>
  <c r="K24" i="39"/>
  <c r="J24" i="39"/>
  <c r="I24" i="39"/>
  <c r="H24" i="39"/>
  <c r="G24" i="39"/>
  <c r="F24" i="39"/>
  <c r="E24" i="39"/>
  <c r="D24" i="39"/>
  <c r="N23" i="39"/>
  <c r="O23" i="39"/>
  <c r="N22" i="39"/>
  <c r="O22" i="39" s="1"/>
  <c r="N21" i="39"/>
  <c r="O21" i="39"/>
  <c r="N20" i="39"/>
  <c r="O20" i="39"/>
  <c r="N19" i="39"/>
  <c r="O19" i="39" s="1"/>
  <c r="N18" i="39"/>
  <c r="O18" i="39" s="1"/>
  <c r="N17" i="39"/>
  <c r="O17" i="39"/>
  <c r="N16" i="39"/>
  <c r="O16" i="39" s="1"/>
  <c r="N15" i="39"/>
  <c r="O15" i="39" s="1"/>
  <c r="M14" i="39"/>
  <c r="L14" i="39"/>
  <c r="K14" i="39"/>
  <c r="J14" i="39"/>
  <c r="I14" i="39"/>
  <c r="H14" i="39"/>
  <c r="G14" i="39"/>
  <c r="F14" i="39"/>
  <c r="F87" i="39" s="1"/>
  <c r="E14" i="39"/>
  <c r="D14" i="39"/>
  <c r="N14" i="39" s="1"/>
  <c r="O14" i="39" s="1"/>
  <c r="N13" i="39"/>
  <c r="O13" i="39" s="1"/>
  <c r="N12" i="39"/>
  <c r="O12" i="39" s="1"/>
  <c r="N11" i="39"/>
  <c r="O11" i="39" s="1"/>
  <c r="N10" i="39"/>
  <c r="O10" i="39"/>
  <c r="N9" i="39"/>
  <c r="O9" i="39"/>
  <c r="N8" i="39"/>
  <c r="O8" i="39" s="1"/>
  <c r="N7" i="39"/>
  <c r="O7" i="39"/>
  <c r="N6" i="39"/>
  <c r="O6" i="39"/>
  <c r="M5" i="39"/>
  <c r="M87" i="39" s="1"/>
  <c r="L5" i="39"/>
  <c r="K5" i="39"/>
  <c r="J5" i="39"/>
  <c r="J87" i="39" s="1"/>
  <c r="I5" i="39"/>
  <c r="I87" i="39" s="1"/>
  <c r="H5" i="39"/>
  <c r="H87" i="39" s="1"/>
  <c r="G5" i="39"/>
  <c r="F5" i="39"/>
  <c r="E5" i="39"/>
  <c r="D5" i="39"/>
  <c r="N86" i="38"/>
  <c r="O86" i="38" s="1"/>
  <c r="N85" i="38"/>
  <c r="O85" i="38"/>
  <c r="N84" i="38"/>
  <c r="O84" i="38" s="1"/>
  <c r="N83" i="38"/>
  <c r="O83" i="38"/>
  <c r="N82" i="38"/>
  <c r="O82" i="38" s="1"/>
  <c r="N81" i="38"/>
  <c r="O81" i="38" s="1"/>
  <c r="N80" i="38"/>
  <c r="O80" i="38" s="1"/>
  <c r="N79" i="38"/>
  <c r="O79" i="38"/>
  <c r="N78" i="38"/>
  <c r="O78" i="38" s="1"/>
  <c r="N77" i="38"/>
  <c r="O77" i="38"/>
  <c r="N76" i="38"/>
  <c r="O76" i="38" s="1"/>
  <c r="N75" i="38"/>
  <c r="O75" i="38" s="1"/>
  <c r="N74" i="38"/>
  <c r="O74" i="38" s="1"/>
  <c r="N73" i="38"/>
  <c r="O73" i="38"/>
  <c r="N72" i="38"/>
  <c r="O72" i="38" s="1"/>
  <c r="N71" i="38"/>
  <c r="O71" i="38"/>
  <c r="N70" i="38"/>
  <c r="O70" i="38" s="1"/>
  <c r="N69" i="38"/>
  <c r="O69" i="38" s="1"/>
  <c r="N68" i="38"/>
  <c r="O68" i="38" s="1"/>
  <c r="N67" i="38"/>
  <c r="O67" i="38"/>
  <c r="N66" i="38"/>
  <c r="O66" i="38" s="1"/>
  <c r="N65" i="38"/>
  <c r="O65" i="38"/>
  <c r="N64" i="38"/>
  <c r="O64" i="38" s="1"/>
  <c r="N63" i="38"/>
  <c r="O63" i="38" s="1"/>
  <c r="N62" i="38"/>
  <c r="O62" i="38" s="1"/>
  <c r="N61" i="38"/>
  <c r="O61" i="38"/>
  <c r="N60" i="38"/>
  <c r="O60" i="38" s="1"/>
  <c r="N59" i="38"/>
  <c r="O59" i="38" s="1"/>
  <c r="N58" i="38"/>
  <c r="O58" i="38" s="1"/>
  <c r="M57" i="38"/>
  <c r="L57" i="38"/>
  <c r="K57" i="38"/>
  <c r="J57" i="38"/>
  <c r="I57" i="38"/>
  <c r="H57" i="38"/>
  <c r="G57" i="38"/>
  <c r="F57" i="38"/>
  <c r="E57" i="38"/>
  <c r="D57" i="38"/>
  <c r="N56" i="38"/>
  <c r="O56" i="38" s="1"/>
  <c r="N55" i="38"/>
  <c r="O55" i="38"/>
  <c r="N54" i="38"/>
  <c r="O54" i="38" s="1"/>
  <c r="N53" i="38"/>
  <c r="O53" i="38"/>
  <c r="M52" i="38"/>
  <c r="L52" i="38"/>
  <c r="N52" i="38" s="1"/>
  <c r="O52" i="38" s="1"/>
  <c r="K52" i="38"/>
  <c r="J52" i="38"/>
  <c r="I52" i="38"/>
  <c r="H52" i="38"/>
  <c r="G52" i="38"/>
  <c r="F52" i="38"/>
  <c r="E52" i="38"/>
  <c r="D52" i="38"/>
  <c r="N51" i="38"/>
  <c r="O51" i="38"/>
  <c r="N50" i="38"/>
  <c r="O50" i="38" s="1"/>
  <c r="N49" i="38"/>
  <c r="O49" i="38" s="1"/>
  <c r="N48" i="38"/>
  <c r="O48" i="38" s="1"/>
  <c r="N47" i="38"/>
  <c r="O47" i="38"/>
  <c r="M46" i="38"/>
  <c r="L46" i="38"/>
  <c r="K46" i="38"/>
  <c r="J46" i="38"/>
  <c r="I46" i="38"/>
  <c r="N46" i="38" s="1"/>
  <c r="O46" i="38" s="1"/>
  <c r="H46" i="38"/>
  <c r="G46" i="38"/>
  <c r="F46" i="38"/>
  <c r="E46" i="38"/>
  <c r="D46" i="38"/>
  <c r="N45" i="38"/>
  <c r="O45" i="38"/>
  <c r="N44" i="38"/>
  <c r="O44" i="38"/>
  <c r="N43" i="38"/>
  <c r="O43" i="38" s="1"/>
  <c r="N42" i="38"/>
  <c r="O42" i="38"/>
  <c r="M41" i="38"/>
  <c r="L41" i="38"/>
  <c r="K41" i="38"/>
  <c r="J41" i="38"/>
  <c r="I41" i="38"/>
  <c r="H41" i="38"/>
  <c r="G41" i="38"/>
  <c r="F41" i="38"/>
  <c r="N41" i="38" s="1"/>
  <c r="O41" i="38" s="1"/>
  <c r="E41" i="38"/>
  <c r="D41" i="38"/>
  <c r="N40" i="38"/>
  <c r="O40" i="38" s="1"/>
  <c r="N39" i="38"/>
  <c r="O39" i="38"/>
  <c r="N38" i="38"/>
  <c r="O38" i="38" s="1"/>
  <c r="N37" i="38"/>
  <c r="O37" i="38"/>
  <c r="N36" i="38"/>
  <c r="O36" i="38"/>
  <c r="M35" i="38"/>
  <c r="L35" i="38"/>
  <c r="K35" i="38"/>
  <c r="J35" i="38"/>
  <c r="I35" i="38"/>
  <c r="H35" i="38"/>
  <c r="G35" i="38"/>
  <c r="F35" i="38"/>
  <c r="N35" i="38" s="1"/>
  <c r="O35" i="38" s="1"/>
  <c r="E35" i="38"/>
  <c r="D35" i="38"/>
  <c r="N34" i="38"/>
  <c r="O34" i="38" s="1"/>
  <c r="N33" i="38"/>
  <c r="O33" i="38" s="1"/>
  <c r="N32" i="38"/>
  <c r="O32" i="38"/>
  <c r="M31" i="38"/>
  <c r="L31" i="38"/>
  <c r="K31" i="38"/>
  <c r="J31" i="38"/>
  <c r="I31" i="38"/>
  <c r="H31" i="38"/>
  <c r="G31" i="38"/>
  <c r="F31" i="38"/>
  <c r="E31" i="38"/>
  <c r="D31" i="38"/>
  <c r="N31" i="38" s="1"/>
  <c r="O31" i="38" s="1"/>
  <c r="N30" i="38"/>
  <c r="O30" i="38"/>
  <c r="N29" i="38"/>
  <c r="O29" i="38" s="1"/>
  <c r="N28" i="38"/>
  <c r="O28" i="38" s="1"/>
  <c r="N27" i="38"/>
  <c r="O27" i="38" s="1"/>
  <c r="N26" i="38"/>
  <c r="O26" i="38"/>
  <c r="N25" i="38"/>
  <c r="O25" i="38" s="1"/>
  <c r="M24" i="38"/>
  <c r="L24" i="38"/>
  <c r="K24" i="38"/>
  <c r="J24" i="38"/>
  <c r="I24" i="38"/>
  <c r="H24" i="38"/>
  <c r="G24" i="38"/>
  <c r="F24" i="38"/>
  <c r="E24" i="38"/>
  <c r="D24" i="38"/>
  <c r="N24" i="38" s="1"/>
  <c r="O24" i="38" s="1"/>
  <c r="N23" i="38"/>
  <c r="O23" i="38" s="1"/>
  <c r="N22" i="38"/>
  <c r="O22" i="38"/>
  <c r="N21" i="38"/>
  <c r="O21" i="38" s="1"/>
  <c r="N20" i="38"/>
  <c r="O20" i="38" s="1"/>
  <c r="N19" i="38"/>
  <c r="O19" i="38"/>
  <c r="N18" i="38"/>
  <c r="O18" i="38"/>
  <c r="N17" i="38"/>
  <c r="O17" i="38" s="1"/>
  <c r="N16" i="38"/>
  <c r="O16" i="38"/>
  <c r="N15" i="38"/>
  <c r="O15" i="38"/>
  <c r="M14" i="38"/>
  <c r="L14" i="38"/>
  <c r="K14" i="38"/>
  <c r="J14" i="38"/>
  <c r="I14" i="38"/>
  <c r="H14" i="38"/>
  <c r="G14" i="38"/>
  <c r="F14" i="38"/>
  <c r="E14" i="38"/>
  <c r="D14" i="38"/>
  <c r="N13" i="38"/>
  <c r="O13" i="38" s="1"/>
  <c r="N12" i="38"/>
  <c r="O12" i="38" s="1"/>
  <c r="N11" i="38"/>
  <c r="O11" i="38"/>
  <c r="N10" i="38"/>
  <c r="O10" i="38"/>
  <c r="N9" i="38"/>
  <c r="O9" i="38" s="1"/>
  <c r="N8" i="38"/>
  <c r="O8" i="38"/>
  <c r="N7" i="38"/>
  <c r="O7" i="38"/>
  <c r="N6" i="38"/>
  <c r="O6" i="38" s="1"/>
  <c r="M5" i="38"/>
  <c r="L5" i="38"/>
  <c r="K5" i="38"/>
  <c r="J5" i="38"/>
  <c r="I5" i="38"/>
  <c r="H5" i="38"/>
  <c r="G5" i="38"/>
  <c r="F5" i="38"/>
  <c r="E5" i="38"/>
  <c r="D5" i="38"/>
  <c r="N86" i="37"/>
  <c r="O86" i="37" s="1"/>
  <c r="N85" i="37"/>
  <c r="O85" i="37" s="1"/>
  <c r="N84" i="37"/>
  <c r="O84" i="37"/>
  <c r="N83" i="37"/>
  <c r="O83" i="37" s="1"/>
  <c r="N82" i="37"/>
  <c r="O82" i="37"/>
  <c r="N81" i="37"/>
  <c r="O81" i="37"/>
  <c r="N80" i="37"/>
  <c r="O80" i="37" s="1"/>
  <c r="N79" i="37"/>
  <c r="O79" i="37"/>
  <c r="N78" i="37"/>
  <c r="O78" i="37" s="1"/>
  <c r="N77" i="37"/>
  <c r="O77" i="37" s="1"/>
  <c r="N76" i="37"/>
  <c r="O76" i="37"/>
  <c r="N75" i="37"/>
  <c r="O75" i="37"/>
  <c r="N74" i="37"/>
  <c r="O74" i="37" s="1"/>
  <c r="N73" i="37"/>
  <c r="O73" i="37" s="1"/>
  <c r="N72" i="37"/>
  <c r="O72" i="37"/>
  <c r="N71" i="37"/>
  <c r="O71" i="37" s="1"/>
  <c r="N70" i="37"/>
  <c r="O70" i="37"/>
  <c r="N69" i="37"/>
  <c r="O69" i="37"/>
  <c r="N68" i="37"/>
  <c r="O68" i="37" s="1"/>
  <c r="N67" i="37"/>
  <c r="O67" i="37"/>
  <c r="N66" i="37"/>
  <c r="O66" i="37"/>
  <c r="N65" i="37"/>
  <c r="O65" i="37" s="1"/>
  <c r="N64" i="37"/>
  <c r="O64" i="37"/>
  <c r="N63" i="37"/>
  <c r="O63" i="37"/>
  <c r="N62" i="37"/>
  <c r="O62" i="37" s="1"/>
  <c r="N61" i="37"/>
  <c r="O61" i="37" s="1"/>
  <c r="N60" i="37"/>
  <c r="O60" i="37"/>
  <c r="N59" i="37"/>
  <c r="O59" i="37" s="1"/>
  <c r="N58" i="37"/>
  <c r="O58" i="37"/>
  <c r="N57" i="37"/>
  <c r="O57" i="37"/>
  <c r="N56" i="37"/>
  <c r="O56" i="37" s="1"/>
  <c r="N55" i="37"/>
  <c r="O55" i="37"/>
  <c r="N54" i="37"/>
  <c r="O54" i="37" s="1"/>
  <c r="M53" i="37"/>
  <c r="L53" i="37"/>
  <c r="K53" i="37"/>
  <c r="J53" i="37"/>
  <c r="I53" i="37"/>
  <c r="H53" i="37"/>
  <c r="G53" i="37"/>
  <c r="F53" i="37"/>
  <c r="E53" i="37"/>
  <c r="D53" i="37"/>
  <c r="N53" i="37" s="1"/>
  <c r="O53" i="37" s="1"/>
  <c r="N52" i="37"/>
  <c r="O52" i="37"/>
  <c r="N51" i="37"/>
  <c r="O51" i="37" s="1"/>
  <c r="N50" i="37"/>
  <c r="O50" i="37"/>
  <c r="M49" i="37"/>
  <c r="L49" i="37"/>
  <c r="K49" i="37"/>
  <c r="J49" i="37"/>
  <c r="I49" i="37"/>
  <c r="H49" i="37"/>
  <c r="G49" i="37"/>
  <c r="F49" i="37"/>
  <c r="E49" i="37"/>
  <c r="D49" i="37"/>
  <c r="N49" i="37" s="1"/>
  <c r="O49" i="37" s="1"/>
  <c r="N48" i="37"/>
  <c r="O48" i="37"/>
  <c r="N47" i="37"/>
  <c r="O47" i="37"/>
  <c r="N46" i="37"/>
  <c r="O46" i="37" s="1"/>
  <c r="N45" i="37"/>
  <c r="O45" i="37"/>
  <c r="N44" i="37"/>
  <c r="O44" i="37"/>
  <c r="M43" i="37"/>
  <c r="L43" i="37"/>
  <c r="K43" i="37"/>
  <c r="J43" i="37"/>
  <c r="I43" i="37"/>
  <c r="H43" i="37"/>
  <c r="H87" i="37" s="1"/>
  <c r="G43" i="37"/>
  <c r="F43" i="37"/>
  <c r="E43" i="37"/>
  <c r="D43" i="37"/>
  <c r="N42" i="37"/>
  <c r="O42" i="37" s="1"/>
  <c r="N41" i="37"/>
  <c r="O41" i="37"/>
  <c r="N40" i="37"/>
  <c r="O40" i="37"/>
  <c r="N39" i="37"/>
  <c r="O39" i="37" s="1"/>
  <c r="M38" i="37"/>
  <c r="L38" i="37"/>
  <c r="K38" i="37"/>
  <c r="J38" i="37"/>
  <c r="I38" i="37"/>
  <c r="H38" i="37"/>
  <c r="G38" i="37"/>
  <c r="F38" i="37"/>
  <c r="F87" i="37" s="1"/>
  <c r="E38" i="37"/>
  <c r="D38" i="37"/>
  <c r="N37" i="37"/>
  <c r="O37" i="37" s="1"/>
  <c r="N36" i="37"/>
  <c r="O36" i="37" s="1"/>
  <c r="N35" i="37"/>
  <c r="O35" i="37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3" i="37" s="1"/>
  <c r="O33" i="37" s="1"/>
  <c r="N32" i="37"/>
  <c r="O32" i="37" s="1"/>
  <c r="N31" i="37"/>
  <c r="O31" i="37" s="1"/>
  <c r="N30" i="37"/>
  <c r="O30" i="37" s="1"/>
  <c r="M29" i="37"/>
  <c r="L29" i="37"/>
  <c r="K29" i="37"/>
  <c r="J29" i="37"/>
  <c r="I29" i="37"/>
  <c r="H29" i="37"/>
  <c r="G29" i="37"/>
  <c r="F29" i="37"/>
  <c r="E29" i="37"/>
  <c r="D29" i="37"/>
  <c r="N28" i="37"/>
  <c r="O28" i="37"/>
  <c r="N27" i="37"/>
  <c r="O27" i="37" s="1"/>
  <c r="N26" i="37"/>
  <c r="O26" i="37"/>
  <c r="N25" i="37"/>
  <c r="O25" i="37"/>
  <c r="N24" i="37"/>
  <c r="O24" i="37" s="1"/>
  <c r="M23" i="37"/>
  <c r="M87" i="37" s="1"/>
  <c r="L23" i="37"/>
  <c r="K23" i="37"/>
  <c r="J23" i="37"/>
  <c r="I23" i="37"/>
  <c r="H23" i="37"/>
  <c r="G23" i="37"/>
  <c r="F23" i="37"/>
  <c r="E23" i="37"/>
  <c r="N23" i="37" s="1"/>
  <c r="O23" i="37" s="1"/>
  <c r="D23" i="37"/>
  <c r="N22" i="37"/>
  <c r="O22" i="37" s="1"/>
  <c r="N21" i="37"/>
  <c r="O21" i="37" s="1"/>
  <c r="N20" i="37"/>
  <c r="O20" i="37"/>
  <c r="N19" i="37"/>
  <c r="O19" i="37" s="1"/>
  <c r="N18" i="37"/>
  <c r="O18" i="37"/>
  <c r="N17" i="37"/>
  <c r="O17" i="37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N13" i="37" s="1"/>
  <c r="O13" i="37" s="1"/>
  <c r="D13" i="37"/>
  <c r="N12" i="37"/>
  <c r="O12" i="37"/>
  <c r="N11" i="37"/>
  <c r="O11" i="37" s="1"/>
  <c r="N10" i="37"/>
  <c r="O10" i="37"/>
  <c r="N9" i="37"/>
  <c r="O9" i="37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E87" i="37" s="1"/>
  <c r="D5" i="37"/>
  <c r="D87" i="37" s="1"/>
  <c r="N87" i="36"/>
  <c r="O87" i="36"/>
  <c r="N86" i="36"/>
  <c r="O86" i="36" s="1"/>
  <c r="N85" i="36"/>
  <c r="O85" i="36"/>
  <c r="N84" i="36"/>
  <c r="O84" i="36" s="1"/>
  <c r="N83" i="36"/>
  <c r="O83" i="36" s="1"/>
  <c r="N82" i="36"/>
  <c r="O82" i="36" s="1"/>
  <c r="N81" i="36"/>
  <c r="O81" i="36"/>
  <c r="N80" i="36"/>
  <c r="O80" i="36" s="1"/>
  <c r="N79" i="36"/>
  <c r="O79" i="36"/>
  <c r="N78" i="36"/>
  <c r="O78" i="36" s="1"/>
  <c r="N77" i="36"/>
  <c r="O77" i="36" s="1"/>
  <c r="N76" i="36"/>
  <c r="O76" i="36" s="1"/>
  <c r="N75" i="36"/>
  <c r="O75" i="36"/>
  <c r="N74" i="36"/>
  <c r="O74" i="36" s="1"/>
  <c r="N73" i="36"/>
  <c r="O73" i="36"/>
  <c r="N72" i="36"/>
  <c r="O72" i="36" s="1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/>
  <c r="N62" i="36"/>
  <c r="O62" i="36" s="1"/>
  <c r="N61" i="36"/>
  <c r="O61" i="36"/>
  <c r="N60" i="36"/>
  <c r="O60" i="36" s="1"/>
  <c r="N59" i="36"/>
  <c r="O59" i="36" s="1"/>
  <c r="N58" i="36"/>
  <c r="O58" i="36" s="1"/>
  <c r="N57" i="36"/>
  <c r="O57" i="36"/>
  <c r="N56" i="36"/>
  <c r="O56" i="36" s="1"/>
  <c r="N55" i="36"/>
  <c r="O55" i="36"/>
  <c r="M54" i="36"/>
  <c r="L54" i="36"/>
  <c r="K54" i="36"/>
  <c r="J54" i="36"/>
  <c r="I54" i="36"/>
  <c r="H54" i="36"/>
  <c r="G54" i="36"/>
  <c r="F54" i="36"/>
  <c r="E54" i="36"/>
  <c r="D54" i="36"/>
  <c r="N54" i="36" s="1"/>
  <c r="O54" i="36" s="1"/>
  <c r="N53" i="36"/>
  <c r="O53" i="36"/>
  <c r="N52" i="36"/>
  <c r="O52" i="36" s="1"/>
  <c r="N51" i="36"/>
  <c r="O51" i="36" s="1"/>
  <c r="N50" i="36"/>
  <c r="O50" i="36" s="1"/>
  <c r="M49" i="36"/>
  <c r="L49" i="36"/>
  <c r="K49" i="36"/>
  <c r="J49" i="36"/>
  <c r="I49" i="36"/>
  <c r="H49" i="36"/>
  <c r="G49" i="36"/>
  <c r="F49" i="36"/>
  <c r="N49" i="36" s="1"/>
  <c r="O49" i="36" s="1"/>
  <c r="E49" i="36"/>
  <c r="D49" i="36"/>
  <c r="N48" i="36"/>
  <c r="O48" i="36" s="1"/>
  <c r="N47" i="36"/>
  <c r="O47" i="36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3" i="36" s="1"/>
  <c r="O43" i="36" s="1"/>
  <c r="N42" i="36"/>
  <c r="O42" i="36" s="1"/>
  <c r="N41" i="36"/>
  <c r="O41" i="36" s="1"/>
  <c r="N40" i="36"/>
  <c r="O40" i="36" s="1"/>
  <c r="N39" i="36"/>
  <c r="O39" i="36"/>
  <c r="M38" i="36"/>
  <c r="L38" i="36"/>
  <c r="K38" i="36"/>
  <c r="J38" i="36"/>
  <c r="I38" i="36"/>
  <c r="H38" i="36"/>
  <c r="G38" i="36"/>
  <c r="F38" i="36"/>
  <c r="E38" i="36"/>
  <c r="E88" i="36" s="1"/>
  <c r="D38" i="36"/>
  <c r="N38" i="36" s="1"/>
  <c r="O38" i="36" s="1"/>
  <c r="N37" i="36"/>
  <c r="O37" i="36"/>
  <c r="N36" i="36"/>
  <c r="O36" i="36" s="1"/>
  <c r="N35" i="36"/>
  <c r="O35" i="36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3" i="36" s="1"/>
  <c r="O33" i="36" s="1"/>
  <c r="N32" i="36"/>
  <c r="O32" i="36" s="1"/>
  <c r="N31" i="36"/>
  <c r="O31" i="36" s="1"/>
  <c r="N30" i="36"/>
  <c r="O30" i="36" s="1"/>
  <c r="M29" i="36"/>
  <c r="L29" i="36"/>
  <c r="K29" i="36"/>
  <c r="J29" i="36"/>
  <c r="I29" i="36"/>
  <c r="H29" i="36"/>
  <c r="G29" i="36"/>
  <c r="N29" i="36" s="1"/>
  <c r="O29" i="36" s="1"/>
  <c r="F29" i="36"/>
  <c r="E29" i="36"/>
  <c r="D29" i="36"/>
  <c r="N28" i="36"/>
  <c r="O28" i="36"/>
  <c r="N27" i="36"/>
  <c r="O27" i="36"/>
  <c r="N26" i="36"/>
  <c r="O26" i="36"/>
  <c r="N25" i="36"/>
  <c r="O25" i="36" s="1"/>
  <c r="N24" i="36"/>
  <c r="O24" i="36"/>
  <c r="M23" i="36"/>
  <c r="L23" i="36"/>
  <c r="K23" i="36"/>
  <c r="J23" i="36"/>
  <c r="I23" i="36"/>
  <c r="I88" i="36" s="1"/>
  <c r="H23" i="36"/>
  <c r="G23" i="36"/>
  <c r="F23" i="36"/>
  <c r="N23" i="36" s="1"/>
  <c r="O23" i="36" s="1"/>
  <c r="E23" i="36"/>
  <c r="D23" i="36"/>
  <c r="N22" i="36"/>
  <c r="O22" i="36" s="1"/>
  <c r="N21" i="36"/>
  <c r="O21" i="36"/>
  <c r="N20" i="36"/>
  <c r="O20" i="36" s="1"/>
  <c r="N19" i="36"/>
  <c r="O19" i="36"/>
  <c r="N18" i="36"/>
  <c r="O18" i="36" s="1"/>
  <c r="N17" i="36"/>
  <c r="O17" i="36" s="1"/>
  <c r="N16" i="36"/>
  <c r="O16" i="36"/>
  <c r="N15" i="36"/>
  <c r="O15" i="36"/>
  <c r="N14" i="36"/>
  <c r="O14" i="36" s="1"/>
  <c r="M13" i="36"/>
  <c r="M88" i="36" s="1"/>
  <c r="L13" i="36"/>
  <c r="K13" i="36"/>
  <c r="J13" i="36"/>
  <c r="I13" i="36"/>
  <c r="H13" i="36"/>
  <c r="G13" i="36"/>
  <c r="F13" i="36"/>
  <c r="E13" i="36"/>
  <c r="D13" i="36"/>
  <c r="D88" i="36" s="1"/>
  <c r="N12" i="36"/>
  <c r="O12" i="36" s="1"/>
  <c r="N11" i="36"/>
  <c r="O11" i="36"/>
  <c r="N10" i="36"/>
  <c r="O10" i="36"/>
  <c r="N9" i="36"/>
  <c r="O9" i="36" s="1"/>
  <c r="N8" i="36"/>
  <c r="O8" i="36"/>
  <c r="N7" i="36"/>
  <c r="O7" i="36"/>
  <c r="N6" i="36"/>
  <c r="O6" i="36" s="1"/>
  <c r="M5" i="36"/>
  <c r="L5" i="36"/>
  <c r="K5" i="36"/>
  <c r="J5" i="36"/>
  <c r="I5" i="36"/>
  <c r="H5" i="36"/>
  <c r="G5" i="36"/>
  <c r="F5" i="36"/>
  <c r="E5" i="36"/>
  <c r="D5" i="36"/>
  <c r="N82" i="35"/>
  <c r="O82" i="35" s="1"/>
  <c r="N81" i="35"/>
  <c r="O81" i="35" s="1"/>
  <c r="N80" i="35"/>
  <c r="O80" i="35"/>
  <c r="N79" i="35"/>
  <c r="O79" i="35" s="1"/>
  <c r="N78" i="35"/>
  <c r="O78" i="35"/>
  <c r="N77" i="35"/>
  <c r="O77" i="35"/>
  <c r="N76" i="35"/>
  <c r="O76" i="35" s="1"/>
  <c r="N75" i="35"/>
  <c r="O75" i="35" s="1"/>
  <c r="N74" i="35"/>
  <c r="O74" i="35"/>
  <c r="N73" i="35"/>
  <c r="O73" i="35" s="1"/>
  <c r="N72" i="35"/>
  <c r="O72" i="35"/>
  <c r="N71" i="35"/>
  <c r="O71" i="35" s="1"/>
  <c r="N70" i="35"/>
  <c r="O70" i="35" s="1"/>
  <c r="N69" i="35"/>
  <c r="O69" i="35" s="1"/>
  <c r="N68" i="35"/>
  <c r="O68" i="35"/>
  <c r="N67" i="35"/>
  <c r="O67" i="35" s="1"/>
  <c r="N66" i="35"/>
  <c r="O66" i="35"/>
  <c r="N65" i="35"/>
  <c r="O65" i="35"/>
  <c r="N64" i="35"/>
  <c r="O64" i="35" s="1"/>
  <c r="N63" i="35"/>
  <c r="O63" i="35" s="1"/>
  <c r="N62" i="35"/>
  <c r="O62" i="35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/>
  <c r="N55" i="35"/>
  <c r="O55" i="35" s="1"/>
  <c r="M54" i="35"/>
  <c r="L54" i="35"/>
  <c r="K54" i="35"/>
  <c r="J54" i="35"/>
  <c r="I54" i="35"/>
  <c r="H54" i="35"/>
  <c r="G54" i="35"/>
  <c r="F54" i="35"/>
  <c r="E54" i="35"/>
  <c r="D54" i="35"/>
  <c r="N53" i="35"/>
  <c r="O53" i="35"/>
  <c r="N52" i="35"/>
  <c r="O52" i="35" s="1"/>
  <c r="N51" i="35"/>
  <c r="O51" i="35" s="1"/>
  <c r="M50" i="35"/>
  <c r="L50" i="35"/>
  <c r="K50" i="35"/>
  <c r="J50" i="35"/>
  <c r="I50" i="35"/>
  <c r="H50" i="35"/>
  <c r="G50" i="35"/>
  <c r="F50" i="35"/>
  <c r="E50" i="35"/>
  <c r="D50" i="35"/>
  <c r="N49" i="35"/>
  <c r="O49" i="35" s="1"/>
  <c r="N48" i="35"/>
  <c r="O48" i="35"/>
  <c r="N47" i="35"/>
  <c r="O47" i="35" s="1"/>
  <c r="N46" i="35"/>
  <c r="O46" i="35"/>
  <c r="M45" i="35"/>
  <c r="L45" i="35"/>
  <c r="K45" i="35"/>
  <c r="J45" i="35"/>
  <c r="I45" i="35"/>
  <c r="H45" i="35"/>
  <c r="G45" i="35"/>
  <c r="F45" i="35"/>
  <c r="E45" i="35"/>
  <c r="D45" i="35"/>
  <c r="N44" i="35"/>
  <c r="O44" i="35"/>
  <c r="N43" i="35"/>
  <c r="O43" i="35" s="1"/>
  <c r="N42" i="35"/>
  <c r="O42" i="35" s="1"/>
  <c r="N41" i="35"/>
  <c r="O41" i="35"/>
  <c r="M40" i="35"/>
  <c r="L40" i="35"/>
  <c r="K40" i="35"/>
  <c r="J40" i="35"/>
  <c r="I40" i="35"/>
  <c r="H40" i="35"/>
  <c r="G40" i="35"/>
  <c r="F40" i="35"/>
  <c r="E40" i="35"/>
  <c r="D40" i="35"/>
  <c r="N39" i="35"/>
  <c r="O39" i="35"/>
  <c r="N38" i="35"/>
  <c r="O38" i="35" s="1"/>
  <c r="N37" i="35"/>
  <c r="O37" i="35" s="1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 s="1"/>
  <c r="N32" i="35"/>
  <c r="O32" i="35"/>
  <c r="M31" i="35"/>
  <c r="L31" i="35"/>
  <c r="K31" i="35"/>
  <c r="J31" i="35"/>
  <c r="I31" i="35"/>
  <c r="H31" i="35"/>
  <c r="G31" i="35"/>
  <c r="F31" i="35"/>
  <c r="E31" i="35"/>
  <c r="D31" i="35"/>
  <c r="N30" i="35"/>
  <c r="O30" i="35" s="1"/>
  <c r="N29" i="35"/>
  <c r="O29" i="35" s="1"/>
  <c r="N28" i="35"/>
  <c r="O28" i="35" s="1"/>
  <c r="N27" i="35"/>
  <c r="O27" i="35" s="1"/>
  <c r="N26" i="35"/>
  <c r="O26" i="35" s="1"/>
  <c r="N25" i="35"/>
  <c r="O25" i="35"/>
  <c r="M24" i="35"/>
  <c r="L24" i="35"/>
  <c r="K24" i="35"/>
  <c r="J24" i="35"/>
  <c r="I24" i="35"/>
  <c r="H24" i="35"/>
  <c r="G24" i="35"/>
  <c r="F24" i="35"/>
  <c r="E24" i="35"/>
  <c r="D24" i="35"/>
  <c r="N23" i="35"/>
  <c r="O23" i="35" s="1"/>
  <c r="N22" i="35"/>
  <c r="O22" i="35" s="1"/>
  <c r="N21" i="35"/>
  <c r="O21" i="35"/>
  <c r="N20" i="35"/>
  <c r="O20" i="35" s="1"/>
  <c r="N19" i="35"/>
  <c r="O19" i="35"/>
  <c r="N18" i="35"/>
  <c r="O18" i="35" s="1"/>
  <c r="N17" i="35"/>
  <c r="O17" i="35" s="1"/>
  <c r="N16" i="35"/>
  <c r="O16" i="35" s="1"/>
  <c r="N15" i="35"/>
  <c r="O15" i="35"/>
  <c r="M14" i="35"/>
  <c r="L14" i="35"/>
  <c r="K14" i="35"/>
  <c r="J14" i="35"/>
  <c r="I14" i="35"/>
  <c r="H14" i="35"/>
  <c r="G14" i="35"/>
  <c r="F14" i="35"/>
  <c r="E14" i="35"/>
  <c r="D14" i="35"/>
  <c r="N14" i="35" s="1"/>
  <c r="O14" i="35" s="1"/>
  <c r="N13" i="35"/>
  <c r="O13" i="35" s="1"/>
  <c r="N12" i="35"/>
  <c r="O12" i="35" s="1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L83" i="35" s="1"/>
  <c r="K5" i="35"/>
  <c r="J5" i="35"/>
  <c r="I5" i="35"/>
  <c r="H5" i="35"/>
  <c r="G5" i="35"/>
  <c r="G83" i="35" s="1"/>
  <c r="F5" i="35"/>
  <c r="E5" i="35"/>
  <c r="D5" i="35"/>
  <c r="D83" i="35" s="1"/>
  <c r="N87" i="34"/>
  <c r="O87" i="34" s="1"/>
  <c r="N86" i="34"/>
  <c r="O86" i="34" s="1"/>
  <c r="N85" i="34"/>
  <c r="O85" i="34"/>
  <c r="N84" i="34"/>
  <c r="O84" i="34" s="1"/>
  <c r="N83" i="34"/>
  <c r="O83" i="34"/>
  <c r="N82" i="34"/>
  <c r="O82" i="34"/>
  <c r="N81" i="34"/>
  <c r="O81" i="34" s="1"/>
  <c r="N80" i="34"/>
  <c r="O80" i="34" s="1"/>
  <c r="N79" i="34"/>
  <c r="O79" i="34"/>
  <c r="N78" i="34"/>
  <c r="O78" i="34" s="1"/>
  <c r="N77" i="34"/>
  <c r="O77" i="34"/>
  <c r="N76" i="34"/>
  <c r="O76" i="34" s="1"/>
  <c r="N75" i="34"/>
  <c r="O75" i="34" s="1"/>
  <c r="N74" i="34"/>
  <c r="O74" i="34" s="1"/>
  <c r="N73" i="34"/>
  <c r="O73" i="34"/>
  <c r="N72" i="34"/>
  <c r="O72" i="34" s="1"/>
  <c r="N71" i="34"/>
  <c r="O71" i="34"/>
  <c r="N70" i="34"/>
  <c r="O70" i="34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/>
  <c r="N63" i="34"/>
  <c r="O63" i="34" s="1"/>
  <c r="N62" i="34"/>
  <c r="O62" i="34"/>
  <c r="N61" i="34"/>
  <c r="O61" i="34" s="1"/>
  <c r="N60" i="34"/>
  <c r="O60" i="34" s="1"/>
  <c r="N59" i="34"/>
  <c r="O59" i="34"/>
  <c r="N58" i="34"/>
  <c r="O58" i="34"/>
  <c r="N57" i="34"/>
  <c r="O57" i="34" s="1"/>
  <c r="M56" i="34"/>
  <c r="L56" i="34"/>
  <c r="K56" i="34"/>
  <c r="J56" i="34"/>
  <c r="I56" i="34"/>
  <c r="H56" i="34"/>
  <c r="G56" i="34"/>
  <c r="F56" i="34"/>
  <c r="E56" i="34"/>
  <c r="D56" i="34"/>
  <c r="N55" i="34"/>
  <c r="O55" i="34"/>
  <c r="N54" i="34"/>
  <c r="O54" i="34" s="1"/>
  <c r="N53" i="34"/>
  <c r="O53" i="34" s="1"/>
  <c r="N52" i="34"/>
  <c r="O52" i="34"/>
  <c r="M51" i="34"/>
  <c r="L51" i="34"/>
  <c r="K51" i="34"/>
  <c r="J51" i="34"/>
  <c r="I51" i="34"/>
  <c r="H51" i="34"/>
  <c r="G51" i="34"/>
  <c r="F51" i="34"/>
  <c r="E51" i="34"/>
  <c r="D51" i="34"/>
  <c r="N50" i="34"/>
  <c r="O50" i="34"/>
  <c r="N49" i="34"/>
  <c r="O49" i="34" s="1"/>
  <c r="N48" i="34"/>
  <c r="O48" i="34" s="1"/>
  <c r="N47" i="34"/>
  <c r="O47" i="34" s="1"/>
  <c r="N46" i="34"/>
  <c r="O46" i="34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N43" i="34"/>
  <c r="O43" i="34"/>
  <c r="N42" i="34"/>
  <c r="O42" i="34" s="1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/>
  <c r="N37" i="34"/>
  <c r="O37" i="34" s="1"/>
  <c r="N36" i="34"/>
  <c r="O36" i="34"/>
  <c r="M35" i="34"/>
  <c r="L35" i="34"/>
  <c r="K35" i="34"/>
  <c r="J35" i="34"/>
  <c r="I35" i="34"/>
  <c r="H35" i="34"/>
  <c r="G35" i="34"/>
  <c r="F35" i="34"/>
  <c r="E35" i="34"/>
  <c r="D35" i="34"/>
  <c r="N35" i="34" s="1"/>
  <c r="O35" i="34" s="1"/>
  <c r="N34" i="34"/>
  <c r="O34" i="34" s="1"/>
  <c r="N33" i="34"/>
  <c r="O33" i="34" s="1"/>
  <c r="N32" i="34"/>
  <c r="O32" i="34"/>
  <c r="M31" i="34"/>
  <c r="L31" i="34"/>
  <c r="K31" i="34"/>
  <c r="J31" i="34"/>
  <c r="I31" i="34"/>
  <c r="H31" i="34"/>
  <c r="G31" i="34"/>
  <c r="F31" i="34"/>
  <c r="E31" i="34"/>
  <c r="D31" i="34"/>
  <c r="N30" i="34"/>
  <c r="O30" i="34" s="1"/>
  <c r="N29" i="34"/>
  <c r="O29" i="34"/>
  <c r="N28" i="34"/>
  <c r="O28" i="34"/>
  <c r="N27" i="34"/>
  <c r="O27" i="34" s="1"/>
  <c r="N26" i="34"/>
  <c r="O26" i="34" s="1"/>
  <c r="N25" i="34"/>
  <c r="O25" i="34"/>
  <c r="M24" i="34"/>
  <c r="L24" i="34"/>
  <c r="K24" i="34"/>
  <c r="J24" i="34"/>
  <c r="I24" i="34"/>
  <c r="H24" i="34"/>
  <c r="G24" i="34"/>
  <c r="F24" i="34"/>
  <c r="E24" i="34"/>
  <c r="D24" i="34"/>
  <c r="N23" i="34"/>
  <c r="O23" i="34"/>
  <c r="N22" i="34"/>
  <c r="O22" i="34" s="1"/>
  <c r="N21" i="34"/>
  <c r="O21" i="34" s="1"/>
  <c r="N20" i="34"/>
  <c r="O20" i="34"/>
  <c r="N19" i="34"/>
  <c r="O19" i="34" s="1"/>
  <c r="N18" i="34"/>
  <c r="O18" i="34" s="1"/>
  <c r="N17" i="34"/>
  <c r="O17" i="34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 s="1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I88" i="34" s="1"/>
  <c r="H5" i="34"/>
  <c r="G5" i="34"/>
  <c r="F5" i="34"/>
  <c r="E5" i="34"/>
  <c r="D5" i="34"/>
  <c r="E55" i="33"/>
  <c r="F55" i="33"/>
  <c r="G55" i="33"/>
  <c r="H55" i="33"/>
  <c r="I55" i="33"/>
  <c r="J55" i="33"/>
  <c r="K55" i="33"/>
  <c r="L55" i="33"/>
  <c r="M55" i="33"/>
  <c r="D55" i="33"/>
  <c r="N85" i="33"/>
  <c r="O85" i="33" s="1"/>
  <c r="N86" i="33"/>
  <c r="O86" i="33"/>
  <c r="E51" i="33"/>
  <c r="F51" i="33"/>
  <c r="G51" i="33"/>
  <c r="H51" i="33"/>
  <c r="I51" i="33"/>
  <c r="J51" i="33"/>
  <c r="K51" i="33"/>
  <c r="L51" i="33"/>
  <c r="M51" i="33"/>
  <c r="D51" i="33"/>
  <c r="N76" i="33"/>
  <c r="O76" i="33"/>
  <c r="N77" i="33"/>
  <c r="O77" i="33"/>
  <c r="N78" i="33"/>
  <c r="O78" i="33" s="1"/>
  <c r="N79" i="33"/>
  <c r="O79" i="33" s="1"/>
  <c r="N80" i="33"/>
  <c r="O80" i="33"/>
  <c r="N81" i="33"/>
  <c r="O81" i="33" s="1"/>
  <c r="N82" i="33"/>
  <c r="O82" i="33"/>
  <c r="N83" i="33"/>
  <c r="O83" i="33"/>
  <c r="N84" i="33"/>
  <c r="O84" i="33" s="1"/>
  <c r="N62" i="33"/>
  <c r="O62" i="33"/>
  <c r="N63" i="33"/>
  <c r="O63" i="33"/>
  <c r="N64" i="33"/>
  <c r="O64" i="33" s="1"/>
  <c r="N65" i="33"/>
  <c r="O65" i="33"/>
  <c r="N66" i="33"/>
  <c r="O66" i="33" s="1"/>
  <c r="N67" i="33"/>
  <c r="O67" i="33" s="1"/>
  <c r="N68" i="33"/>
  <c r="O68" i="33" s="1"/>
  <c r="N69" i="33"/>
  <c r="O69" i="33"/>
  <c r="N70" i="33"/>
  <c r="O70" i="33" s="1"/>
  <c r="N71" i="33"/>
  <c r="O71" i="33"/>
  <c r="N72" i="33"/>
  <c r="O72" i="33"/>
  <c r="N73" i="33"/>
  <c r="O73" i="33" s="1"/>
  <c r="N74" i="33"/>
  <c r="O74" i="33"/>
  <c r="N75" i="33"/>
  <c r="O75" i="33"/>
  <c r="E45" i="33"/>
  <c r="F45" i="33"/>
  <c r="G45" i="33"/>
  <c r="H45" i="33"/>
  <c r="I45" i="33"/>
  <c r="J45" i="33"/>
  <c r="K45" i="33"/>
  <c r="L45" i="33"/>
  <c r="M45" i="33"/>
  <c r="E40" i="33"/>
  <c r="F40" i="33"/>
  <c r="G40" i="33"/>
  <c r="H40" i="33"/>
  <c r="I40" i="33"/>
  <c r="J40" i="33"/>
  <c r="K40" i="33"/>
  <c r="L40" i="33"/>
  <c r="M40" i="33"/>
  <c r="E35" i="33"/>
  <c r="F35" i="33"/>
  <c r="F87" i="33" s="1"/>
  <c r="G35" i="33"/>
  <c r="H35" i="33"/>
  <c r="I35" i="33"/>
  <c r="J35" i="33"/>
  <c r="K35" i="33"/>
  <c r="L35" i="33"/>
  <c r="M35" i="33"/>
  <c r="E30" i="33"/>
  <c r="F30" i="33"/>
  <c r="G30" i="33"/>
  <c r="H30" i="33"/>
  <c r="I30" i="33"/>
  <c r="J30" i="33"/>
  <c r="K30" i="33"/>
  <c r="L30" i="33"/>
  <c r="M30" i="33"/>
  <c r="E24" i="33"/>
  <c r="F24" i="33"/>
  <c r="G24" i="33"/>
  <c r="H24" i="33"/>
  <c r="I24" i="33"/>
  <c r="J24" i="33"/>
  <c r="K24" i="33"/>
  <c r="L24" i="33"/>
  <c r="M24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J5" i="33"/>
  <c r="J87" i="33" s="1"/>
  <c r="K5" i="33"/>
  <c r="L5" i="33"/>
  <c r="M5" i="33"/>
  <c r="D45" i="33"/>
  <c r="D40" i="33"/>
  <c r="D87" i="33" s="1"/>
  <c r="D30" i="33"/>
  <c r="D24" i="33"/>
  <c r="D14" i="33"/>
  <c r="D5" i="33"/>
  <c r="N61" i="33"/>
  <c r="O61" i="33" s="1"/>
  <c r="N58" i="33"/>
  <c r="O58" i="33" s="1"/>
  <c r="N59" i="33"/>
  <c r="O59" i="33" s="1"/>
  <c r="N60" i="33"/>
  <c r="O60" i="33"/>
  <c r="N53" i="33"/>
  <c r="O53" i="33" s="1"/>
  <c r="N54" i="33"/>
  <c r="O54" i="33" s="1"/>
  <c r="N56" i="33"/>
  <c r="O56" i="33" s="1"/>
  <c r="N57" i="33"/>
  <c r="O57" i="33" s="1"/>
  <c r="N52" i="33"/>
  <c r="O52" i="33" s="1"/>
  <c r="N41" i="33"/>
  <c r="O41" i="33"/>
  <c r="N42" i="33"/>
  <c r="O42" i="33" s="1"/>
  <c r="N43" i="33"/>
  <c r="O43" i="33" s="1"/>
  <c r="N44" i="33"/>
  <c r="O44" i="33" s="1"/>
  <c r="N46" i="33"/>
  <c r="O46" i="33" s="1"/>
  <c r="N47" i="33"/>
  <c r="N48" i="33"/>
  <c r="N49" i="33"/>
  <c r="N50" i="33"/>
  <c r="O50" i="33" s="1"/>
  <c r="D35" i="33"/>
  <c r="N36" i="33"/>
  <c r="O36" i="33" s="1"/>
  <c r="N37" i="33"/>
  <c r="O37" i="33" s="1"/>
  <c r="N38" i="33"/>
  <c r="O38" i="33" s="1"/>
  <c r="N39" i="33"/>
  <c r="O39" i="33" s="1"/>
  <c r="N32" i="33"/>
  <c r="O32" i="33"/>
  <c r="N33" i="33"/>
  <c r="O33" i="33" s="1"/>
  <c r="N34" i="33"/>
  <c r="O34" i="33"/>
  <c r="N31" i="33"/>
  <c r="O31" i="33"/>
  <c r="O47" i="33"/>
  <c r="O48" i="33"/>
  <c r="O49" i="33"/>
  <c r="N16" i="33"/>
  <c r="O16" i="33"/>
  <c r="N17" i="33"/>
  <c r="O17" i="33"/>
  <c r="N18" i="33"/>
  <c r="O18" i="33" s="1"/>
  <c r="N19" i="33"/>
  <c r="O19" i="33"/>
  <c r="N20" i="33"/>
  <c r="O20" i="33" s="1"/>
  <c r="N21" i="33"/>
  <c r="O21" i="33" s="1"/>
  <c r="N22" i="33"/>
  <c r="O22" i="33"/>
  <c r="N23" i="33"/>
  <c r="O23" i="33"/>
  <c r="N7" i="33"/>
  <c r="O7" i="33" s="1"/>
  <c r="N8" i="33"/>
  <c r="O8" i="33"/>
  <c r="N9" i="33"/>
  <c r="O9" i="33" s="1"/>
  <c r="N10" i="33"/>
  <c r="O10" i="33" s="1"/>
  <c r="N11" i="33"/>
  <c r="O11" i="33" s="1"/>
  <c r="N12" i="33"/>
  <c r="O12" i="33" s="1"/>
  <c r="N13" i="33"/>
  <c r="O13" i="33" s="1"/>
  <c r="N6" i="33"/>
  <c r="O6" i="33"/>
  <c r="N25" i="33"/>
  <c r="O25" i="33" s="1"/>
  <c r="N26" i="33"/>
  <c r="O26" i="33" s="1"/>
  <c r="N27" i="33"/>
  <c r="O27" i="33" s="1"/>
  <c r="N28" i="33"/>
  <c r="O28" i="33" s="1"/>
  <c r="N29" i="33"/>
  <c r="O29" i="33" s="1"/>
  <c r="N15" i="33"/>
  <c r="O15" i="33"/>
  <c r="N51" i="33"/>
  <c r="O51" i="33" s="1"/>
  <c r="N5" i="34"/>
  <c r="O5" i="34" s="1"/>
  <c r="L88" i="36"/>
  <c r="H88" i="36"/>
  <c r="J87" i="37"/>
  <c r="N29" i="37"/>
  <c r="O29" i="37" s="1"/>
  <c r="G87" i="37"/>
  <c r="E87" i="38"/>
  <c r="N53" i="39"/>
  <c r="O53" i="39"/>
  <c r="G94" i="41"/>
  <c r="K94" i="41"/>
  <c r="N28" i="41"/>
  <c r="O28" i="41" s="1"/>
  <c r="N24" i="34"/>
  <c r="O24" i="34" s="1"/>
  <c r="N58" i="43"/>
  <c r="O58" i="43" s="1"/>
  <c r="J89" i="44"/>
  <c r="N48" i="43"/>
  <c r="O48" i="43" s="1"/>
  <c r="N14" i="33"/>
  <c r="O14" i="33" s="1"/>
  <c r="N5" i="33"/>
  <c r="O5" i="33" s="1"/>
  <c r="E87" i="39"/>
  <c r="N32" i="41"/>
  <c r="O32" i="41" s="1"/>
  <c r="N59" i="45"/>
  <c r="O59" i="45" s="1"/>
  <c r="N48" i="45"/>
  <c r="O48" i="45"/>
  <c r="N43" i="45"/>
  <c r="O43" i="45" s="1"/>
  <c r="N5" i="45"/>
  <c r="O5" i="45" s="1"/>
  <c r="N57" i="46"/>
  <c r="O57" i="46"/>
  <c r="N53" i="46"/>
  <c r="O53" i="46" s="1"/>
  <c r="N47" i="46"/>
  <c r="O47" i="46" s="1"/>
  <c r="D89" i="48"/>
  <c r="N15" i="48"/>
  <c r="O15" i="48" s="1"/>
  <c r="H89" i="48"/>
  <c r="K79" i="49"/>
  <c r="H79" i="49"/>
  <c r="N15" i="49"/>
  <c r="O15" i="49" s="1"/>
  <c r="P32" i="51"/>
  <c r="Q32" i="51" s="1"/>
  <c r="H31" i="51"/>
  <c r="J31" i="51"/>
  <c r="K31" i="51"/>
  <c r="D31" i="51"/>
  <c r="F31" i="51"/>
  <c r="G31" i="51"/>
  <c r="O31" i="51"/>
  <c r="M31" i="51"/>
  <c r="E31" i="51"/>
  <c r="I31" i="51"/>
  <c r="N31" i="51"/>
  <c r="P53" i="51" l="1"/>
  <c r="Q53" i="51" s="1"/>
  <c r="P58" i="51"/>
  <c r="Q58" i="51" s="1"/>
  <c r="P47" i="51"/>
  <c r="Q47" i="51" s="1"/>
  <c r="P5" i="51"/>
  <c r="Q5" i="51" s="1"/>
  <c r="I90" i="43"/>
  <c r="I87" i="46"/>
  <c r="N15" i="46"/>
  <c r="O15" i="46" s="1"/>
  <c r="L87" i="46"/>
  <c r="N5" i="38"/>
  <c r="O5" i="38" s="1"/>
  <c r="I87" i="38"/>
  <c r="G87" i="38"/>
  <c r="M87" i="46"/>
  <c r="N87" i="51"/>
  <c r="N40" i="33"/>
  <c r="O40" i="33" s="1"/>
  <c r="J87" i="38"/>
  <c r="N22" i="41"/>
  <c r="O22" i="41" s="1"/>
  <c r="N25" i="45"/>
  <c r="O25" i="45" s="1"/>
  <c r="L89" i="45"/>
  <c r="N89" i="45" s="1"/>
  <c r="O89" i="45" s="1"/>
  <c r="N25" i="49"/>
  <c r="O25" i="49" s="1"/>
  <c r="N48" i="49"/>
  <c r="O48" i="49" s="1"/>
  <c r="N54" i="49"/>
  <c r="O54" i="49" s="1"/>
  <c r="O87" i="51"/>
  <c r="P15" i="51"/>
  <c r="Q15" i="51" s="1"/>
  <c r="I87" i="51"/>
  <c r="F87" i="38"/>
  <c r="N14" i="38"/>
  <c r="O14" i="38" s="1"/>
  <c r="N24" i="35"/>
  <c r="O24" i="35" s="1"/>
  <c r="F83" i="35"/>
  <c r="K87" i="38"/>
  <c r="M89" i="45"/>
  <c r="K89" i="48"/>
  <c r="N45" i="33"/>
  <c r="O45" i="33" s="1"/>
  <c r="N38" i="37"/>
  <c r="O38" i="37" s="1"/>
  <c r="L89" i="48"/>
  <c r="F91" i="47"/>
  <c r="N15" i="47"/>
  <c r="O15" i="47" s="1"/>
  <c r="J87" i="46"/>
  <c r="K87" i="46"/>
  <c r="J94" i="41"/>
  <c r="N94" i="41" s="1"/>
  <c r="O94" i="41" s="1"/>
  <c r="N13" i="41"/>
  <c r="O13" i="41" s="1"/>
  <c r="I83" i="35"/>
  <c r="H83" i="35"/>
  <c r="F88" i="36"/>
  <c r="M87" i="38"/>
  <c r="N36" i="44"/>
  <c r="O36" i="44" s="1"/>
  <c r="E87" i="46"/>
  <c r="N37" i="47"/>
  <c r="O37" i="47" s="1"/>
  <c r="F89" i="45"/>
  <c r="I87" i="37"/>
  <c r="E94" i="42"/>
  <c r="N22" i="42"/>
  <c r="O22" i="42" s="1"/>
  <c r="E89" i="44"/>
  <c r="K89" i="44"/>
  <c r="D91" i="47"/>
  <c r="N25" i="47"/>
  <c r="O25" i="47" s="1"/>
  <c r="G91" i="47"/>
  <c r="N87" i="37"/>
  <c r="O87" i="37" s="1"/>
  <c r="G88" i="36"/>
  <c r="F94" i="42"/>
  <c r="L89" i="44"/>
  <c r="N31" i="46"/>
  <c r="O31" i="46" s="1"/>
  <c r="M89" i="48"/>
  <c r="G87" i="39"/>
  <c r="N87" i="39" s="1"/>
  <c r="O87" i="39" s="1"/>
  <c r="N5" i="39"/>
  <c r="O5" i="39" s="1"/>
  <c r="H90" i="43"/>
  <c r="N5" i="43"/>
  <c r="O5" i="43" s="1"/>
  <c r="N25" i="46"/>
  <c r="O25" i="46" s="1"/>
  <c r="G87" i="46"/>
  <c r="L88" i="34"/>
  <c r="N42" i="43"/>
  <c r="O42" i="43" s="1"/>
  <c r="N5" i="42"/>
  <c r="O5" i="42" s="1"/>
  <c r="N5" i="46"/>
  <c r="O5" i="46" s="1"/>
  <c r="N13" i="42"/>
  <c r="O13" i="42" s="1"/>
  <c r="H94" i="42"/>
  <c r="G94" i="42"/>
  <c r="G89" i="44"/>
  <c r="E79" i="49"/>
  <c r="N79" i="49" s="1"/>
  <c r="O79" i="49" s="1"/>
  <c r="N89" i="48"/>
  <c r="O89" i="48" s="1"/>
  <c r="H87" i="46"/>
  <c r="E94" i="41"/>
  <c r="K83" i="35"/>
  <c r="K87" i="37"/>
  <c r="N5" i="47"/>
  <c r="O5" i="47" s="1"/>
  <c r="D89" i="44"/>
  <c r="N5" i="44"/>
  <c r="O5" i="44" s="1"/>
  <c r="N35" i="35"/>
  <c r="O35" i="35" s="1"/>
  <c r="N36" i="43"/>
  <c r="O36" i="43" s="1"/>
  <c r="D87" i="46"/>
  <c r="I89" i="48"/>
  <c r="D87" i="51"/>
  <c r="D89" i="45"/>
  <c r="I87" i="33"/>
  <c r="D94" i="42"/>
  <c r="D88" i="34"/>
  <c r="L90" i="43"/>
  <c r="N57" i="38"/>
  <c r="O57" i="38" s="1"/>
  <c r="M87" i="51"/>
  <c r="N5" i="37"/>
  <c r="O5" i="37" s="1"/>
  <c r="E87" i="33"/>
  <c r="N14" i="34"/>
  <c r="O14" i="34" s="1"/>
  <c r="L87" i="38"/>
  <c r="H88" i="34"/>
  <c r="N40" i="35"/>
  <c r="O40" i="35" s="1"/>
  <c r="N45" i="35"/>
  <c r="O45" i="35" s="1"/>
  <c r="N43" i="41"/>
  <c r="O43" i="41" s="1"/>
  <c r="N5" i="41"/>
  <c r="O5" i="41" s="1"/>
  <c r="D79" i="49"/>
  <c r="M87" i="33"/>
  <c r="N24" i="33"/>
  <c r="O24" i="33" s="1"/>
  <c r="E83" i="35"/>
  <c r="G87" i="51"/>
  <c r="L87" i="37"/>
  <c r="N43" i="37"/>
  <c r="O43" i="37" s="1"/>
  <c r="D90" i="43"/>
  <c r="D87" i="38"/>
  <c r="N87" i="38" s="1"/>
  <c r="O87" i="38" s="1"/>
  <c r="F87" i="51"/>
  <c r="N5" i="35"/>
  <c r="O5" i="35" s="1"/>
  <c r="N5" i="36"/>
  <c r="O5" i="36" s="1"/>
  <c r="K88" i="36"/>
  <c r="M90" i="43"/>
  <c r="L87" i="39"/>
  <c r="D87" i="39"/>
  <c r="N24" i="39"/>
  <c r="O24" i="39" s="1"/>
  <c r="N31" i="34"/>
  <c r="O31" i="34" s="1"/>
  <c r="N47" i="39"/>
  <c r="O47" i="39" s="1"/>
  <c r="K88" i="34"/>
  <c r="N56" i="34"/>
  <c r="O56" i="34" s="1"/>
  <c r="K87" i="51"/>
  <c r="E88" i="34"/>
  <c r="N51" i="34"/>
  <c r="O51" i="34" s="1"/>
  <c r="N31" i="35"/>
  <c r="O31" i="35" s="1"/>
  <c r="N13" i="36"/>
  <c r="O13" i="36" s="1"/>
  <c r="F90" i="43"/>
  <c r="K87" i="33"/>
  <c r="N55" i="33"/>
  <c r="O55" i="33" s="1"/>
  <c r="P31" i="51"/>
  <c r="Q31" i="51" s="1"/>
  <c r="L87" i="33"/>
  <c r="J87" i="51"/>
  <c r="H87" i="38"/>
  <c r="P85" i="52"/>
  <c r="Q85" i="52" s="1"/>
  <c r="N30" i="33"/>
  <c r="O30" i="33" s="1"/>
  <c r="F88" i="34"/>
  <c r="G88" i="34"/>
  <c r="N40" i="34"/>
  <c r="O40" i="34" s="1"/>
  <c r="J88" i="34"/>
  <c r="N50" i="35"/>
  <c r="O50" i="35" s="1"/>
  <c r="E87" i="51"/>
  <c r="M88" i="34"/>
  <c r="J83" i="35"/>
  <c r="N45" i="34"/>
  <c r="O45" i="34" s="1"/>
  <c r="N35" i="33"/>
  <c r="O35" i="33" s="1"/>
  <c r="H87" i="33"/>
  <c r="G87" i="33"/>
  <c r="M83" i="35"/>
  <c r="N54" i="35"/>
  <c r="O54" i="35" s="1"/>
  <c r="J88" i="36"/>
  <c r="N54" i="44"/>
  <c r="O54" i="44" s="1"/>
  <c r="F89" i="44"/>
  <c r="N89" i="44" s="1"/>
  <c r="O89" i="44" s="1"/>
  <c r="N31" i="44"/>
  <c r="O31" i="44" s="1"/>
  <c r="H89" i="44"/>
  <c r="P87" i="51" l="1"/>
  <c r="Q87" i="51" s="1"/>
  <c r="N87" i="46"/>
  <c r="O87" i="46" s="1"/>
  <c r="N87" i="33"/>
  <c r="O87" i="33" s="1"/>
  <c r="N90" i="43"/>
  <c r="O90" i="43" s="1"/>
  <c r="N94" i="42"/>
  <c r="O94" i="42" s="1"/>
  <c r="N91" i="47"/>
  <c r="O91" i="47" s="1"/>
  <c r="N88" i="36"/>
  <c r="O88" i="36" s="1"/>
  <c r="N83" i="35"/>
  <c r="O83" i="35" s="1"/>
  <c r="N88" i="34"/>
  <c r="O88" i="34" s="1"/>
</calcChain>
</file>

<file path=xl/sharedStrings.xml><?xml version="1.0" encoding="utf-8"?>
<sst xmlns="http://schemas.openxmlformats.org/spreadsheetml/2006/main" count="2067" uniqueCount="227">
  <si>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</si>
  <si>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</si>
  <si>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</si>
  <si>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</si>
  <si>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</si>
  <si>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</si>
  <si>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</si>
  <si>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</si>
  <si>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</si>
  <si>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</si>
  <si>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</si>
  <si>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</si>
  <si>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</si>
  <si>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</si>
  <si>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</si>
  <si>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</si>
  <si>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</si>
  <si>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</si>
  <si>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</si>
  <si>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</si>
  <si>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</si>
  <si>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</si>
  <si>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</si>
  <si>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</si>
  <si>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</si>
  <si>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</si>
  <si>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</si>
  <si>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</si>
  <si>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</si>
  <si>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</si>
  <si>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</si>
  <si>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</si>
  <si>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</si>
  <si>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</si>
  <si>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</si>
  <si>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</si>
  <si>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Consumer Affairs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</si>
  <si>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</si>
  <si>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</si>
  <si>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</si>
  <si>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</si>
  <si>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</si>
  <si>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</si>
  <si>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</si>
  <si>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</si>
  <si>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</si>
  <si>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Water Transportation Systems</t>
  </si>
  <si>
    <t>Mass Transit Systems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</si>
  <si>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</si>
  <si>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</si>
  <si>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</si>
  <si>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</si>
  <si>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</si>
  <si>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</si>
  <si>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</si>
  <si>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</si>
  <si>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</si>
  <si>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</si>
  <si>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</si>
  <si>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</si>
  <si>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</si>
  <si>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</si>
  <si>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</si>
  <si>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</si>
  <si>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Other Culture / Recreation</t>
  </si>
  <si>
    <t>Inter-Fund Group Transfers Out</t>
  </si>
  <si>
    <t>Clerk of Court Excess Remittance</t>
  </si>
  <si>
    <t>Proprietary - Other Non-Operating Disbursements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</si>
  <si>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</si>
  <si>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</si>
  <si>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</si>
  <si>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</si>
  <si>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</si>
  <si>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Jury Management</t>
  </si>
  <si>
    <t>General Administration - Pre-Filing Alternative Dispute Resolutions Programs</t>
  </si>
  <si>
    <t>Circuit Court - Criminal - Clerk of Court Administration</t>
  </si>
  <si>
    <t>Circuit Court - Criminal - Drug Court</t>
  </si>
  <si>
    <t>Circuit Court - Criminal - Community Service Programs</t>
  </si>
  <si>
    <t>Circuit Court - Civil - Clerk of Court Administration</t>
  </si>
  <si>
    <t>Circuit Court - Criminal - Other Costs</t>
  </si>
  <si>
    <t>Circuit Court - Family (Excluding Juvenile) - Clerk of Court Administration</t>
  </si>
  <si>
    <t>Circuit Court - Family (Excluding Juvenile) - Alternative Dispute Resolution</t>
  </si>
  <si>
    <t>Circuit Court - Family (Excluding Juvenile) - Court-Based Victim Services</t>
  </si>
  <si>
    <t>Circuit Court - Family (Excluding Juvenile) - Other Costs</t>
  </si>
  <si>
    <t>Circuit Court - Juvenile - Clerk of Court Administration</t>
  </si>
  <si>
    <t>Circuit Court - Juvenile - Alternative Dispute Resolution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</si>
  <si>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</si>
  <si>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</si>
  <si>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</si>
  <si>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</si>
  <si>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</si>
  <si>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</si>
  <si>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</si>
  <si>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</si>
  <si>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Clerk of Court-Related Technology</t>
  </si>
  <si>
    <t>County Court - Criminal - Clerk of Court Administration</t>
  </si>
  <si>
    <t>County Court - Criminal - Community Service Programs</t>
  </si>
  <si>
    <t>Other Uses and Non-Operating</t>
  </si>
  <si>
    <t>County Court - Civil - Clerk of Court Administration</t>
  </si>
  <si>
    <t>County Court - Traffic - Clerk of Court Administration</t>
  </si>
  <si>
    <t>County Court - Traffic - Hearing Officer</t>
  </si>
  <si>
    <t>Hillsborough County Government Expenditures Reported by Account Code and Fund Type</t>
  </si>
  <si>
    <t>Local Fiscal Year Ended September 30, 2010</t>
  </si>
  <si>
    <t>Water Utility Services</t>
  </si>
  <si>
    <t>Payment to Refunded Bond Escrow Agent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</si>
  <si>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</si>
  <si>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</si>
  <si>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</si>
  <si>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</si>
  <si>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</si>
  <si>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Circuit Court - Criminal - State Attorney Administration</t>
  </si>
  <si>
    <t>Circuit Court - Juvenile - Public Defender Conflicts</t>
  </si>
  <si>
    <t>County Court - Criminal - State Attorney Administration</t>
  </si>
  <si>
    <t>County Court - Criminal - Public Defender Administration</t>
  </si>
  <si>
    <t>2008 Countywide Population:</t>
  </si>
  <si>
    <t>Local Fiscal Year Ended September 30, 2007</t>
  </si>
  <si>
    <t>2007 Countywide Population:</t>
  </si>
  <si>
    <t>Local Fiscal Year Ended September 30, 2012</t>
  </si>
  <si>
    <t>Employment Opportunity and Development</t>
  </si>
  <si>
    <t>County Court - Criminal - Court Administration</t>
  </si>
  <si>
    <t>2012 Countywide Population:</t>
  </si>
  <si>
    <t>Local Fiscal Year Ended September 30, 2013</t>
  </si>
  <si>
    <t>Detention and/or Corrections</t>
  </si>
  <si>
    <t>Hospital Services</t>
  </si>
  <si>
    <t>Circuit Court - Criminal - Expert Witness Fees</t>
  </si>
  <si>
    <t>Circuit Court - Civil - Alternative Dispute Resolution</t>
  </si>
  <si>
    <t>Circuit Court - Family - Clerk of Court Administration</t>
  </si>
  <si>
    <t>Circuit Court - Family - Court-Based Victim Services</t>
  </si>
  <si>
    <t>Circuit Court - Family - Other Programs</t>
  </si>
  <si>
    <t>Circuit Court - Probate - Court Administration</t>
  </si>
  <si>
    <t>Circuit Court - Probate - Public Guardian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</si>
  <si>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</si>
  <si>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</si>
  <si>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</si>
  <si>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</si>
  <si>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</si>
  <si>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Clerk of Court-Related Technology</t>
  </si>
  <si>
    <t>County Court - Civil - Alternative Dispute Resolution</t>
  </si>
  <si>
    <t>County Court - Traffic - Court Administration</t>
  </si>
  <si>
    <t>2013 Countywide Population:</t>
  </si>
  <si>
    <t>Local Fiscal Year Ended September 30, 2006</t>
  </si>
  <si>
    <t>Circuit Court - Family (Excluding Juvenile) - Custody Investigations</t>
  </si>
  <si>
    <t>2006 Countywide Population:</t>
  </si>
  <si>
    <t>Local Fiscal Year Ended September 30, 2005</t>
  </si>
  <si>
    <t>Sewer / Wastewater Services</t>
  </si>
  <si>
    <t>Parking Facilities</t>
  </si>
  <si>
    <t>General Administration - Trial Court Law Clerks / Legal Support</t>
  </si>
  <si>
    <t>Circuit Court - Criminal - Court Reporter Services</t>
  </si>
  <si>
    <t>Circuit Court - Family (Excluding Juvenile) - Masters / Hearing Officers</t>
  </si>
  <si>
    <t>Circuit Court - Juvenile - Drug Court</t>
  </si>
  <si>
    <t>Circuit Court - Probate - Court Reporter Services</t>
  </si>
  <si>
    <t>Circuit Court - Probate - Masters / Hearing Officers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</si>
  <si>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</si>
  <si>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</si>
  <si>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</si>
  <si>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</si>
  <si>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</si>
  <si>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</si>
  <si>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</si>
  <si>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</si>
  <si>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</si>
  <si>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</si>
  <si>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Other Transportation</t>
  </si>
  <si>
    <t>Employment Development</t>
  </si>
  <si>
    <t>Veterans Services</t>
  </si>
  <si>
    <t>Hospitals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</si>
  <si>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</si>
  <si>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</si>
  <si>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</si>
  <si>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</si>
  <si>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</si>
  <si>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</si>
  <si>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</si>
  <si>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Clerk of Court Excess Fee Functions</t>
  </si>
  <si>
    <t>Other Non-Operating Disbursements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</si>
  <si>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</si>
  <si>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</si>
  <si>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</si>
  <si>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</si>
  <si>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</si>
  <si>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General Court Administration - Pre-Filing Alternative Dispute Resolution Programs</t>
  </si>
  <si>
    <t>Circuit Court - Criminal - Clerk of Court</t>
  </si>
  <si>
    <t>Circuit Court - Civil - Clerk of Court</t>
  </si>
  <si>
    <t>Circuit Court - Family - Clerk of Court</t>
  </si>
  <si>
    <t>Circuit Court - Family - Masters / Hearing Officers</t>
  </si>
  <si>
    <t>Circuit Court - Juvenile - Clerk of Court</t>
  </si>
  <si>
    <t>Circuit Court - Juvenile - Alternative Dispute Resolutions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</si>
  <si>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</si>
  <si>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</si>
  <si>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</si>
  <si>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</si>
  <si>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</si>
  <si>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</si>
  <si>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</si>
  <si>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Circuit Court - Family - Alternative Dispute Resolutions</t>
  </si>
  <si>
    <t>2015 Countywide Population:</t>
  </si>
  <si>
    <t>Local Fiscal Year Ended September 30, 2016</t>
  </si>
  <si>
    <t>Pension Benefits</t>
  </si>
  <si>
    <t>Water</t>
  </si>
  <si>
    <t>Non-Operating Interest Expense</t>
  </si>
  <si>
    <t>2016 Countywide Population:</t>
  </si>
  <si>
    <t>Local Fiscal Year Ended September 30, 2017</t>
  </si>
  <si>
    <t>2017 Countywide Population:</t>
  </si>
  <si>
    <t>Local Fiscal Year Ended September 30, 2018</t>
  </si>
  <si>
    <t>Special Events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</si>
  <si>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</si>
  <si>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</si>
  <si>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</si>
  <si>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</si>
  <si>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</si>
  <si>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</si>
  <si>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</si>
  <si>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</si>
  <si>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</si>
  <si>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</si>
  <si>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</si>
  <si>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Proprietary - Non-Operating Interest Expense</t>
  </si>
  <si>
    <t>General Administration - Pre-Filing Alternative Dispute Resolution Programs</t>
  </si>
  <si>
    <t>Local Fiscal Year Ended September 30, 2022</t>
  </si>
  <si>
    <t>2022 Countywide Population:</t>
  </si>
  <si>
    <t>Local Fiscal Year Ended September 30, 2023</t>
  </si>
  <si>
    <t>Bank Fees</t>
  </si>
  <si>
    <t>Circuit Court - Juvenile - Court Administration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</si>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</sst>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A725-5AAA-481F-B4C4-E98B66237794}">
  <sheetPr>
    <pageSetUpPr fitToPage="1"/>
  </sheetPr>
  <dimension ref="A1:EE81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101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224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212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213</v>
      </c>
      <c r="L4" s="53" t="s">
        <v>3</v>
      </c>
      <c r="M4" s="53" t="s">
        <v>4</v>
      </c>
      <c r="N4" s="53" t="s">
        <v>226</v>
      </c>
      <c r="O4" s="53" t="s">
        <v>5</v>
      </c>
      <c r="P4" s="53" t="s">
        <v>214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SUM(D6:D14)</f>
        <v>167891397</v>
      </c>
      <c r="E5" s="58">
        <f t="shared" ref="E5:O5" si="0">SUM(E6:E14)</f>
        <v>235914749</v>
      </c>
      <c r="F5" s="58">
        <f t="shared" si="0"/>
        <v>108431721</v>
      </c>
      <c r="G5" s="58">
        <f t="shared" si="0"/>
        <v>9141589</v>
      </c>
      <c r="H5" s="58">
        <f t="shared" si="0"/>
        <v>0</v>
      </c>
      <c r="I5" s="58">
        <f t="shared" si="0"/>
        <v>0</v>
      </c>
      <c r="J5" s="58">
        <f t="shared" si="0"/>
        <v>18872025</v>
      </c>
      <c r="K5" s="58">
        <f t="shared" ref="K5" si="1">SUM(K6:K14)</f>
        <v>414475448</v>
      </c>
      <c r="L5" s="58">
        <f t="shared" ref="L5" si="2">SUM(L6:L14)</f>
        <v>0</v>
      </c>
      <c r="M5" s="58">
        <f>SUM(M6:M14)</f>
        <v>0</v>
      </c>
      <c r="N5" s="58">
        <f>SUM(N6:N14)</f>
        <v>0</v>
      </c>
      <c r="O5" s="58">
        <f t="shared" si="0"/>
        <v>0</v>
      </c>
      <c r="P5" s="59">
        <f>SUM(D5:O5)</f>
        <v>954726929</v>
      </c>
      <c r="Q5" s="60">
        <f t="shared" ref="Q5:Q36" si="3">(P5/Q$79)</f>
        <v>611.82834491867402</v>
      </c>
      <c r="R5" s="61"/>
    </row>
    <row r="6" spans="1:135">
      <c r="A6" s="63"/>
      <c r="B6" s="64">
        <v>511</v>
      </c>
      <c r="C6" s="65" t="s">
        <v>20</v>
      </c>
      <c r="D6" s="66">
        <v>3594914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3594914</v>
      </c>
      <c r="Q6" s="67">
        <f t="shared" si="3"/>
        <v>2.3037689793130056</v>
      </c>
      <c r="R6" s="68"/>
    </row>
    <row r="7" spans="1:135">
      <c r="A7" s="63"/>
      <c r="B7" s="64">
        <v>512</v>
      </c>
      <c r="C7" s="65" t="s">
        <v>21</v>
      </c>
      <c r="D7" s="66">
        <v>3999309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4" si="4">SUM(D7:O7)</f>
        <v>3999309</v>
      </c>
      <c r="Q7" s="67">
        <f t="shared" si="3"/>
        <v>2.5629219538735324</v>
      </c>
      <c r="R7" s="68"/>
    </row>
    <row r="8" spans="1:135">
      <c r="A8" s="63"/>
      <c r="B8" s="64">
        <v>513</v>
      </c>
      <c r="C8" s="65" t="s">
        <v>22</v>
      </c>
      <c r="D8" s="66">
        <v>40681030</v>
      </c>
      <c r="E8" s="66">
        <v>111602542</v>
      </c>
      <c r="F8" s="66">
        <v>309603</v>
      </c>
      <c r="G8" s="66">
        <v>0</v>
      </c>
      <c r="H8" s="66">
        <v>0</v>
      </c>
      <c r="I8" s="66">
        <v>0</v>
      </c>
      <c r="J8" s="66">
        <v>0</v>
      </c>
      <c r="K8" s="66">
        <v>414471879</v>
      </c>
      <c r="L8" s="66">
        <v>0</v>
      </c>
      <c r="M8" s="66">
        <v>0</v>
      </c>
      <c r="N8" s="66">
        <v>0</v>
      </c>
      <c r="O8" s="66">
        <v>0</v>
      </c>
      <c r="P8" s="66">
        <f t="shared" si="4"/>
        <v>567065054</v>
      </c>
      <c r="Q8" s="67">
        <f t="shared" si="3"/>
        <v>363.398646158894</v>
      </c>
      <c r="R8" s="68"/>
    </row>
    <row r="9" spans="1:135">
      <c r="A9" s="63"/>
      <c r="B9" s="64">
        <v>514</v>
      </c>
      <c r="C9" s="65" t="s">
        <v>23</v>
      </c>
      <c r="D9" s="66">
        <v>11005030</v>
      </c>
      <c r="E9" s="66">
        <v>570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4"/>
        <v>11005600</v>
      </c>
      <c r="Q9" s="67">
        <f t="shared" si="3"/>
        <v>7.0528418423158978</v>
      </c>
      <c r="R9" s="68"/>
    </row>
    <row r="10" spans="1:135">
      <c r="A10" s="63"/>
      <c r="B10" s="64">
        <v>515</v>
      </c>
      <c r="C10" s="65" t="s">
        <v>24</v>
      </c>
      <c r="D10" s="66">
        <v>12396465</v>
      </c>
      <c r="E10" s="66">
        <v>8321125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4"/>
        <v>20717590</v>
      </c>
      <c r="Q10" s="67">
        <f t="shared" si="3"/>
        <v>13.276685107940086</v>
      </c>
      <c r="R10" s="68"/>
    </row>
    <row r="11" spans="1:135">
      <c r="A11" s="63"/>
      <c r="B11" s="64">
        <v>516</v>
      </c>
      <c r="C11" s="65" t="s">
        <v>25</v>
      </c>
      <c r="D11" s="66">
        <v>39544818</v>
      </c>
      <c r="E11" s="66">
        <v>12288971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4"/>
        <v>51833789</v>
      </c>
      <c r="Q11" s="67">
        <f t="shared" si="3"/>
        <v>33.217227221139559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873204</v>
      </c>
      <c r="F12" s="66">
        <v>108122118</v>
      </c>
      <c r="G12" s="66">
        <v>0</v>
      </c>
      <c r="H12" s="66">
        <v>0</v>
      </c>
      <c r="I12" s="66">
        <v>0</v>
      </c>
      <c r="J12" s="66">
        <v>0</v>
      </c>
      <c r="K12" s="66">
        <v>3569</v>
      </c>
      <c r="L12" s="66">
        <v>0</v>
      </c>
      <c r="M12" s="66">
        <v>0</v>
      </c>
      <c r="N12" s="66">
        <v>0</v>
      </c>
      <c r="O12" s="66">
        <v>0</v>
      </c>
      <c r="P12" s="66">
        <f t="shared" si="4"/>
        <v>108998891</v>
      </c>
      <c r="Q12" s="67">
        <f t="shared" si="3"/>
        <v>69.850979429638514</v>
      </c>
      <c r="R12" s="68"/>
    </row>
    <row r="13" spans="1:135">
      <c r="A13" s="63"/>
      <c r="B13" s="64">
        <v>518</v>
      </c>
      <c r="C13" s="65" t="s">
        <v>197</v>
      </c>
      <c r="D13" s="66">
        <v>317240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4"/>
        <v>317240</v>
      </c>
      <c r="Q13" s="67">
        <f t="shared" si="3"/>
        <v>0.2033004603162295</v>
      </c>
      <c r="R13" s="68"/>
    </row>
    <row r="14" spans="1:135">
      <c r="A14" s="63"/>
      <c r="B14" s="64">
        <v>519</v>
      </c>
      <c r="C14" s="65" t="s">
        <v>27</v>
      </c>
      <c r="D14" s="66">
        <v>56352591</v>
      </c>
      <c r="E14" s="66">
        <v>102828337</v>
      </c>
      <c r="F14" s="66">
        <v>0</v>
      </c>
      <c r="G14" s="66">
        <v>9141589</v>
      </c>
      <c r="H14" s="66">
        <v>0</v>
      </c>
      <c r="I14" s="66">
        <v>0</v>
      </c>
      <c r="J14" s="66">
        <v>18872025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si="4"/>
        <v>187194542</v>
      </c>
      <c r="Q14" s="67">
        <f t="shared" si="3"/>
        <v>119.96197376524321</v>
      </c>
      <c r="R14" s="68"/>
    </row>
    <row r="15" spans="1:135" ht="15.75">
      <c r="A15" s="69" t="s">
        <v>28</v>
      </c>
      <c r="B15" s="70"/>
      <c r="C15" s="71"/>
      <c r="D15" s="72">
        <f>SUM(D16:D24)</f>
        <v>275535429</v>
      </c>
      <c r="E15" s="72">
        <f t="shared" ref="E15:O15" si="5">SUM(E16:E24)</f>
        <v>87481525</v>
      </c>
      <c r="F15" s="72">
        <f t="shared" si="5"/>
        <v>0</v>
      </c>
      <c r="G15" s="72">
        <f t="shared" si="5"/>
        <v>5144567</v>
      </c>
      <c r="H15" s="72">
        <f t="shared" si="5"/>
        <v>0</v>
      </c>
      <c r="I15" s="72">
        <f t="shared" si="5"/>
        <v>0</v>
      </c>
      <c r="J15" s="72">
        <f t="shared" si="5"/>
        <v>0</v>
      </c>
      <c r="K15" s="72">
        <f t="shared" ref="K15" si="6">SUM(K16:K24)</f>
        <v>0</v>
      </c>
      <c r="L15" s="72">
        <f t="shared" ref="L15" si="7">SUM(L16:L24)</f>
        <v>0</v>
      </c>
      <c r="M15" s="72">
        <f>SUM(M16:M24)</f>
        <v>0</v>
      </c>
      <c r="N15" s="72">
        <f>SUM(N16:N24)</f>
        <v>0</v>
      </c>
      <c r="O15" s="72">
        <f t="shared" si="5"/>
        <v>0</v>
      </c>
      <c r="P15" s="73">
        <f>SUM(D15:O15)</f>
        <v>368161521</v>
      </c>
      <c r="Q15" s="74">
        <f t="shared" si="3"/>
        <v>235.93306862319756</v>
      </c>
      <c r="R15" s="75"/>
    </row>
    <row r="16" spans="1:135">
      <c r="A16" s="63"/>
      <c r="B16" s="64">
        <v>521</v>
      </c>
      <c r="C16" s="65" t="s">
        <v>29</v>
      </c>
      <c r="D16" s="66">
        <v>150746</v>
      </c>
      <c r="E16" s="66">
        <v>8802674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>SUM(D16:O16)</f>
        <v>8953420</v>
      </c>
      <c r="Q16" s="67">
        <f t="shared" si="3"/>
        <v>5.7377203612549978</v>
      </c>
      <c r="R16" s="68"/>
    </row>
    <row r="17" spans="1:18">
      <c r="A17" s="63"/>
      <c r="B17" s="64">
        <v>522</v>
      </c>
      <c r="C17" s="65" t="s">
        <v>30</v>
      </c>
      <c r="D17" s="66">
        <v>191741252</v>
      </c>
      <c r="E17" s="66">
        <v>12870282</v>
      </c>
      <c r="F17" s="66">
        <v>0</v>
      </c>
      <c r="G17" s="66">
        <v>1355062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ref="P17:P24" si="8">SUM(D17:O17)</f>
        <v>205966596</v>
      </c>
      <c r="Q17" s="67">
        <f t="shared" si="3"/>
        <v>131.99187926039235</v>
      </c>
      <c r="R17" s="68"/>
    </row>
    <row r="18" spans="1:18">
      <c r="A18" s="63"/>
      <c r="B18" s="64">
        <v>523</v>
      </c>
      <c r="C18" s="65" t="s">
        <v>31</v>
      </c>
      <c r="D18" s="66">
        <v>0</v>
      </c>
      <c r="E18" s="66">
        <v>8052447</v>
      </c>
      <c r="F18" s="66">
        <v>0</v>
      </c>
      <c r="G18" s="66">
        <v>3788838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8"/>
        <v>11841285</v>
      </c>
      <c r="Q18" s="67">
        <f t="shared" si="3"/>
        <v>7.5883832153437885</v>
      </c>
      <c r="R18" s="68"/>
    </row>
    <row r="19" spans="1:18">
      <c r="A19" s="63"/>
      <c r="B19" s="64">
        <v>524</v>
      </c>
      <c r="C19" s="65" t="s">
        <v>32</v>
      </c>
      <c r="D19" s="66">
        <v>13543713</v>
      </c>
      <c r="E19" s="66">
        <v>17907454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8"/>
        <v>31451167</v>
      </c>
      <c r="Q19" s="67">
        <f t="shared" si="3"/>
        <v>20.155203406199114</v>
      </c>
      <c r="R19" s="68"/>
    </row>
    <row r="20" spans="1:18">
      <c r="A20" s="63"/>
      <c r="B20" s="64">
        <v>525</v>
      </c>
      <c r="C20" s="65" t="s">
        <v>33</v>
      </c>
      <c r="D20" s="66">
        <v>2542556</v>
      </c>
      <c r="E20" s="66">
        <v>25054436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8"/>
        <v>27596992</v>
      </c>
      <c r="Q20" s="67">
        <f t="shared" si="3"/>
        <v>17.685289298144315</v>
      </c>
      <c r="R20" s="68"/>
    </row>
    <row r="21" spans="1:18">
      <c r="A21" s="63"/>
      <c r="B21" s="64">
        <v>526</v>
      </c>
      <c r="C21" s="65" t="s">
        <v>34</v>
      </c>
      <c r="D21" s="66">
        <v>51600342</v>
      </c>
      <c r="E21" s="66">
        <v>28357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8"/>
        <v>51628699</v>
      </c>
      <c r="Q21" s="67">
        <f t="shared" si="3"/>
        <v>33.085797100706273</v>
      </c>
      <c r="R21" s="68"/>
    </row>
    <row r="22" spans="1:18">
      <c r="A22" s="63"/>
      <c r="B22" s="64">
        <v>527</v>
      </c>
      <c r="C22" s="65" t="s">
        <v>35</v>
      </c>
      <c r="D22" s="66">
        <v>8259288</v>
      </c>
      <c r="E22" s="66">
        <v>0</v>
      </c>
      <c r="F22" s="66">
        <v>0</v>
      </c>
      <c r="G22" s="66">
        <v>667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8"/>
        <v>8259955</v>
      </c>
      <c r="Q22" s="67">
        <f t="shared" si="3"/>
        <v>5.2933194228071532</v>
      </c>
      <c r="R22" s="68"/>
    </row>
    <row r="23" spans="1:18">
      <c r="A23" s="63"/>
      <c r="B23" s="64">
        <v>528</v>
      </c>
      <c r="C23" s="65" t="s">
        <v>36</v>
      </c>
      <c r="D23" s="66">
        <v>953627</v>
      </c>
      <c r="E23" s="66">
        <v>49451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8"/>
        <v>1003078</v>
      </c>
      <c r="Q23" s="67">
        <f t="shared" si="3"/>
        <v>0.64281370297907847</v>
      </c>
      <c r="R23" s="68"/>
    </row>
    <row r="24" spans="1:18">
      <c r="A24" s="63"/>
      <c r="B24" s="64">
        <v>529</v>
      </c>
      <c r="C24" s="65" t="s">
        <v>37</v>
      </c>
      <c r="D24" s="66">
        <v>6743905</v>
      </c>
      <c r="E24" s="66">
        <v>14716424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8"/>
        <v>21460329</v>
      </c>
      <c r="Q24" s="67">
        <f t="shared" si="3"/>
        <v>13.752662855370474</v>
      </c>
      <c r="R24" s="68"/>
    </row>
    <row r="25" spans="1:18" ht="15.75">
      <c r="A25" s="69" t="s">
        <v>38</v>
      </c>
      <c r="B25" s="70"/>
      <c r="C25" s="71"/>
      <c r="D25" s="72">
        <f t="shared" ref="D25:O25" si="9">SUM(D26:D32)</f>
        <v>33441522</v>
      </c>
      <c r="E25" s="72">
        <f t="shared" si="9"/>
        <v>44706821</v>
      </c>
      <c r="F25" s="72">
        <f t="shared" si="9"/>
        <v>0</v>
      </c>
      <c r="G25" s="72">
        <f t="shared" si="9"/>
        <v>3096391</v>
      </c>
      <c r="H25" s="72">
        <f t="shared" si="9"/>
        <v>0</v>
      </c>
      <c r="I25" s="72">
        <f t="shared" si="9"/>
        <v>107071879</v>
      </c>
      <c r="J25" s="72">
        <f t="shared" si="9"/>
        <v>0</v>
      </c>
      <c r="K25" s="72">
        <f t="shared" si="9"/>
        <v>0</v>
      </c>
      <c r="L25" s="72">
        <f t="shared" si="9"/>
        <v>0</v>
      </c>
      <c r="M25" s="72">
        <f t="shared" si="9"/>
        <v>0</v>
      </c>
      <c r="N25" s="72">
        <f t="shared" si="9"/>
        <v>0</v>
      </c>
      <c r="O25" s="72">
        <f t="shared" si="9"/>
        <v>0</v>
      </c>
      <c r="P25" s="73">
        <f>SUM(D25:O25)</f>
        <v>188316613</v>
      </c>
      <c r="Q25" s="74">
        <f t="shared" si="3"/>
        <v>120.6810430843943</v>
      </c>
      <c r="R25" s="75"/>
    </row>
    <row r="26" spans="1:18">
      <c r="A26" s="63"/>
      <c r="B26" s="64">
        <v>533</v>
      </c>
      <c r="C26" s="65" t="s">
        <v>103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92680415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ref="P26:P55" si="10">SUM(D26:O26)</f>
        <v>92680415</v>
      </c>
      <c r="Q26" s="67">
        <f t="shared" si="3"/>
        <v>59.393427789053021</v>
      </c>
      <c r="R26" s="68"/>
    </row>
    <row r="27" spans="1:18">
      <c r="A27" s="63"/>
      <c r="B27" s="64">
        <v>534</v>
      </c>
      <c r="C27" s="65" t="s">
        <v>39</v>
      </c>
      <c r="D27" s="66">
        <v>10854</v>
      </c>
      <c r="E27" s="66">
        <v>0</v>
      </c>
      <c r="F27" s="66">
        <v>0</v>
      </c>
      <c r="G27" s="66">
        <v>0</v>
      </c>
      <c r="H27" s="66">
        <v>0</v>
      </c>
      <c r="I27" s="66">
        <v>14391464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0"/>
        <v>14402318</v>
      </c>
      <c r="Q27" s="67">
        <f t="shared" si="3"/>
        <v>9.2295986603855678</v>
      </c>
      <c r="R27" s="68"/>
    </row>
    <row r="28" spans="1:18">
      <c r="A28" s="63"/>
      <c r="B28" s="64">
        <v>535</v>
      </c>
      <c r="C28" s="65" t="s">
        <v>144</v>
      </c>
      <c r="D28" s="66">
        <v>1858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0"/>
        <v>1858</v>
      </c>
      <c r="Q28" s="67">
        <f t="shared" si="3"/>
        <v>1.1906829380518044E-3</v>
      </c>
      <c r="R28" s="68"/>
    </row>
    <row r="29" spans="1:18">
      <c r="A29" s="63"/>
      <c r="B29" s="64">
        <v>536</v>
      </c>
      <c r="C29" s="65" t="s">
        <v>40</v>
      </c>
      <c r="D29" s="66">
        <v>83295</v>
      </c>
      <c r="E29" s="66">
        <v>5484880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0"/>
        <v>5568175</v>
      </c>
      <c r="Q29" s="67">
        <f t="shared" si="3"/>
        <v>3.5683159142016176</v>
      </c>
      <c r="R29" s="68"/>
    </row>
    <row r="30" spans="1:18">
      <c r="A30" s="63"/>
      <c r="B30" s="64">
        <v>537</v>
      </c>
      <c r="C30" s="65" t="s">
        <v>41</v>
      </c>
      <c r="D30" s="66">
        <v>21259577</v>
      </c>
      <c r="E30" s="66">
        <v>7680561</v>
      </c>
      <c r="F30" s="66">
        <v>0</v>
      </c>
      <c r="G30" s="66">
        <v>2497145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0"/>
        <v>31437283</v>
      </c>
      <c r="Q30" s="67">
        <f t="shared" si="3"/>
        <v>20.146305967064606</v>
      </c>
      <c r="R30" s="68"/>
    </row>
    <row r="31" spans="1:18">
      <c r="A31" s="63"/>
      <c r="B31" s="64">
        <v>538</v>
      </c>
      <c r="C31" s="65" t="s">
        <v>42</v>
      </c>
      <c r="D31" s="66">
        <v>11915585</v>
      </c>
      <c r="E31" s="66">
        <v>31541380</v>
      </c>
      <c r="F31" s="66">
        <v>0</v>
      </c>
      <c r="G31" s="66">
        <v>599246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0"/>
        <v>44056211</v>
      </c>
      <c r="Q31" s="67">
        <f t="shared" si="3"/>
        <v>28.233034850866641</v>
      </c>
      <c r="R31" s="68"/>
    </row>
    <row r="32" spans="1:18">
      <c r="A32" s="63"/>
      <c r="B32" s="64">
        <v>539</v>
      </c>
      <c r="C32" s="65" t="s">
        <v>43</v>
      </c>
      <c r="D32" s="66">
        <v>170353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0"/>
        <v>170353</v>
      </c>
      <c r="Q32" s="67">
        <f t="shared" si="3"/>
        <v>0.10916921988478957</v>
      </c>
      <c r="R32" s="68"/>
    </row>
    <row r="33" spans="1:18" ht="15.75">
      <c r="A33" s="69" t="s">
        <v>44</v>
      </c>
      <c r="B33" s="70"/>
      <c r="C33" s="71"/>
      <c r="D33" s="72">
        <f t="shared" ref="D33:O33" si="11">SUM(D34:D37)</f>
        <v>8784239</v>
      </c>
      <c r="E33" s="72">
        <f t="shared" si="11"/>
        <v>186017827</v>
      </c>
      <c r="F33" s="72">
        <f t="shared" si="11"/>
        <v>0</v>
      </c>
      <c r="G33" s="72">
        <f t="shared" si="11"/>
        <v>0</v>
      </c>
      <c r="H33" s="72">
        <f t="shared" si="11"/>
        <v>0</v>
      </c>
      <c r="I33" s="72">
        <f t="shared" si="11"/>
        <v>0</v>
      </c>
      <c r="J33" s="72">
        <f t="shared" si="11"/>
        <v>0</v>
      </c>
      <c r="K33" s="72">
        <f t="shared" si="11"/>
        <v>0</v>
      </c>
      <c r="L33" s="72">
        <f t="shared" si="11"/>
        <v>0</v>
      </c>
      <c r="M33" s="72">
        <f t="shared" si="11"/>
        <v>0</v>
      </c>
      <c r="N33" s="72">
        <f t="shared" si="11"/>
        <v>0</v>
      </c>
      <c r="O33" s="72">
        <f t="shared" si="11"/>
        <v>0</v>
      </c>
      <c r="P33" s="72">
        <f t="shared" si="10"/>
        <v>194802066</v>
      </c>
      <c r="Q33" s="74">
        <f t="shared" si="3"/>
        <v>124.83718852714827</v>
      </c>
      <c r="R33" s="75"/>
    </row>
    <row r="34" spans="1:18">
      <c r="A34" s="63"/>
      <c r="B34" s="64">
        <v>541</v>
      </c>
      <c r="C34" s="65" t="s">
        <v>45</v>
      </c>
      <c r="D34" s="66">
        <v>8705923</v>
      </c>
      <c r="E34" s="66">
        <v>185611109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0"/>
        <v>194317032</v>
      </c>
      <c r="Q34" s="67">
        <f t="shared" si="3"/>
        <v>124.52635875956216</v>
      </c>
      <c r="R34" s="68"/>
    </row>
    <row r="35" spans="1:18">
      <c r="A35" s="63"/>
      <c r="B35" s="64">
        <v>543</v>
      </c>
      <c r="C35" s="65" t="s">
        <v>46</v>
      </c>
      <c r="D35" s="66">
        <v>-11688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0"/>
        <v>-11688</v>
      </c>
      <c r="Q35" s="67">
        <f t="shared" si="3"/>
        <v>-7.4901518729545147E-3</v>
      </c>
      <c r="R35" s="68"/>
    </row>
    <row r="36" spans="1:18">
      <c r="A36" s="63"/>
      <c r="B36" s="64">
        <v>544</v>
      </c>
      <c r="C36" s="65" t="s">
        <v>47</v>
      </c>
      <c r="D36" s="66">
        <v>17837</v>
      </c>
      <c r="E36" s="66">
        <v>6468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0"/>
        <v>24305</v>
      </c>
      <c r="Q36" s="67">
        <f t="shared" si="3"/>
        <v>1.5575645214934932E-2</v>
      </c>
      <c r="R36" s="68"/>
    </row>
    <row r="37" spans="1:18">
      <c r="A37" s="63"/>
      <c r="B37" s="64">
        <v>549</v>
      </c>
      <c r="C37" s="65" t="s">
        <v>48</v>
      </c>
      <c r="D37" s="66">
        <v>72167</v>
      </c>
      <c r="E37" s="66">
        <v>400250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0"/>
        <v>472417</v>
      </c>
      <c r="Q37" s="67">
        <f t="shared" ref="Q37:Q68" si="12">(P37/Q$79)</f>
        <v>0.30274427424414385</v>
      </c>
      <c r="R37" s="68"/>
    </row>
    <row r="38" spans="1:18" ht="15.75">
      <c r="A38" s="69" t="s">
        <v>49</v>
      </c>
      <c r="B38" s="70"/>
      <c r="C38" s="71"/>
      <c r="D38" s="72">
        <f>SUM(D39:D43)</f>
        <v>42995612</v>
      </c>
      <c r="E38" s="72">
        <f t="shared" ref="E38:O38" si="13">SUM(E39:E43)</f>
        <v>51155596</v>
      </c>
      <c r="F38" s="72">
        <f t="shared" si="13"/>
        <v>0</v>
      </c>
      <c r="G38" s="72">
        <f t="shared" si="13"/>
        <v>9050077</v>
      </c>
      <c r="H38" s="72">
        <f t="shared" si="13"/>
        <v>0</v>
      </c>
      <c r="I38" s="72">
        <f t="shared" si="13"/>
        <v>0</v>
      </c>
      <c r="J38" s="72">
        <f t="shared" si="13"/>
        <v>0</v>
      </c>
      <c r="K38" s="72">
        <f t="shared" ref="K38" si="14">SUM(K39:K43)</f>
        <v>0</v>
      </c>
      <c r="L38" s="72">
        <f t="shared" ref="L38" si="15">SUM(L39:L43)</f>
        <v>0</v>
      </c>
      <c r="M38" s="72">
        <f>SUM(M39:M43)</f>
        <v>0</v>
      </c>
      <c r="N38" s="72">
        <f>SUM(N39:N43)</f>
        <v>0</v>
      </c>
      <c r="O38" s="72">
        <f t="shared" si="13"/>
        <v>0</v>
      </c>
      <c r="P38" s="72">
        <f t="shared" si="10"/>
        <v>103201285</v>
      </c>
      <c r="Q38" s="74">
        <f t="shared" si="12"/>
        <v>66.135634679505699</v>
      </c>
      <c r="R38" s="75"/>
    </row>
    <row r="39" spans="1:18">
      <c r="A39" s="76"/>
      <c r="B39" s="77">
        <v>551</v>
      </c>
      <c r="C39" s="78" t="s">
        <v>118</v>
      </c>
      <c r="D39" s="66">
        <v>750000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0"/>
        <v>750000</v>
      </c>
      <c r="Q39" s="67">
        <f t="shared" si="12"/>
        <v>0.4806308953384571</v>
      </c>
      <c r="R39" s="68"/>
    </row>
    <row r="40" spans="1:18">
      <c r="A40" s="76"/>
      <c r="B40" s="77">
        <v>552</v>
      </c>
      <c r="C40" s="78" t="s">
        <v>50</v>
      </c>
      <c r="D40" s="66">
        <v>25458238</v>
      </c>
      <c r="E40" s="66">
        <v>36440050</v>
      </c>
      <c r="F40" s="66">
        <v>0</v>
      </c>
      <c r="G40" s="66">
        <v>9050077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0"/>
        <v>70948365</v>
      </c>
      <c r="Q40" s="67">
        <f t="shared" si="12"/>
        <v>45.466634923666199</v>
      </c>
      <c r="R40" s="68"/>
    </row>
    <row r="41" spans="1:18">
      <c r="A41" s="76"/>
      <c r="B41" s="77">
        <v>553</v>
      </c>
      <c r="C41" s="78" t="s">
        <v>51</v>
      </c>
      <c r="D41" s="66">
        <v>1302914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0"/>
        <v>1302914</v>
      </c>
      <c r="Q41" s="67">
        <f t="shared" si="12"/>
        <v>0.83496096315868062</v>
      </c>
      <c r="R41" s="68"/>
    </row>
    <row r="42" spans="1:18">
      <c r="A42" s="76"/>
      <c r="B42" s="77">
        <v>554</v>
      </c>
      <c r="C42" s="78" t="s">
        <v>52</v>
      </c>
      <c r="D42" s="66">
        <v>11778819</v>
      </c>
      <c r="E42" s="66">
        <v>14616283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0"/>
        <v>26395102</v>
      </c>
      <c r="Q42" s="67">
        <f t="shared" si="12"/>
        <v>16.915068675746532</v>
      </c>
      <c r="R42" s="68"/>
    </row>
    <row r="43" spans="1:18">
      <c r="A43" s="76"/>
      <c r="B43" s="77">
        <v>559</v>
      </c>
      <c r="C43" s="78" t="s">
        <v>53</v>
      </c>
      <c r="D43" s="66">
        <v>3705641</v>
      </c>
      <c r="E43" s="66">
        <v>99263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0"/>
        <v>3804904</v>
      </c>
      <c r="Q43" s="67">
        <f t="shared" si="12"/>
        <v>2.4383392215958355</v>
      </c>
      <c r="R43" s="68"/>
    </row>
    <row r="44" spans="1:18" ht="15.75">
      <c r="A44" s="69" t="s">
        <v>54</v>
      </c>
      <c r="B44" s="70"/>
      <c r="C44" s="71"/>
      <c r="D44" s="72">
        <f t="shared" ref="D44:O44" si="16">SUM(D45:D49)</f>
        <v>72378590</v>
      </c>
      <c r="E44" s="72">
        <f t="shared" si="16"/>
        <v>339687184</v>
      </c>
      <c r="F44" s="72">
        <f t="shared" si="16"/>
        <v>0</v>
      </c>
      <c r="G44" s="72">
        <f t="shared" si="16"/>
        <v>498795</v>
      </c>
      <c r="H44" s="72">
        <f t="shared" si="16"/>
        <v>0</v>
      </c>
      <c r="I44" s="72">
        <f t="shared" si="16"/>
        <v>0</v>
      </c>
      <c r="J44" s="72">
        <f t="shared" si="16"/>
        <v>0</v>
      </c>
      <c r="K44" s="72">
        <f t="shared" si="16"/>
        <v>0</v>
      </c>
      <c r="L44" s="72">
        <f t="shared" si="16"/>
        <v>0</v>
      </c>
      <c r="M44" s="72">
        <f t="shared" si="16"/>
        <v>0</v>
      </c>
      <c r="N44" s="72">
        <f t="shared" si="16"/>
        <v>0</v>
      </c>
      <c r="O44" s="72">
        <f t="shared" si="16"/>
        <v>0</v>
      </c>
      <c r="P44" s="72">
        <f t="shared" si="10"/>
        <v>412564569</v>
      </c>
      <c r="Q44" s="74">
        <f t="shared" si="12"/>
        <v>264.38837091119285</v>
      </c>
      <c r="R44" s="75"/>
    </row>
    <row r="45" spans="1:18">
      <c r="A45" s="63"/>
      <c r="B45" s="64">
        <v>561</v>
      </c>
      <c r="C45" s="65" t="s">
        <v>123</v>
      </c>
      <c r="D45" s="66">
        <v>0</v>
      </c>
      <c r="E45" s="66">
        <v>125339667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0"/>
        <v>125339667</v>
      </c>
      <c r="Q45" s="67">
        <f t="shared" si="12"/>
        <v>80.32282182884542</v>
      </c>
      <c r="R45" s="68"/>
    </row>
    <row r="46" spans="1:18">
      <c r="A46" s="63"/>
      <c r="B46" s="64">
        <v>562</v>
      </c>
      <c r="C46" s="65" t="s">
        <v>55</v>
      </c>
      <c r="D46" s="66">
        <v>20231114</v>
      </c>
      <c r="E46" s="66">
        <v>131676314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0"/>
        <v>151907428</v>
      </c>
      <c r="Q46" s="67">
        <f t="shared" si="12"/>
        <v>97.348537504269601</v>
      </c>
      <c r="R46" s="68"/>
    </row>
    <row r="47" spans="1:18">
      <c r="A47" s="63"/>
      <c r="B47" s="64">
        <v>563</v>
      </c>
      <c r="C47" s="65" t="s">
        <v>56</v>
      </c>
      <c r="D47" s="66">
        <v>242097</v>
      </c>
      <c r="E47" s="66">
        <v>12515038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0"/>
        <v>12757135</v>
      </c>
      <c r="Q47" s="67">
        <f t="shared" si="12"/>
        <v>8.1752976226714242</v>
      </c>
      <c r="R47" s="68"/>
    </row>
    <row r="48" spans="1:18">
      <c r="A48" s="63"/>
      <c r="B48" s="64">
        <v>564</v>
      </c>
      <c r="C48" s="65" t="s">
        <v>57</v>
      </c>
      <c r="D48" s="66">
        <v>7566859</v>
      </c>
      <c r="E48" s="66">
        <v>5778982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0"/>
        <v>13345841</v>
      </c>
      <c r="Q48" s="67">
        <f t="shared" si="12"/>
        <v>8.5525646784995857</v>
      </c>
      <c r="R48" s="68"/>
    </row>
    <row r="49" spans="1:18">
      <c r="A49" s="63"/>
      <c r="B49" s="64">
        <v>569</v>
      </c>
      <c r="C49" s="65" t="s">
        <v>58</v>
      </c>
      <c r="D49" s="66">
        <v>44338520</v>
      </c>
      <c r="E49" s="66">
        <v>64377183</v>
      </c>
      <c r="F49" s="66">
        <v>0</v>
      </c>
      <c r="G49" s="66">
        <v>498795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0"/>
        <v>109214498</v>
      </c>
      <c r="Q49" s="67">
        <f t="shared" si="12"/>
        <v>69.989149276906844</v>
      </c>
      <c r="R49" s="68"/>
    </row>
    <row r="50" spans="1:18" ht="15.75">
      <c r="A50" s="69" t="s">
        <v>59</v>
      </c>
      <c r="B50" s="70"/>
      <c r="C50" s="71"/>
      <c r="D50" s="72">
        <f t="shared" ref="D50:O50" si="17">SUM(D51:D55)</f>
        <v>70124259</v>
      </c>
      <c r="E50" s="72">
        <f t="shared" si="17"/>
        <v>76720053</v>
      </c>
      <c r="F50" s="72">
        <f t="shared" si="17"/>
        <v>0</v>
      </c>
      <c r="G50" s="72">
        <f t="shared" si="17"/>
        <v>21024266</v>
      </c>
      <c r="H50" s="72">
        <f t="shared" si="17"/>
        <v>0</v>
      </c>
      <c r="I50" s="72">
        <f t="shared" si="17"/>
        <v>0</v>
      </c>
      <c r="J50" s="72">
        <f t="shared" si="17"/>
        <v>0</v>
      </c>
      <c r="K50" s="72">
        <f t="shared" si="17"/>
        <v>0</v>
      </c>
      <c r="L50" s="72">
        <f t="shared" si="17"/>
        <v>0</v>
      </c>
      <c r="M50" s="72">
        <f t="shared" si="17"/>
        <v>0</v>
      </c>
      <c r="N50" s="72">
        <f t="shared" si="17"/>
        <v>0</v>
      </c>
      <c r="O50" s="72">
        <f t="shared" si="17"/>
        <v>0</v>
      </c>
      <c r="P50" s="72">
        <f>SUM(D50:O50)</f>
        <v>167868578</v>
      </c>
      <c r="Q50" s="74">
        <f t="shared" si="12"/>
        <v>107.57709992444482</v>
      </c>
      <c r="R50" s="68"/>
    </row>
    <row r="51" spans="1:18">
      <c r="A51" s="63"/>
      <c r="B51" s="64">
        <v>571</v>
      </c>
      <c r="C51" s="65" t="s">
        <v>60</v>
      </c>
      <c r="D51" s="66">
        <v>995408</v>
      </c>
      <c r="E51" s="66">
        <v>60469106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0"/>
        <v>61464514</v>
      </c>
      <c r="Q51" s="67">
        <f t="shared" si="12"/>
        <v>39.38899252715084</v>
      </c>
      <c r="R51" s="68"/>
    </row>
    <row r="52" spans="1:18">
      <c r="A52" s="63"/>
      <c r="B52" s="64">
        <v>572</v>
      </c>
      <c r="C52" s="65" t="s">
        <v>61</v>
      </c>
      <c r="D52" s="66">
        <v>57844330</v>
      </c>
      <c r="E52" s="66">
        <v>12389623</v>
      </c>
      <c r="F52" s="66">
        <v>0</v>
      </c>
      <c r="G52" s="66">
        <v>11250902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0"/>
        <v>81484855</v>
      </c>
      <c r="Q52" s="67">
        <f t="shared" si="12"/>
        <v>52.218851753565801</v>
      </c>
      <c r="R52" s="68"/>
    </row>
    <row r="53" spans="1:18">
      <c r="A53" s="63"/>
      <c r="B53" s="64">
        <v>573</v>
      </c>
      <c r="C53" s="65" t="s">
        <v>62</v>
      </c>
      <c r="D53" s="66">
        <v>173642</v>
      </c>
      <c r="E53" s="66">
        <v>3379411</v>
      </c>
      <c r="F53" s="66">
        <v>0</v>
      </c>
      <c r="G53" s="66">
        <v>1412388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0"/>
        <v>4965441</v>
      </c>
      <c r="Q53" s="67">
        <f t="shared" si="12"/>
        <v>3.1820591381070447</v>
      </c>
      <c r="R53" s="68"/>
    </row>
    <row r="54" spans="1:18">
      <c r="A54" s="63"/>
      <c r="B54" s="64">
        <v>575</v>
      </c>
      <c r="C54" s="65" t="s">
        <v>63</v>
      </c>
      <c r="D54" s="66">
        <v>8801728</v>
      </c>
      <c r="E54" s="66">
        <v>350000</v>
      </c>
      <c r="F54" s="66">
        <v>0</v>
      </c>
      <c r="G54" s="66">
        <v>6628841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0"/>
        <v>15780569</v>
      </c>
      <c r="Q54" s="67">
        <f t="shared" si="12"/>
        <v>10.112838676560401</v>
      </c>
      <c r="R54" s="68"/>
    </row>
    <row r="55" spans="1:18">
      <c r="A55" s="63"/>
      <c r="B55" s="64">
        <v>579</v>
      </c>
      <c r="C55" s="65" t="s">
        <v>64</v>
      </c>
      <c r="D55" s="66">
        <v>2309151</v>
      </c>
      <c r="E55" s="66">
        <v>131913</v>
      </c>
      <c r="F55" s="66">
        <v>0</v>
      </c>
      <c r="G55" s="66">
        <v>1732135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0"/>
        <v>4173199</v>
      </c>
      <c r="Q55" s="67">
        <f t="shared" si="12"/>
        <v>2.6743578290607384</v>
      </c>
      <c r="R55" s="68"/>
    </row>
    <row r="56" spans="1:18" ht="15.75">
      <c r="A56" s="69" t="s">
        <v>97</v>
      </c>
      <c r="B56" s="70"/>
      <c r="C56" s="71"/>
      <c r="D56" s="72">
        <f t="shared" ref="D56:O56" si="18">SUM(D57:D59)</f>
        <v>912823377</v>
      </c>
      <c r="E56" s="72">
        <f t="shared" si="18"/>
        <v>393251261</v>
      </c>
      <c r="F56" s="72">
        <f t="shared" si="18"/>
        <v>561867</v>
      </c>
      <c r="G56" s="72">
        <f t="shared" si="18"/>
        <v>5257992</v>
      </c>
      <c r="H56" s="72">
        <f t="shared" si="18"/>
        <v>0</v>
      </c>
      <c r="I56" s="72">
        <f t="shared" si="18"/>
        <v>19405556</v>
      </c>
      <c r="J56" s="72">
        <f t="shared" si="18"/>
        <v>0</v>
      </c>
      <c r="K56" s="72">
        <f t="shared" si="18"/>
        <v>1722657</v>
      </c>
      <c r="L56" s="72">
        <f t="shared" si="18"/>
        <v>0</v>
      </c>
      <c r="M56" s="72">
        <f t="shared" si="18"/>
        <v>0</v>
      </c>
      <c r="N56" s="72">
        <f t="shared" si="18"/>
        <v>0</v>
      </c>
      <c r="O56" s="72">
        <f t="shared" si="18"/>
        <v>0</v>
      </c>
      <c r="P56" s="72">
        <f>SUM(D56:O56)</f>
        <v>1333022710</v>
      </c>
      <c r="Q56" s="74">
        <f t="shared" si="12"/>
        <v>854.25586481839525</v>
      </c>
      <c r="R56" s="68"/>
    </row>
    <row r="57" spans="1:18">
      <c r="A57" s="63"/>
      <c r="B57" s="64">
        <v>581</v>
      </c>
      <c r="C57" s="65" t="s">
        <v>215</v>
      </c>
      <c r="D57" s="66">
        <v>912284168</v>
      </c>
      <c r="E57" s="66">
        <v>392786588</v>
      </c>
      <c r="F57" s="66">
        <v>561867</v>
      </c>
      <c r="G57" s="66">
        <v>5257992</v>
      </c>
      <c r="H57" s="66">
        <v>0</v>
      </c>
      <c r="I57" s="66">
        <v>0</v>
      </c>
      <c r="J57" s="66">
        <v>0</v>
      </c>
      <c r="K57" s="66">
        <v>1722657</v>
      </c>
      <c r="L57" s="66">
        <v>0</v>
      </c>
      <c r="M57" s="66">
        <v>0</v>
      </c>
      <c r="N57" s="66">
        <v>0</v>
      </c>
      <c r="O57" s="66">
        <v>0</v>
      </c>
      <c r="P57" s="66">
        <f>SUM(D57:O57)</f>
        <v>1312613272</v>
      </c>
      <c r="Q57" s="67">
        <f t="shared" si="12"/>
        <v>841.17665620600224</v>
      </c>
      <c r="R57" s="68"/>
    </row>
    <row r="58" spans="1:18">
      <c r="A58" s="63"/>
      <c r="B58" s="64">
        <v>589</v>
      </c>
      <c r="C58" s="65" t="s">
        <v>221</v>
      </c>
      <c r="D58" s="66">
        <v>539209</v>
      </c>
      <c r="E58" s="66">
        <v>464673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4" si="19">SUM(D58:O58)</f>
        <v>1003882</v>
      </c>
      <c r="Q58" s="67">
        <f t="shared" si="12"/>
        <v>0.64332893929888124</v>
      </c>
      <c r="R58" s="68"/>
    </row>
    <row r="59" spans="1:18">
      <c r="A59" s="63"/>
      <c r="B59" s="64">
        <v>591</v>
      </c>
      <c r="C59" s="65" t="s">
        <v>216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19405556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9"/>
        <v>19405556</v>
      </c>
      <c r="Q59" s="67">
        <f t="shared" si="12"/>
        <v>12.435879673094091</v>
      </c>
      <c r="R59" s="68"/>
    </row>
    <row r="60" spans="1:18" ht="15.75">
      <c r="A60" s="69" t="s">
        <v>68</v>
      </c>
      <c r="B60" s="70"/>
      <c r="C60" s="71"/>
      <c r="D60" s="72">
        <f t="shared" ref="D60:O60" si="20">SUM(D61:D76)</f>
        <v>9088250</v>
      </c>
      <c r="E60" s="72">
        <f t="shared" si="20"/>
        <v>14142808</v>
      </c>
      <c r="F60" s="72">
        <f t="shared" si="20"/>
        <v>0</v>
      </c>
      <c r="G60" s="72">
        <f t="shared" si="20"/>
        <v>1229026</v>
      </c>
      <c r="H60" s="72">
        <f t="shared" si="20"/>
        <v>0</v>
      </c>
      <c r="I60" s="72">
        <f t="shared" si="20"/>
        <v>0</v>
      </c>
      <c r="J60" s="72">
        <f t="shared" si="20"/>
        <v>0</v>
      </c>
      <c r="K60" s="72">
        <f t="shared" si="20"/>
        <v>0</v>
      </c>
      <c r="L60" s="72">
        <f t="shared" si="20"/>
        <v>0</v>
      </c>
      <c r="M60" s="72">
        <f t="shared" si="20"/>
        <v>0</v>
      </c>
      <c r="N60" s="72">
        <f t="shared" si="20"/>
        <v>0</v>
      </c>
      <c r="O60" s="72">
        <f t="shared" si="20"/>
        <v>0</v>
      </c>
      <c r="P60" s="72">
        <f>SUM(D60:O60)</f>
        <v>24460084</v>
      </c>
      <c r="Q60" s="74">
        <f t="shared" si="12"/>
        <v>15.675029430631824</v>
      </c>
      <c r="R60" s="68"/>
    </row>
    <row r="61" spans="1:18">
      <c r="A61" s="63"/>
      <c r="B61" s="64">
        <v>601</v>
      </c>
      <c r="C61" s="65" t="s">
        <v>69</v>
      </c>
      <c r="D61" s="66">
        <v>1631598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9"/>
        <v>1631598</v>
      </c>
      <c r="Q61" s="67">
        <f t="shared" si="12"/>
        <v>1.0455952100965811</v>
      </c>
      <c r="R61" s="68"/>
    </row>
    <row r="62" spans="1:18">
      <c r="A62" s="63"/>
      <c r="B62" s="64">
        <v>602</v>
      </c>
      <c r="C62" s="65" t="s">
        <v>70</v>
      </c>
      <c r="D62" s="66">
        <v>358145</v>
      </c>
      <c r="E62" s="66">
        <v>3126189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9"/>
        <v>3484334</v>
      </c>
      <c r="Q62" s="67">
        <f t="shared" si="12"/>
        <v>2.2329047601043035</v>
      </c>
      <c r="R62" s="68"/>
    </row>
    <row r="63" spans="1:18">
      <c r="A63" s="63"/>
      <c r="B63" s="64">
        <v>603</v>
      </c>
      <c r="C63" s="65" t="s">
        <v>71</v>
      </c>
      <c r="D63" s="66">
        <v>63408</v>
      </c>
      <c r="E63" s="66">
        <v>1501290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9"/>
        <v>1564698</v>
      </c>
      <c r="Q63" s="67">
        <f t="shared" si="12"/>
        <v>1.0027229342323909</v>
      </c>
      <c r="R63" s="68"/>
    </row>
    <row r="64" spans="1:18">
      <c r="A64" s="63"/>
      <c r="B64" s="64">
        <v>608</v>
      </c>
      <c r="C64" s="65" t="s">
        <v>73</v>
      </c>
      <c r="D64" s="66">
        <v>247474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9"/>
        <v>247474</v>
      </c>
      <c r="Q64" s="67">
        <f t="shared" si="12"/>
        <v>0.15859153359065242</v>
      </c>
      <c r="R64" s="68"/>
    </row>
    <row r="65" spans="1:121">
      <c r="A65" s="63"/>
      <c r="B65" s="64">
        <v>609</v>
      </c>
      <c r="C65" s="65" t="s">
        <v>217</v>
      </c>
      <c r="D65" s="66">
        <v>0</v>
      </c>
      <c r="E65" s="66">
        <v>210257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>SUM(D65:O65)</f>
        <v>210257</v>
      </c>
      <c r="Q65" s="67">
        <f t="shared" si="12"/>
        <v>0.13474134688157063</v>
      </c>
      <c r="R65" s="68"/>
    </row>
    <row r="66" spans="1:121">
      <c r="A66" s="63"/>
      <c r="B66" s="64">
        <v>622</v>
      </c>
      <c r="C66" s="65" t="s">
        <v>76</v>
      </c>
      <c r="D66" s="66">
        <v>0</v>
      </c>
      <c r="E66" s="66">
        <v>1004082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ref="P66:P74" si="21">SUM(D66:O66)</f>
        <v>1004082</v>
      </c>
      <c r="Q66" s="67">
        <f t="shared" si="12"/>
        <v>0.64345710753763818</v>
      </c>
      <c r="R66" s="68"/>
    </row>
    <row r="67" spans="1:121">
      <c r="A67" s="63"/>
      <c r="B67" s="64">
        <v>624</v>
      </c>
      <c r="C67" s="65" t="s">
        <v>77</v>
      </c>
      <c r="D67" s="66">
        <v>0</v>
      </c>
      <c r="E67" s="66">
        <v>431616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21"/>
        <v>431616</v>
      </c>
      <c r="Q67" s="67">
        <f t="shared" si="12"/>
        <v>0.27659731269653798</v>
      </c>
      <c r="R67" s="68"/>
    </row>
    <row r="68" spans="1:121">
      <c r="A68" s="63"/>
      <c r="B68" s="64">
        <v>667</v>
      </c>
      <c r="C68" s="65" t="s">
        <v>127</v>
      </c>
      <c r="D68" s="66">
        <v>2558548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21"/>
        <v>2558548</v>
      </c>
      <c r="Q68" s="67">
        <f t="shared" si="12"/>
        <v>1.6396229546752248</v>
      </c>
      <c r="R68" s="68"/>
    </row>
    <row r="69" spans="1:121">
      <c r="A69" s="63"/>
      <c r="B69" s="64">
        <v>669</v>
      </c>
      <c r="C69" s="65" t="s">
        <v>128</v>
      </c>
      <c r="D69" s="66">
        <v>0</v>
      </c>
      <c r="E69" s="66">
        <v>530442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21"/>
        <v>530442</v>
      </c>
      <c r="Q69" s="67">
        <f t="shared" ref="Q69:Q100" si="22">(P69/Q$79)</f>
        <v>0.33992908451349579</v>
      </c>
      <c r="R69" s="68"/>
    </row>
    <row r="70" spans="1:121">
      <c r="A70" s="63"/>
      <c r="B70" s="64">
        <v>682</v>
      </c>
      <c r="C70" s="65" t="s">
        <v>85</v>
      </c>
      <c r="D70" s="66">
        <v>0</v>
      </c>
      <c r="E70" s="66">
        <v>749676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21"/>
        <v>749676</v>
      </c>
      <c r="Q70" s="67">
        <f t="shared" si="22"/>
        <v>0.48042326279167086</v>
      </c>
      <c r="R70" s="68"/>
    </row>
    <row r="71" spans="1:121">
      <c r="A71" s="63"/>
      <c r="B71" s="64">
        <v>685</v>
      </c>
      <c r="C71" s="65" t="s">
        <v>86</v>
      </c>
      <c r="D71" s="66">
        <v>516456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21"/>
        <v>516456</v>
      </c>
      <c r="Q71" s="67">
        <f t="shared" si="22"/>
        <v>0.33096627957722424</v>
      </c>
      <c r="R71" s="68"/>
    </row>
    <row r="72" spans="1:121">
      <c r="A72" s="63"/>
      <c r="B72" s="64">
        <v>712</v>
      </c>
      <c r="C72" s="65" t="s">
        <v>90</v>
      </c>
      <c r="D72" s="66">
        <v>3072072</v>
      </c>
      <c r="E72" s="66">
        <v>189656</v>
      </c>
      <c r="F72" s="66">
        <v>0</v>
      </c>
      <c r="G72" s="66">
        <v>1229026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21"/>
        <v>4490754</v>
      </c>
      <c r="Q72" s="67">
        <f t="shared" si="22"/>
        <v>2.87786015435301</v>
      </c>
      <c r="R72" s="68"/>
    </row>
    <row r="73" spans="1:121">
      <c r="A73" s="63"/>
      <c r="B73" s="64">
        <v>713</v>
      </c>
      <c r="C73" s="65" t="s">
        <v>91</v>
      </c>
      <c r="D73" s="66">
        <v>638544</v>
      </c>
      <c r="E73" s="66">
        <v>5093145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21"/>
        <v>5731689</v>
      </c>
      <c r="Q73" s="67">
        <f t="shared" si="22"/>
        <v>3.6731024211621142</v>
      </c>
      <c r="R73" s="68"/>
    </row>
    <row r="74" spans="1:121">
      <c r="A74" s="63"/>
      <c r="B74" s="64">
        <v>714</v>
      </c>
      <c r="C74" s="65" t="s">
        <v>92</v>
      </c>
      <c r="D74" s="66">
        <v>2005</v>
      </c>
      <c r="E74" s="66">
        <v>207267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21"/>
        <v>209272</v>
      </c>
      <c r="Q74" s="67">
        <f t="shared" si="22"/>
        <v>0.13411011830569278</v>
      </c>
      <c r="R74" s="68"/>
    </row>
    <row r="75" spans="1:121">
      <c r="A75" s="63"/>
      <c r="B75" s="64">
        <v>715</v>
      </c>
      <c r="C75" s="65" t="s">
        <v>93</v>
      </c>
      <c r="D75" s="66">
        <v>0</v>
      </c>
      <c r="E75" s="66">
        <v>1099668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ref="P75:P76" si="23">SUM(D75:O75)</f>
        <v>1099668</v>
      </c>
      <c r="Q75" s="67">
        <f t="shared" si="22"/>
        <v>0.70471255388673393</v>
      </c>
      <c r="R75" s="68"/>
    </row>
    <row r="76" spans="1:121" ht="15.75" thickBot="1">
      <c r="A76" s="63"/>
      <c r="B76" s="64">
        <v>732</v>
      </c>
      <c r="C76" s="65" t="s">
        <v>96</v>
      </c>
      <c r="D76" s="66">
        <v>0</v>
      </c>
      <c r="E76" s="66">
        <v>-480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23"/>
        <v>-480</v>
      </c>
      <c r="Q76" s="67">
        <f t="shared" si="22"/>
        <v>-3.0760377301661252E-4</v>
      </c>
      <c r="R76" s="68"/>
    </row>
    <row r="77" spans="1:121" ht="16.5" thickBot="1">
      <c r="A77" s="79" t="s">
        <v>10</v>
      </c>
      <c r="B77" s="80"/>
      <c r="C77" s="81"/>
      <c r="D77" s="82">
        <f t="shared" ref="D77:O77" si="24">SUM(D5,D15,D25,D33,D38,D44,D50,D56,D60)</f>
        <v>1593062675</v>
      </c>
      <c r="E77" s="82">
        <f t="shared" si="24"/>
        <v>1429077824</v>
      </c>
      <c r="F77" s="82">
        <f t="shared" si="24"/>
        <v>108993588</v>
      </c>
      <c r="G77" s="82">
        <f t="shared" si="24"/>
        <v>54442703</v>
      </c>
      <c r="H77" s="82">
        <f t="shared" si="24"/>
        <v>0</v>
      </c>
      <c r="I77" s="82">
        <f t="shared" si="24"/>
        <v>126477435</v>
      </c>
      <c r="J77" s="82">
        <f t="shared" si="24"/>
        <v>18872025</v>
      </c>
      <c r="K77" s="82">
        <f t="shared" ref="K77" si="25">SUM(K5,K15,K25,K33,K38,K44,K50,K56,K60)</f>
        <v>416198105</v>
      </c>
      <c r="L77" s="82">
        <f t="shared" ref="L77" si="26">SUM(L5,L15,L25,L33,L38,L44,L50,L56,L60)</f>
        <v>0</v>
      </c>
      <c r="M77" s="82">
        <f t="shared" si="24"/>
        <v>0</v>
      </c>
      <c r="N77" s="82">
        <f t="shared" ref="N77" si="27">SUM(N5,N15,N25,N33,N38,N44,N50,N56,N60)</f>
        <v>0</v>
      </c>
      <c r="O77" s="82">
        <f t="shared" si="24"/>
        <v>0</v>
      </c>
      <c r="P77" s="82">
        <f>SUM(D77:O77)</f>
        <v>3747124355</v>
      </c>
      <c r="Q77" s="83">
        <f t="shared" si="22"/>
        <v>2401.3116449175845</v>
      </c>
      <c r="R77" s="61"/>
      <c r="S77" s="84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</row>
    <row r="78" spans="1:121">
      <c r="A78" s="85"/>
      <c r="B78" s="86"/>
      <c r="C78" s="86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8"/>
    </row>
    <row r="79" spans="1:121">
      <c r="A79" s="89"/>
      <c r="B79" s="90"/>
      <c r="C79" s="90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4" t="s">
        <v>225</v>
      </c>
      <c r="O79" s="94"/>
      <c r="P79" s="94"/>
      <c r="Q79" s="92">
        <v>1560449</v>
      </c>
    </row>
    <row r="80" spans="1:121">
      <c r="A80" s="95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7"/>
    </row>
    <row r="81" spans="1:17" ht="15.75" customHeight="1" thickBot="1">
      <c r="A81" s="98" t="s">
        <v>108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</row>
  </sheetData>
  <mergeCells count="10">
    <mergeCell ref="N79:P79"/>
    <mergeCell ref="A80:Q80"/>
    <mergeCell ref="A81:Q8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212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213</v>
      </c>
      <c r="L4" s="34" t="s">
        <v>3</v>
      </c>
      <c r="M4" s="34" t="s">
        <v>4</v>
      </c>
      <c r="N4" s="34" t="s">
        <v>226</v>
      </c>
      <c r="O4" s="34" t="s">
        <v>5</v>
      </c>
      <c r="P4" s="34" t="s">
        <v>214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152193402</v>
      </c>
      <c r="E5" s="26">
        <f t="shared" ref="E5:O5" si="0">SUM(E6:E14)</f>
        <v>206348298</v>
      </c>
      <c r="F5" s="26">
        <f t="shared" si="0"/>
        <v>134689846</v>
      </c>
      <c r="G5" s="26">
        <f t="shared" si="0"/>
        <v>7594144</v>
      </c>
      <c r="H5" s="26">
        <f t="shared" si="0"/>
        <v>0</v>
      </c>
      <c r="I5" s="26">
        <f t="shared" si="0"/>
        <v>631570</v>
      </c>
      <c r="J5" s="26">
        <f t="shared" si="0"/>
        <v>232926784</v>
      </c>
      <c r="K5" s="26">
        <f t="shared" ref="K5" si="1">SUM(K6:K14)</f>
        <v>6791092133</v>
      </c>
      <c r="L5" s="26">
        <f t="shared" ref="L5" si="2">SUM(L6:L14)</f>
        <v>0</v>
      </c>
      <c r="M5" s="26">
        <f>SUM(M6:M14)</f>
        <v>0</v>
      </c>
      <c r="N5" s="26">
        <f>SUM(N6:N14)</f>
        <v>0</v>
      </c>
      <c r="O5" s="26">
        <f t="shared" si="0"/>
        <v>6465809</v>
      </c>
      <c r="P5" s="27">
        <f>SUM(D5:O5)</f>
        <v>7531941986</v>
      </c>
      <c r="Q5" s="32">
        <f t="shared" ref="Q5:Q36" si="3">(P5/Q$83)</f>
        <v>4886.013960147412</v>
      </c>
      <c r="R5" s="6"/>
    </row>
    <row r="6" spans="1:135">
      <c r="A6" s="12"/>
      <c r="B6" s="44">
        <v>511</v>
      </c>
      <c r="C6" s="20" t="s">
        <v>20</v>
      </c>
      <c r="D6" s="46">
        <v>3318806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3318806</v>
      </c>
      <c r="Q6" s="47">
        <f t="shared" si="3"/>
        <v>2.1529284847336836</v>
      </c>
      <c r="R6" s="9"/>
    </row>
    <row r="7" spans="1:135">
      <c r="A7" s="12"/>
      <c r="B7" s="44">
        <v>512</v>
      </c>
      <c r="C7" s="20" t="s">
        <v>21</v>
      </c>
      <c r="D7" s="46">
        <v>3961740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3961740</v>
      </c>
      <c r="Q7" s="47">
        <f t="shared" si="3"/>
        <v>2.5700034576015662</v>
      </c>
      <c r="R7" s="9"/>
    </row>
    <row r="8" spans="1:135">
      <c r="A8" s="12"/>
      <c r="B8" s="44">
        <v>513</v>
      </c>
      <c r="C8" s="20" t="s">
        <v>22</v>
      </c>
      <c r="D8" s="46">
        <v>34592410</v>
      </c>
      <c r="E8" s="46">
        <v>104645116</v>
      </c>
      <c r="F8" s="46">
        <v>522023</v>
      </c>
      <c r="G8" s="46">
        <v>0</v>
      </c>
      <c r="H8" s="46">
        <v>0</v>
      </c>
      <c r="I8" s="46">
        <v>45804</v>
      </c>
      <c r="J8" s="46">
        <v>1311214</v>
      </c>
      <c r="K8" s="46">
        <v>6791092133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6932208700</v>
      </c>
      <c r="Q8" s="47">
        <f t="shared" si="3"/>
        <v>4496.9635381967664</v>
      </c>
      <c r="R8" s="9"/>
    </row>
    <row r="9" spans="1:135">
      <c r="A9" s="12"/>
      <c r="B9" s="44">
        <v>514</v>
      </c>
      <c r="C9" s="20" t="s">
        <v>23</v>
      </c>
      <c r="D9" s="46">
        <v>10151547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10151547</v>
      </c>
      <c r="Q9" s="47">
        <f t="shared" si="3"/>
        <v>6.5853667555177289</v>
      </c>
      <c r="R9" s="9"/>
    </row>
    <row r="10" spans="1:135">
      <c r="A10" s="12"/>
      <c r="B10" s="44">
        <v>515</v>
      </c>
      <c r="C10" s="20" t="s">
        <v>24</v>
      </c>
      <c r="D10" s="46">
        <v>11112251</v>
      </c>
      <c r="E10" s="46">
        <v>8233494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6440608</v>
      </c>
      <c r="P10" s="46">
        <f t="shared" si="4"/>
        <v>25786353</v>
      </c>
      <c r="Q10" s="47">
        <f t="shared" si="3"/>
        <v>16.72775506947314</v>
      </c>
      <c r="R10" s="9"/>
    </row>
    <row r="11" spans="1:135">
      <c r="A11" s="12"/>
      <c r="B11" s="44">
        <v>516</v>
      </c>
      <c r="C11" s="20" t="s">
        <v>25</v>
      </c>
      <c r="D11" s="46">
        <v>33769746</v>
      </c>
      <c r="E11" s="46">
        <v>13786271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47556017</v>
      </c>
      <c r="Q11" s="47">
        <f t="shared" si="3"/>
        <v>30.849860949925755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813496</v>
      </c>
      <c r="F12" s="46">
        <v>134167823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134981319</v>
      </c>
      <c r="Q12" s="47">
        <f t="shared" si="3"/>
        <v>87.563155719865506</v>
      </c>
      <c r="R12" s="9"/>
    </row>
    <row r="13" spans="1:135">
      <c r="A13" s="12"/>
      <c r="B13" s="44">
        <v>518</v>
      </c>
      <c r="C13" s="20" t="s">
        <v>197</v>
      </c>
      <c r="D13" s="46">
        <v>353975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353975</v>
      </c>
      <c r="Q13" s="47">
        <f t="shared" si="3"/>
        <v>0.22962561245930183</v>
      </c>
      <c r="R13" s="9"/>
    </row>
    <row r="14" spans="1:135">
      <c r="A14" s="12"/>
      <c r="B14" s="44">
        <v>519</v>
      </c>
      <c r="C14" s="20" t="s">
        <v>27</v>
      </c>
      <c r="D14" s="46">
        <v>54932927</v>
      </c>
      <c r="E14" s="46">
        <v>78869921</v>
      </c>
      <c r="F14" s="46">
        <v>0</v>
      </c>
      <c r="G14" s="46">
        <v>7594144</v>
      </c>
      <c r="H14" s="46">
        <v>0</v>
      </c>
      <c r="I14" s="46">
        <v>585766</v>
      </c>
      <c r="J14" s="46">
        <v>231615570</v>
      </c>
      <c r="K14" s="46">
        <v>0</v>
      </c>
      <c r="L14" s="46">
        <v>0</v>
      </c>
      <c r="M14" s="46">
        <v>0</v>
      </c>
      <c r="N14" s="46">
        <v>0</v>
      </c>
      <c r="O14" s="46">
        <v>25201</v>
      </c>
      <c r="P14" s="46">
        <f t="shared" si="4"/>
        <v>373623529</v>
      </c>
      <c r="Q14" s="47">
        <f t="shared" si="3"/>
        <v>242.37172590106849</v>
      </c>
      <c r="R14" s="9"/>
    </row>
    <row r="15" spans="1:135" ht="15.75">
      <c r="A15" s="28" t="s">
        <v>28</v>
      </c>
      <c r="B15" s="29"/>
      <c r="C15" s="30"/>
      <c r="D15" s="31">
        <f>SUM(D16:D24)</f>
        <v>263325086</v>
      </c>
      <c r="E15" s="31">
        <f t="shared" ref="E15:O15" si="5">SUM(E16:E24)</f>
        <v>120693138</v>
      </c>
      <c r="F15" s="31">
        <f t="shared" si="5"/>
        <v>0</v>
      </c>
      <c r="G15" s="31">
        <f t="shared" si="5"/>
        <v>3402930</v>
      </c>
      <c r="H15" s="31">
        <f t="shared" si="5"/>
        <v>0</v>
      </c>
      <c r="I15" s="31">
        <f t="shared" si="5"/>
        <v>349</v>
      </c>
      <c r="J15" s="31">
        <f t="shared" si="5"/>
        <v>0</v>
      </c>
      <c r="K15" s="31">
        <f t="shared" ref="K15" si="6">SUM(K16:K24)</f>
        <v>0</v>
      </c>
      <c r="L15" s="31">
        <f t="shared" ref="L15" si="7">SUM(L16:L24)</f>
        <v>0</v>
      </c>
      <c r="M15" s="31">
        <f>SUM(M16:M24)</f>
        <v>0</v>
      </c>
      <c r="N15" s="31">
        <f>SUM(N16:N24)</f>
        <v>0</v>
      </c>
      <c r="O15" s="31">
        <f t="shared" si="5"/>
        <v>0</v>
      </c>
      <c r="P15" s="42">
        <f>SUM(D15:O15)</f>
        <v>387421503</v>
      </c>
      <c r="Q15" s="43">
        <f t="shared" si="3"/>
        <v>251.32255076284551</v>
      </c>
      <c r="R15" s="10"/>
    </row>
    <row r="16" spans="1:135">
      <c r="A16" s="12"/>
      <c r="B16" s="44">
        <v>521</v>
      </c>
      <c r="C16" s="20" t="s">
        <v>29</v>
      </c>
      <c r="D16" s="46">
        <v>203849</v>
      </c>
      <c r="E16" s="46">
        <v>429025</v>
      </c>
      <c r="F16" s="46">
        <v>0</v>
      </c>
      <c r="G16" s="46">
        <v>100000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732874</v>
      </c>
      <c r="Q16" s="47">
        <f t="shared" si="3"/>
        <v>0.47541956665159507</v>
      </c>
      <c r="R16" s="9"/>
    </row>
    <row r="17" spans="1:18">
      <c r="A17" s="12"/>
      <c r="B17" s="44">
        <v>522</v>
      </c>
      <c r="C17" s="20" t="s">
        <v>30</v>
      </c>
      <c r="D17" s="46">
        <v>186787373</v>
      </c>
      <c r="E17" s="46">
        <v>7358427</v>
      </c>
      <c r="F17" s="46">
        <v>0</v>
      </c>
      <c r="G17" s="46">
        <v>3302930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4" si="8">SUM(D17:O17)</f>
        <v>197448730</v>
      </c>
      <c r="Q17" s="47">
        <f t="shared" si="3"/>
        <v>128.08612347075731</v>
      </c>
      <c r="R17" s="9"/>
    </row>
    <row r="18" spans="1:18">
      <c r="A18" s="12"/>
      <c r="B18" s="44">
        <v>523</v>
      </c>
      <c r="C18" s="20" t="s">
        <v>31</v>
      </c>
      <c r="D18" s="46">
        <v>0</v>
      </c>
      <c r="E18" s="46">
        <v>8013777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8013777</v>
      </c>
      <c r="Q18" s="47">
        <f t="shared" si="3"/>
        <v>5.1985830969341515</v>
      </c>
      <c r="R18" s="9"/>
    </row>
    <row r="19" spans="1:18">
      <c r="A19" s="12"/>
      <c r="B19" s="44">
        <v>524</v>
      </c>
      <c r="C19" s="20" t="s">
        <v>32</v>
      </c>
      <c r="D19" s="46">
        <v>12316132</v>
      </c>
      <c r="E19" s="46">
        <v>18957576</v>
      </c>
      <c r="F19" s="46">
        <v>0</v>
      </c>
      <c r="G19" s="46">
        <v>0</v>
      </c>
      <c r="H19" s="46">
        <v>0</v>
      </c>
      <c r="I19" s="46">
        <v>349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31274057</v>
      </c>
      <c r="Q19" s="47">
        <f t="shared" si="3"/>
        <v>20.287660124901802</v>
      </c>
      <c r="R19" s="9"/>
    </row>
    <row r="20" spans="1:18">
      <c r="A20" s="12"/>
      <c r="B20" s="44">
        <v>525</v>
      </c>
      <c r="C20" s="20" t="s">
        <v>33</v>
      </c>
      <c r="D20" s="46">
        <v>2548151</v>
      </c>
      <c r="E20" s="46">
        <v>74840609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77388760</v>
      </c>
      <c r="Q20" s="47">
        <f t="shared" si="3"/>
        <v>50.20253241744733</v>
      </c>
      <c r="R20" s="9"/>
    </row>
    <row r="21" spans="1:18">
      <c r="A21" s="12"/>
      <c r="B21" s="44">
        <v>526</v>
      </c>
      <c r="C21" s="20" t="s">
        <v>34</v>
      </c>
      <c r="D21" s="46">
        <v>45536571</v>
      </c>
      <c r="E21" s="46">
        <v>53840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45590411</v>
      </c>
      <c r="Q21" s="47">
        <f t="shared" si="3"/>
        <v>29.574761065460248</v>
      </c>
      <c r="R21" s="9"/>
    </row>
    <row r="22" spans="1:18">
      <c r="A22" s="12"/>
      <c r="B22" s="44">
        <v>527</v>
      </c>
      <c r="C22" s="20" t="s">
        <v>35</v>
      </c>
      <c r="D22" s="46">
        <v>7960796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8"/>
        <v>7960796</v>
      </c>
      <c r="Q22" s="47">
        <f t="shared" si="3"/>
        <v>5.1642140184011867</v>
      </c>
      <c r="R22" s="9"/>
    </row>
    <row r="23" spans="1:18">
      <c r="A23" s="12"/>
      <c r="B23" s="44">
        <v>528</v>
      </c>
      <c r="C23" s="20" t="s">
        <v>36</v>
      </c>
      <c r="D23" s="46">
        <v>1017513</v>
      </c>
      <c r="E23" s="46">
        <v>37606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8"/>
        <v>1055119</v>
      </c>
      <c r="Q23" s="47">
        <f t="shared" si="3"/>
        <v>0.68446174614717448</v>
      </c>
      <c r="R23" s="9"/>
    </row>
    <row r="24" spans="1:18">
      <c r="A24" s="12"/>
      <c r="B24" s="44">
        <v>529</v>
      </c>
      <c r="C24" s="20" t="s">
        <v>37</v>
      </c>
      <c r="D24" s="46">
        <v>6954701</v>
      </c>
      <c r="E24" s="46">
        <v>11002278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8"/>
        <v>17956979</v>
      </c>
      <c r="Q24" s="47">
        <f t="shared" si="3"/>
        <v>11.648795256144703</v>
      </c>
      <c r="R24" s="9"/>
    </row>
    <row r="25" spans="1:18" ht="15.75">
      <c r="A25" s="28" t="s">
        <v>38</v>
      </c>
      <c r="B25" s="29"/>
      <c r="C25" s="30"/>
      <c r="D25" s="31">
        <f t="shared" ref="D25:O25" si="9">SUM(D26:D32)</f>
        <v>33715025</v>
      </c>
      <c r="E25" s="31">
        <f t="shared" si="9"/>
        <v>28713294</v>
      </c>
      <c r="F25" s="31">
        <f t="shared" si="9"/>
        <v>0</v>
      </c>
      <c r="G25" s="31">
        <f t="shared" si="9"/>
        <v>1359332</v>
      </c>
      <c r="H25" s="31">
        <f t="shared" si="9"/>
        <v>0</v>
      </c>
      <c r="I25" s="31">
        <f t="shared" si="9"/>
        <v>522610651</v>
      </c>
      <c r="J25" s="31">
        <f t="shared" si="9"/>
        <v>0</v>
      </c>
      <c r="K25" s="31">
        <f t="shared" ref="K25" si="10">SUM(K26:K32)</f>
        <v>0</v>
      </c>
      <c r="L25" s="31">
        <f t="shared" ref="L25" si="11">SUM(L26:L32)</f>
        <v>0</v>
      </c>
      <c r="M25" s="31">
        <f t="shared" si="9"/>
        <v>0</v>
      </c>
      <c r="N25" s="31">
        <f t="shared" ref="N25" si="12">SUM(N26:N32)</f>
        <v>0</v>
      </c>
      <c r="O25" s="31">
        <f t="shared" si="9"/>
        <v>0</v>
      </c>
      <c r="P25" s="42">
        <f>SUM(D25:O25)</f>
        <v>586398302</v>
      </c>
      <c r="Q25" s="43">
        <f t="shared" si="3"/>
        <v>380.39994135700158</v>
      </c>
      <c r="R25" s="10"/>
    </row>
    <row r="26" spans="1:18">
      <c r="A26" s="12"/>
      <c r="B26" s="44">
        <v>533</v>
      </c>
      <c r="C26" s="20" t="s">
        <v>103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106602275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ref="P26:P55" si="13">SUM(D26:O26)</f>
        <v>106602275</v>
      </c>
      <c r="Q26" s="47">
        <f t="shared" si="3"/>
        <v>69.153507130249082</v>
      </c>
      <c r="R26" s="9"/>
    </row>
    <row r="27" spans="1:18">
      <c r="A27" s="12"/>
      <c r="B27" s="44">
        <v>534</v>
      </c>
      <c r="C27" s="20" t="s">
        <v>39</v>
      </c>
      <c r="D27" s="46">
        <v>9237</v>
      </c>
      <c r="E27" s="46">
        <v>50</v>
      </c>
      <c r="F27" s="46">
        <v>0</v>
      </c>
      <c r="G27" s="46">
        <v>0</v>
      </c>
      <c r="H27" s="46">
        <v>0</v>
      </c>
      <c r="I27" s="46">
        <v>181263454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3"/>
        <v>181272741</v>
      </c>
      <c r="Q27" s="47">
        <f t="shared" si="3"/>
        <v>117.59266664115091</v>
      </c>
      <c r="R27" s="9"/>
    </row>
    <row r="28" spans="1:18">
      <c r="A28" s="12"/>
      <c r="B28" s="44">
        <v>535</v>
      </c>
      <c r="C28" s="20" t="s">
        <v>144</v>
      </c>
      <c r="D28" s="46">
        <v>237</v>
      </c>
      <c r="E28" s="46">
        <v>0</v>
      </c>
      <c r="F28" s="46">
        <v>0</v>
      </c>
      <c r="G28" s="46">
        <v>0</v>
      </c>
      <c r="H28" s="46">
        <v>0</v>
      </c>
      <c r="I28" s="46">
        <v>116095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3"/>
        <v>116332</v>
      </c>
      <c r="Q28" s="47">
        <f t="shared" si="3"/>
        <v>7.5465235535321709E-2</v>
      </c>
      <c r="R28" s="9"/>
    </row>
    <row r="29" spans="1:18">
      <c r="A29" s="12"/>
      <c r="B29" s="44">
        <v>536</v>
      </c>
      <c r="C29" s="20" t="s">
        <v>40</v>
      </c>
      <c r="D29" s="46">
        <v>114222</v>
      </c>
      <c r="E29" s="46">
        <v>523606</v>
      </c>
      <c r="F29" s="46">
        <v>0</v>
      </c>
      <c r="G29" s="46">
        <v>0</v>
      </c>
      <c r="H29" s="46">
        <v>0</v>
      </c>
      <c r="I29" s="46">
        <v>234539261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3"/>
        <v>235177089</v>
      </c>
      <c r="Q29" s="47">
        <f t="shared" si="3"/>
        <v>152.56072631688886</v>
      </c>
      <c r="R29" s="9"/>
    </row>
    <row r="30" spans="1:18">
      <c r="A30" s="12"/>
      <c r="B30" s="44">
        <v>537</v>
      </c>
      <c r="C30" s="20" t="s">
        <v>41</v>
      </c>
      <c r="D30" s="46">
        <v>19157335</v>
      </c>
      <c r="E30" s="46">
        <v>6490525</v>
      </c>
      <c r="F30" s="46">
        <v>0</v>
      </c>
      <c r="G30" s="46">
        <v>636681</v>
      </c>
      <c r="H30" s="46">
        <v>0</v>
      </c>
      <c r="I30" s="46">
        <v>86504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3"/>
        <v>26371045</v>
      </c>
      <c r="Q30" s="47">
        <f t="shared" si="3"/>
        <v>17.10704812293752</v>
      </c>
      <c r="R30" s="9"/>
    </row>
    <row r="31" spans="1:18">
      <c r="A31" s="12"/>
      <c r="B31" s="44">
        <v>538</v>
      </c>
      <c r="C31" s="20" t="s">
        <v>42</v>
      </c>
      <c r="D31" s="46">
        <v>13930329</v>
      </c>
      <c r="E31" s="46">
        <v>21549113</v>
      </c>
      <c r="F31" s="46">
        <v>0</v>
      </c>
      <c r="G31" s="46">
        <v>722651</v>
      </c>
      <c r="H31" s="46">
        <v>0</v>
      </c>
      <c r="I31" s="46">
        <v>3062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3"/>
        <v>36205155</v>
      </c>
      <c r="Q31" s="47">
        <f t="shared" si="3"/>
        <v>23.486491676132363</v>
      </c>
      <c r="R31" s="9"/>
    </row>
    <row r="32" spans="1:18">
      <c r="A32" s="12"/>
      <c r="B32" s="44">
        <v>539</v>
      </c>
      <c r="C32" s="20" t="s">
        <v>43</v>
      </c>
      <c r="D32" s="46">
        <v>503665</v>
      </c>
      <c r="E32" s="46">
        <v>150000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3"/>
        <v>653665</v>
      </c>
      <c r="Q32" s="47">
        <f t="shared" si="3"/>
        <v>0.42403623410752039</v>
      </c>
      <c r="R32" s="9"/>
    </row>
    <row r="33" spans="1:18" ht="15.75">
      <c r="A33" s="28" t="s">
        <v>44</v>
      </c>
      <c r="B33" s="29"/>
      <c r="C33" s="30"/>
      <c r="D33" s="31">
        <f t="shared" ref="D33:O33" si="14">SUM(D34:D37)</f>
        <v>5737963</v>
      </c>
      <c r="E33" s="31">
        <f t="shared" si="14"/>
        <v>222666709</v>
      </c>
      <c r="F33" s="31">
        <f t="shared" si="14"/>
        <v>0</v>
      </c>
      <c r="G33" s="31">
        <f t="shared" si="14"/>
        <v>0</v>
      </c>
      <c r="H33" s="31">
        <f t="shared" si="14"/>
        <v>0</v>
      </c>
      <c r="I33" s="31">
        <f t="shared" si="14"/>
        <v>438</v>
      </c>
      <c r="J33" s="31">
        <f t="shared" si="14"/>
        <v>0</v>
      </c>
      <c r="K33" s="31">
        <f t="shared" ref="K33" si="15">SUM(K34:K37)</f>
        <v>0</v>
      </c>
      <c r="L33" s="31">
        <f t="shared" ref="L33" si="16">SUM(L34:L37)</f>
        <v>0</v>
      </c>
      <c r="M33" s="31">
        <f t="shared" si="14"/>
        <v>0</v>
      </c>
      <c r="N33" s="31">
        <f t="shared" ref="N33" si="17">SUM(N34:N37)</f>
        <v>0</v>
      </c>
      <c r="O33" s="31">
        <f t="shared" si="14"/>
        <v>0</v>
      </c>
      <c r="P33" s="31">
        <f t="shared" si="13"/>
        <v>228405110</v>
      </c>
      <c r="Q33" s="43">
        <f t="shared" si="3"/>
        <v>148.16770470395988</v>
      </c>
      <c r="R33" s="10"/>
    </row>
    <row r="34" spans="1:18">
      <c r="A34" s="12"/>
      <c r="B34" s="44">
        <v>541</v>
      </c>
      <c r="C34" s="20" t="s">
        <v>45</v>
      </c>
      <c r="D34" s="46">
        <v>5157277</v>
      </c>
      <c r="E34" s="46">
        <v>222365193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3"/>
        <v>227522470</v>
      </c>
      <c r="Q34" s="47">
        <f t="shared" si="3"/>
        <v>147.59513107423723</v>
      </c>
      <c r="R34" s="9"/>
    </row>
    <row r="35" spans="1:18">
      <c r="A35" s="12"/>
      <c r="B35" s="44">
        <v>543</v>
      </c>
      <c r="C35" s="20" t="s">
        <v>46</v>
      </c>
      <c r="D35" s="46">
        <v>334393</v>
      </c>
      <c r="E35" s="46">
        <v>0</v>
      </c>
      <c r="F35" s="46">
        <v>0</v>
      </c>
      <c r="G35" s="46">
        <v>0</v>
      </c>
      <c r="H35" s="46">
        <v>0</v>
      </c>
      <c r="I35" s="46">
        <v>438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3"/>
        <v>334831</v>
      </c>
      <c r="Q35" s="47">
        <f t="shared" si="3"/>
        <v>0.21720678987318451</v>
      </c>
      <c r="R35" s="9"/>
    </row>
    <row r="36" spans="1:18">
      <c r="A36" s="12"/>
      <c r="B36" s="44">
        <v>544</v>
      </c>
      <c r="C36" s="20" t="s">
        <v>47</v>
      </c>
      <c r="D36" s="46">
        <v>11923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3"/>
        <v>11923</v>
      </c>
      <c r="Q36" s="47">
        <f t="shared" si="3"/>
        <v>7.734518475463679E-3</v>
      </c>
      <c r="R36" s="9"/>
    </row>
    <row r="37" spans="1:18">
      <c r="A37" s="12"/>
      <c r="B37" s="44">
        <v>549</v>
      </c>
      <c r="C37" s="20" t="s">
        <v>48</v>
      </c>
      <c r="D37" s="46">
        <v>234370</v>
      </c>
      <c r="E37" s="46">
        <v>301516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3"/>
        <v>535886</v>
      </c>
      <c r="Q37" s="47">
        <f t="shared" ref="Q37:Q68" si="18">(P37/Q$83)</f>
        <v>0.34763232137401062</v>
      </c>
      <c r="R37" s="9"/>
    </row>
    <row r="38" spans="1:18" ht="15.75">
      <c r="A38" s="28" t="s">
        <v>49</v>
      </c>
      <c r="B38" s="29"/>
      <c r="C38" s="30"/>
      <c r="D38" s="31">
        <f>SUM(D39:D43)</f>
        <v>63243042</v>
      </c>
      <c r="E38" s="31">
        <f t="shared" ref="E38:O38" si="19">SUM(E39:E43)</f>
        <v>45274572</v>
      </c>
      <c r="F38" s="31">
        <f t="shared" si="19"/>
        <v>0</v>
      </c>
      <c r="G38" s="31">
        <f t="shared" si="19"/>
        <v>12759651</v>
      </c>
      <c r="H38" s="31">
        <f t="shared" si="19"/>
        <v>0</v>
      </c>
      <c r="I38" s="31">
        <f t="shared" si="19"/>
        <v>0</v>
      </c>
      <c r="J38" s="31">
        <f t="shared" si="19"/>
        <v>0</v>
      </c>
      <c r="K38" s="31">
        <f t="shared" ref="K38" si="20">SUM(K39:K43)</f>
        <v>0</v>
      </c>
      <c r="L38" s="31">
        <f t="shared" ref="L38" si="21">SUM(L39:L43)</f>
        <v>0</v>
      </c>
      <c r="M38" s="31">
        <f>SUM(M39:M43)</f>
        <v>0</v>
      </c>
      <c r="N38" s="31">
        <f>SUM(N39:N43)</f>
        <v>0</v>
      </c>
      <c r="O38" s="31">
        <f t="shared" si="19"/>
        <v>1053747</v>
      </c>
      <c r="P38" s="31">
        <f t="shared" si="13"/>
        <v>122331012</v>
      </c>
      <c r="Q38" s="43">
        <f t="shared" si="18"/>
        <v>79.35682902257561</v>
      </c>
      <c r="R38" s="10"/>
    </row>
    <row r="39" spans="1:18">
      <c r="A39" s="13"/>
      <c r="B39" s="45">
        <v>551</v>
      </c>
      <c r="C39" s="21" t="s">
        <v>118</v>
      </c>
      <c r="D39" s="46">
        <v>516660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3"/>
        <v>516660</v>
      </c>
      <c r="Q39" s="47">
        <f t="shared" si="18"/>
        <v>0.33516030491764354</v>
      </c>
      <c r="R39" s="9"/>
    </row>
    <row r="40" spans="1:18">
      <c r="A40" s="13"/>
      <c r="B40" s="45">
        <v>552</v>
      </c>
      <c r="C40" s="21" t="s">
        <v>50</v>
      </c>
      <c r="D40" s="46">
        <v>47122584</v>
      </c>
      <c r="E40" s="46">
        <v>31775576</v>
      </c>
      <c r="F40" s="46">
        <v>0</v>
      </c>
      <c r="G40" s="46">
        <v>12759651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3"/>
        <v>91657811</v>
      </c>
      <c r="Q40" s="47">
        <f t="shared" si="18"/>
        <v>59.458947630634739</v>
      </c>
      <c r="R40" s="9"/>
    </row>
    <row r="41" spans="1:18">
      <c r="A41" s="13"/>
      <c r="B41" s="45">
        <v>553</v>
      </c>
      <c r="C41" s="21" t="s">
        <v>51</v>
      </c>
      <c r="D41" s="46">
        <v>1311681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3"/>
        <v>1311681</v>
      </c>
      <c r="Q41" s="47">
        <f t="shared" si="18"/>
        <v>0.85089498686695242</v>
      </c>
      <c r="R41" s="9"/>
    </row>
    <row r="42" spans="1:18">
      <c r="A42" s="13"/>
      <c r="B42" s="45">
        <v>554</v>
      </c>
      <c r="C42" s="21" t="s">
        <v>52</v>
      </c>
      <c r="D42" s="46">
        <v>8073325</v>
      </c>
      <c r="E42" s="46">
        <v>13292573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3"/>
        <v>21365898</v>
      </c>
      <c r="Q42" s="47">
        <f t="shared" si="18"/>
        <v>13.860180560754211</v>
      </c>
      <c r="R42" s="9"/>
    </row>
    <row r="43" spans="1:18">
      <c r="A43" s="13"/>
      <c r="B43" s="45">
        <v>559</v>
      </c>
      <c r="C43" s="21" t="s">
        <v>53</v>
      </c>
      <c r="D43" s="46">
        <v>6218792</v>
      </c>
      <c r="E43" s="46">
        <v>206423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1053747</v>
      </c>
      <c r="P43" s="46">
        <f t="shared" si="13"/>
        <v>7478962</v>
      </c>
      <c r="Q43" s="47">
        <f t="shared" si="18"/>
        <v>4.8516455394020621</v>
      </c>
      <c r="R43" s="9"/>
    </row>
    <row r="44" spans="1:18" ht="15.75">
      <c r="A44" s="28" t="s">
        <v>54</v>
      </c>
      <c r="B44" s="29"/>
      <c r="C44" s="30"/>
      <c r="D44" s="31">
        <f t="shared" ref="D44:O44" si="22">SUM(D45:D49)</f>
        <v>64428068</v>
      </c>
      <c r="E44" s="31">
        <f t="shared" si="22"/>
        <v>277352774</v>
      </c>
      <c r="F44" s="31">
        <f t="shared" si="22"/>
        <v>0</v>
      </c>
      <c r="G44" s="31">
        <f t="shared" si="22"/>
        <v>1250356</v>
      </c>
      <c r="H44" s="31">
        <f t="shared" si="22"/>
        <v>0</v>
      </c>
      <c r="I44" s="31">
        <f t="shared" si="22"/>
        <v>-35389</v>
      </c>
      <c r="J44" s="31">
        <f t="shared" si="22"/>
        <v>0</v>
      </c>
      <c r="K44" s="31">
        <f t="shared" ref="K44" si="23">SUM(K45:K49)</f>
        <v>0</v>
      </c>
      <c r="L44" s="31">
        <f t="shared" ref="L44" si="24">SUM(L45:L49)</f>
        <v>0</v>
      </c>
      <c r="M44" s="31">
        <f t="shared" si="22"/>
        <v>0</v>
      </c>
      <c r="N44" s="31">
        <f t="shared" ref="N44" si="25">SUM(N45:N49)</f>
        <v>0</v>
      </c>
      <c r="O44" s="31">
        <f t="shared" si="22"/>
        <v>0</v>
      </c>
      <c r="P44" s="31">
        <f t="shared" si="13"/>
        <v>342995809</v>
      </c>
      <c r="Q44" s="43">
        <f t="shared" si="18"/>
        <v>222.50334829464992</v>
      </c>
      <c r="R44" s="10"/>
    </row>
    <row r="45" spans="1:18">
      <c r="A45" s="12"/>
      <c r="B45" s="44">
        <v>561</v>
      </c>
      <c r="C45" s="20" t="s">
        <v>123</v>
      </c>
      <c r="D45" s="46">
        <v>0</v>
      </c>
      <c r="E45" s="46">
        <v>84276246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3"/>
        <v>84276246</v>
      </c>
      <c r="Q45" s="47">
        <f t="shared" si="18"/>
        <v>54.670484083680442</v>
      </c>
      <c r="R45" s="9"/>
    </row>
    <row r="46" spans="1:18">
      <c r="A46" s="12"/>
      <c r="B46" s="44">
        <v>562</v>
      </c>
      <c r="C46" s="20" t="s">
        <v>55</v>
      </c>
      <c r="D46" s="46">
        <v>17147559</v>
      </c>
      <c r="E46" s="46">
        <v>115680657</v>
      </c>
      <c r="F46" s="46">
        <v>0</v>
      </c>
      <c r="G46" s="46">
        <v>244858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3"/>
        <v>133073074</v>
      </c>
      <c r="Q46" s="47">
        <f t="shared" si="18"/>
        <v>86.325266245051182</v>
      </c>
      <c r="R46" s="9"/>
    </row>
    <row r="47" spans="1:18">
      <c r="A47" s="12"/>
      <c r="B47" s="44">
        <v>563</v>
      </c>
      <c r="C47" s="20" t="s">
        <v>56</v>
      </c>
      <c r="D47" s="46">
        <v>179260</v>
      </c>
      <c r="E47" s="46">
        <v>10525319</v>
      </c>
      <c r="F47" s="46">
        <v>0</v>
      </c>
      <c r="G47" s="46">
        <v>0</v>
      </c>
      <c r="H47" s="46">
        <v>0</v>
      </c>
      <c r="I47" s="46">
        <v>-35389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3"/>
        <v>10669190</v>
      </c>
      <c r="Q47" s="47">
        <f t="shared" si="18"/>
        <v>6.9211647381726351</v>
      </c>
      <c r="R47" s="9"/>
    </row>
    <row r="48" spans="1:18">
      <c r="A48" s="12"/>
      <c r="B48" s="44">
        <v>564</v>
      </c>
      <c r="C48" s="20" t="s">
        <v>57</v>
      </c>
      <c r="D48" s="46">
        <v>7528819</v>
      </c>
      <c r="E48" s="46">
        <v>8458326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3"/>
        <v>15987145</v>
      </c>
      <c r="Q48" s="47">
        <f t="shared" si="18"/>
        <v>10.370952643832657</v>
      </c>
      <c r="R48" s="9"/>
    </row>
    <row r="49" spans="1:18">
      <c r="A49" s="12"/>
      <c r="B49" s="44">
        <v>569</v>
      </c>
      <c r="C49" s="20" t="s">
        <v>58</v>
      </c>
      <c r="D49" s="46">
        <v>39572430</v>
      </c>
      <c r="E49" s="46">
        <v>58412226</v>
      </c>
      <c r="F49" s="46">
        <v>0</v>
      </c>
      <c r="G49" s="46">
        <v>1005498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3"/>
        <v>98990154</v>
      </c>
      <c r="Q49" s="47">
        <f t="shared" si="18"/>
        <v>64.215480583913006</v>
      </c>
      <c r="R49" s="9"/>
    </row>
    <row r="50" spans="1:18" ht="15.75">
      <c r="A50" s="28" t="s">
        <v>59</v>
      </c>
      <c r="B50" s="29"/>
      <c r="C50" s="30"/>
      <c r="D50" s="31">
        <f t="shared" ref="D50:O50" si="26">SUM(D51:D55)</f>
        <v>59940021</v>
      </c>
      <c r="E50" s="31">
        <f t="shared" si="26"/>
        <v>74903042</v>
      </c>
      <c r="F50" s="31">
        <f t="shared" si="26"/>
        <v>0</v>
      </c>
      <c r="G50" s="31">
        <f t="shared" si="26"/>
        <v>60178166</v>
      </c>
      <c r="H50" s="31">
        <f t="shared" si="26"/>
        <v>0</v>
      </c>
      <c r="I50" s="31">
        <f t="shared" si="26"/>
        <v>0</v>
      </c>
      <c r="J50" s="31">
        <f t="shared" si="26"/>
        <v>0</v>
      </c>
      <c r="K50" s="31">
        <f t="shared" ref="K50" si="27">SUM(K51:K55)</f>
        <v>0</v>
      </c>
      <c r="L50" s="31">
        <f t="shared" ref="L50" si="28">SUM(L51:L55)</f>
        <v>0</v>
      </c>
      <c r="M50" s="31">
        <f t="shared" si="26"/>
        <v>0</v>
      </c>
      <c r="N50" s="31">
        <f t="shared" ref="N50" si="29">SUM(N51:N55)</f>
        <v>0</v>
      </c>
      <c r="O50" s="31">
        <f t="shared" si="26"/>
        <v>0</v>
      </c>
      <c r="P50" s="31">
        <f>SUM(D50:O50)</f>
        <v>195021229</v>
      </c>
      <c r="Q50" s="43">
        <f t="shared" si="18"/>
        <v>126.51138965093793</v>
      </c>
      <c r="R50" s="9"/>
    </row>
    <row r="51" spans="1:18">
      <c r="A51" s="12"/>
      <c r="B51" s="44">
        <v>571</v>
      </c>
      <c r="C51" s="20" t="s">
        <v>60</v>
      </c>
      <c r="D51" s="46">
        <v>810689</v>
      </c>
      <c r="E51" s="46">
        <v>54859610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3"/>
        <v>55670299</v>
      </c>
      <c r="Q51" s="47">
        <f t="shared" si="18"/>
        <v>36.113642216731286</v>
      </c>
      <c r="R51" s="9"/>
    </row>
    <row r="52" spans="1:18">
      <c r="A52" s="12"/>
      <c r="B52" s="44">
        <v>572</v>
      </c>
      <c r="C52" s="20" t="s">
        <v>61</v>
      </c>
      <c r="D52" s="46">
        <v>53064468</v>
      </c>
      <c r="E52" s="46">
        <v>17102722</v>
      </c>
      <c r="F52" s="46">
        <v>0</v>
      </c>
      <c r="G52" s="46">
        <v>12604203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13"/>
        <v>82771393</v>
      </c>
      <c r="Q52" s="47">
        <f t="shared" si="18"/>
        <v>53.694277312619725</v>
      </c>
      <c r="R52" s="9"/>
    </row>
    <row r="53" spans="1:18">
      <c r="A53" s="12"/>
      <c r="B53" s="44">
        <v>573</v>
      </c>
      <c r="C53" s="20" t="s">
        <v>62</v>
      </c>
      <c r="D53" s="46">
        <v>224307</v>
      </c>
      <c r="E53" s="46">
        <v>2477226</v>
      </c>
      <c r="F53" s="46">
        <v>0</v>
      </c>
      <c r="G53" s="46">
        <v>44729398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13"/>
        <v>47430931</v>
      </c>
      <c r="Q53" s="47">
        <f t="shared" si="18"/>
        <v>30.768716944388405</v>
      </c>
      <c r="R53" s="9"/>
    </row>
    <row r="54" spans="1:18">
      <c r="A54" s="12"/>
      <c r="B54" s="44">
        <v>575</v>
      </c>
      <c r="C54" s="20" t="s">
        <v>63</v>
      </c>
      <c r="D54" s="46">
        <v>3737159</v>
      </c>
      <c r="E54" s="46">
        <v>350000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13"/>
        <v>4087159</v>
      </c>
      <c r="Q54" s="47">
        <f t="shared" si="18"/>
        <v>2.6513634821485912</v>
      </c>
      <c r="R54" s="9"/>
    </row>
    <row r="55" spans="1:18">
      <c r="A55" s="12"/>
      <c r="B55" s="44">
        <v>579</v>
      </c>
      <c r="C55" s="20" t="s">
        <v>64</v>
      </c>
      <c r="D55" s="46">
        <v>2103398</v>
      </c>
      <c r="E55" s="46">
        <v>113484</v>
      </c>
      <c r="F55" s="46">
        <v>0</v>
      </c>
      <c r="G55" s="46">
        <v>2844565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13"/>
        <v>5061447</v>
      </c>
      <c r="Q55" s="47">
        <f t="shared" si="18"/>
        <v>3.2833896950499213</v>
      </c>
      <c r="R55" s="9"/>
    </row>
    <row r="56" spans="1:18" ht="15.75">
      <c r="A56" s="28" t="s">
        <v>97</v>
      </c>
      <c r="B56" s="29"/>
      <c r="C56" s="30"/>
      <c r="D56" s="31">
        <f t="shared" ref="D56:O56" si="30">SUM(D57:D60)</f>
        <v>788922371</v>
      </c>
      <c r="E56" s="31">
        <f t="shared" si="30"/>
        <v>290122798</v>
      </c>
      <c r="F56" s="31">
        <f t="shared" si="30"/>
        <v>59764286</v>
      </c>
      <c r="G56" s="31">
        <f t="shared" si="30"/>
        <v>4962095</v>
      </c>
      <c r="H56" s="31">
        <f t="shared" si="30"/>
        <v>0</v>
      </c>
      <c r="I56" s="31">
        <f t="shared" si="30"/>
        <v>20101049</v>
      </c>
      <c r="J56" s="31">
        <f t="shared" si="30"/>
        <v>19200912</v>
      </c>
      <c r="K56" s="31">
        <f t="shared" ref="K56" si="31">SUM(K57:K60)</f>
        <v>0</v>
      </c>
      <c r="L56" s="31">
        <f t="shared" ref="L56" si="32">SUM(L57:L60)</f>
        <v>0</v>
      </c>
      <c r="M56" s="31">
        <f t="shared" si="30"/>
        <v>0</v>
      </c>
      <c r="N56" s="31">
        <f t="shared" ref="N56" si="33">SUM(N57:N60)</f>
        <v>0</v>
      </c>
      <c r="O56" s="31">
        <f t="shared" si="30"/>
        <v>0</v>
      </c>
      <c r="P56" s="31">
        <f>SUM(D56:O56)</f>
        <v>1183073511</v>
      </c>
      <c r="Q56" s="43">
        <f t="shared" si="18"/>
        <v>767.46657122042961</v>
      </c>
      <c r="R56" s="9"/>
    </row>
    <row r="57" spans="1:18">
      <c r="A57" s="12"/>
      <c r="B57" s="44">
        <v>581</v>
      </c>
      <c r="C57" s="20" t="s">
        <v>215</v>
      </c>
      <c r="D57" s="46">
        <v>787390037</v>
      </c>
      <c r="E57" s="46">
        <v>289617828</v>
      </c>
      <c r="F57" s="46">
        <v>59764286</v>
      </c>
      <c r="G57" s="46">
        <v>4962095</v>
      </c>
      <c r="H57" s="46">
        <v>0</v>
      </c>
      <c r="I57" s="46">
        <v>0</v>
      </c>
      <c r="J57" s="46">
        <v>19200000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>SUM(D57:O57)</f>
        <v>1160934246</v>
      </c>
      <c r="Q57" s="47">
        <f t="shared" si="18"/>
        <v>753.10470305170634</v>
      </c>
      <c r="R57" s="9"/>
    </row>
    <row r="58" spans="1:18">
      <c r="A58" s="12"/>
      <c r="B58" s="44">
        <v>589</v>
      </c>
      <c r="C58" s="20" t="s">
        <v>221</v>
      </c>
      <c r="D58" s="46">
        <v>1532334</v>
      </c>
      <c r="E58" s="46">
        <v>504970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5" si="34">SUM(D58:O58)</f>
        <v>2037304</v>
      </c>
      <c r="Q58" s="47">
        <f t="shared" si="18"/>
        <v>1.3216107882358512</v>
      </c>
      <c r="R58" s="9"/>
    </row>
    <row r="59" spans="1:18">
      <c r="A59" s="12"/>
      <c r="B59" s="44">
        <v>590</v>
      </c>
      <c r="C59" s="20" t="s">
        <v>67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912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4"/>
        <v>912</v>
      </c>
      <c r="Q59" s="47">
        <f t="shared" si="18"/>
        <v>5.9161963009501592E-4</v>
      </c>
      <c r="R59" s="9"/>
    </row>
    <row r="60" spans="1:18">
      <c r="A60" s="12"/>
      <c r="B60" s="44">
        <v>591</v>
      </c>
      <c r="C60" s="20" t="s">
        <v>216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20101049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4"/>
        <v>20101049</v>
      </c>
      <c r="Q60" s="47">
        <f t="shared" si="18"/>
        <v>13.039665760857226</v>
      </c>
      <c r="R60" s="9"/>
    </row>
    <row r="61" spans="1:18" ht="15.75">
      <c r="A61" s="28" t="s">
        <v>68</v>
      </c>
      <c r="B61" s="29"/>
      <c r="C61" s="30"/>
      <c r="D61" s="31">
        <f t="shared" ref="D61:O61" si="35">SUM(D62:D80)</f>
        <v>8847734</v>
      </c>
      <c r="E61" s="31">
        <f t="shared" si="35"/>
        <v>13137180</v>
      </c>
      <c r="F61" s="31">
        <f t="shared" si="35"/>
        <v>0</v>
      </c>
      <c r="G61" s="31">
        <f t="shared" si="35"/>
        <v>2610510</v>
      </c>
      <c r="H61" s="31">
        <f t="shared" si="35"/>
        <v>0</v>
      </c>
      <c r="I61" s="31">
        <f t="shared" si="35"/>
        <v>0</v>
      </c>
      <c r="J61" s="31">
        <f t="shared" si="35"/>
        <v>0</v>
      </c>
      <c r="K61" s="31">
        <f t="shared" ref="K61" si="36">SUM(K62:K80)</f>
        <v>0</v>
      </c>
      <c r="L61" s="31">
        <f t="shared" ref="L61" si="37">SUM(L62:L80)</f>
        <v>0</v>
      </c>
      <c r="M61" s="31">
        <f t="shared" si="35"/>
        <v>0</v>
      </c>
      <c r="N61" s="31">
        <f t="shared" ref="N61" si="38">SUM(N62:N80)</f>
        <v>0</v>
      </c>
      <c r="O61" s="31">
        <f t="shared" si="35"/>
        <v>0</v>
      </c>
      <c r="P61" s="31">
        <f>SUM(D61:O61)</f>
        <v>24595424</v>
      </c>
      <c r="Q61" s="43">
        <f t="shared" si="18"/>
        <v>15.95519259748912</v>
      </c>
      <c r="R61" s="9"/>
    </row>
    <row r="62" spans="1:18">
      <c r="A62" s="12"/>
      <c r="B62" s="44">
        <v>601</v>
      </c>
      <c r="C62" s="20" t="s">
        <v>69</v>
      </c>
      <c r="D62" s="46">
        <v>1419334</v>
      </c>
      <c r="E62" s="46">
        <v>140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4"/>
        <v>1419474</v>
      </c>
      <c r="Q62" s="47">
        <f t="shared" si="18"/>
        <v>0.92082092413321559</v>
      </c>
      <c r="R62" s="9"/>
    </row>
    <row r="63" spans="1:18">
      <c r="A63" s="12"/>
      <c r="B63" s="44">
        <v>602</v>
      </c>
      <c r="C63" s="20" t="s">
        <v>70</v>
      </c>
      <c r="D63" s="46">
        <v>334928</v>
      </c>
      <c r="E63" s="46">
        <v>2194908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4"/>
        <v>2529836</v>
      </c>
      <c r="Q63" s="47">
        <f t="shared" si="18"/>
        <v>1.6411191211853671</v>
      </c>
      <c r="R63" s="9"/>
    </row>
    <row r="64" spans="1:18">
      <c r="A64" s="12"/>
      <c r="B64" s="44">
        <v>603</v>
      </c>
      <c r="C64" s="20" t="s">
        <v>71</v>
      </c>
      <c r="D64" s="46">
        <v>68069</v>
      </c>
      <c r="E64" s="46">
        <v>1842167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4"/>
        <v>1910236</v>
      </c>
      <c r="Q64" s="47">
        <f t="shared" si="18"/>
        <v>1.2391810479322181</v>
      </c>
      <c r="R64" s="9"/>
    </row>
    <row r="65" spans="1:18">
      <c r="A65" s="12"/>
      <c r="B65" s="44">
        <v>608</v>
      </c>
      <c r="C65" s="20" t="s">
        <v>73</v>
      </c>
      <c r="D65" s="46">
        <v>235479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4"/>
        <v>235479</v>
      </c>
      <c r="Q65" s="47">
        <f t="shared" si="18"/>
        <v>0.15275657771397397</v>
      </c>
      <c r="R65" s="9"/>
    </row>
    <row r="66" spans="1:18">
      <c r="A66" s="12"/>
      <c r="B66" s="44">
        <v>609</v>
      </c>
      <c r="C66" s="20" t="s">
        <v>217</v>
      </c>
      <c r="D66" s="46">
        <v>0</v>
      </c>
      <c r="E66" s="46">
        <v>225279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>SUM(D66:O66)</f>
        <v>225279</v>
      </c>
      <c r="Q66" s="47">
        <f t="shared" si="18"/>
        <v>0.14613977921949023</v>
      </c>
      <c r="R66" s="9"/>
    </row>
    <row r="67" spans="1:18">
      <c r="A67" s="12"/>
      <c r="B67" s="44">
        <v>622</v>
      </c>
      <c r="C67" s="20" t="s">
        <v>76</v>
      </c>
      <c r="D67" s="46">
        <v>0</v>
      </c>
      <c r="E67" s="46">
        <v>889508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ref="P67:P77" si="39">SUM(D67:O67)</f>
        <v>889508</v>
      </c>
      <c r="Q67" s="47">
        <f t="shared" si="18"/>
        <v>0.5770289407089445</v>
      </c>
      <c r="R67" s="9"/>
    </row>
    <row r="68" spans="1:18">
      <c r="A68" s="12"/>
      <c r="B68" s="44">
        <v>624</v>
      </c>
      <c r="C68" s="20" t="s">
        <v>77</v>
      </c>
      <c r="D68" s="46">
        <v>0</v>
      </c>
      <c r="E68" s="46">
        <v>601391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9"/>
        <v>601391</v>
      </c>
      <c r="Q68" s="47">
        <f t="shared" si="18"/>
        <v>0.39012579052902602</v>
      </c>
      <c r="R68" s="9"/>
    </row>
    <row r="69" spans="1:18">
      <c r="A69" s="12"/>
      <c r="B69" s="44">
        <v>642</v>
      </c>
      <c r="C69" s="20" t="s">
        <v>125</v>
      </c>
      <c r="D69" s="46">
        <v>0</v>
      </c>
      <c r="E69" s="46">
        <v>320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9"/>
        <v>320</v>
      </c>
      <c r="Q69" s="47">
        <f t="shared" ref="Q69:Q81" si="40">(P69/Q$83)</f>
        <v>2.0758583512105823E-4</v>
      </c>
      <c r="R69" s="9"/>
    </row>
    <row r="70" spans="1:18">
      <c r="A70" s="12"/>
      <c r="B70" s="44">
        <v>667</v>
      </c>
      <c r="C70" s="20" t="s">
        <v>127</v>
      </c>
      <c r="D70" s="46">
        <v>2581534</v>
      </c>
      <c r="E70" s="46">
        <v>-7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9"/>
        <v>2581527</v>
      </c>
      <c r="Q70" s="47">
        <f t="shared" si="40"/>
        <v>1.6746513693205003</v>
      </c>
      <c r="R70" s="9"/>
    </row>
    <row r="71" spans="1:18">
      <c r="A71" s="12"/>
      <c r="B71" s="44">
        <v>669</v>
      </c>
      <c r="C71" s="20" t="s">
        <v>128</v>
      </c>
      <c r="D71" s="46">
        <v>473</v>
      </c>
      <c r="E71" s="46">
        <v>444294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9"/>
        <v>444767</v>
      </c>
      <c r="Q71" s="47">
        <f t="shared" si="40"/>
        <v>0.28852290352902404</v>
      </c>
      <c r="R71" s="9"/>
    </row>
    <row r="72" spans="1:18">
      <c r="A72" s="12"/>
      <c r="B72" s="44">
        <v>671</v>
      </c>
      <c r="C72" s="20" t="s">
        <v>222</v>
      </c>
      <c r="D72" s="46">
        <v>0</v>
      </c>
      <c r="E72" s="46">
        <v>1386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9"/>
        <v>1386</v>
      </c>
      <c r="Q72" s="47">
        <f t="shared" si="40"/>
        <v>8.9910614836808344E-4</v>
      </c>
      <c r="R72" s="9"/>
    </row>
    <row r="73" spans="1:18">
      <c r="A73" s="12"/>
      <c r="B73" s="44">
        <v>682</v>
      </c>
      <c r="C73" s="20" t="s">
        <v>85</v>
      </c>
      <c r="D73" s="46">
        <v>0</v>
      </c>
      <c r="E73" s="46">
        <v>565853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39"/>
        <v>565853</v>
      </c>
      <c r="Q73" s="47">
        <f t="shared" si="40"/>
        <v>0.36707208612736297</v>
      </c>
      <c r="R73" s="9"/>
    </row>
    <row r="74" spans="1:18">
      <c r="A74" s="12"/>
      <c r="B74" s="44">
        <v>685</v>
      </c>
      <c r="C74" s="20" t="s">
        <v>86</v>
      </c>
      <c r="D74" s="46">
        <v>341216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39"/>
        <v>341216</v>
      </c>
      <c r="Q74" s="47">
        <f t="shared" si="40"/>
        <v>0.22134877598958438</v>
      </c>
      <c r="R74" s="9"/>
    </row>
    <row r="75" spans="1:18">
      <c r="A75" s="12"/>
      <c r="B75" s="44">
        <v>712</v>
      </c>
      <c r="C75" s="20" t="s">
        <v>90</v>
      </c>
      <c r="D75" s="46">
        <v>3195114</v>
      </c>
      <c r="E75" s="46">
        <v>57528</v>
      </c>
      <c r="F75" s="46">
        <v>0</v>
      </c>
      <c r="G75" s="46">
        <v>2610510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39"/>
        <v>5863152</v>
      </c>
      <c r="Q75" s="47">
        <f t="shared" si="40"/>
        <v>3.8034603261303213</v>
      </c>
      <c r="R75" s="9"/>
    </row>
    <row r="76" spans="1:18">
      <c r="A76" s="12"/>
      <c r="B76" s="44">
        <v>713</v>
      </c>
      <c r="C76" s="20" t="s">
        <v>91</v>
      </c>
      <c r="D76" s="46">
        <v>669876</v>
      </c>
      <c r="E76" s="46">
        <v>5172572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39"/>
        <v>5842448</v>
      </c>
      <c r="Q76" s="47">
        <f t="shared" si="40"/>
        <v>3.7900295225979885</v>
      </c>
      <c r="R76" s="9"/>
    </row>
    <row r="77" spans="1:18">
      <c r="A77" s="12"/>
      <c r="B77" s="44">
        <v>714</v>
      </c>
      <c r="C77" s="20" t="s">
        <v>92</v>
      </c>
      <c r="D77" s="46">
        <v>1381</v>
      </c>
      <c r="E77" s="46">
        <v>198737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39"/>
        <v>200118</v>
      </c>
      <c r="Q77" s="47">
        <f t="shared" si="40"/>
        <v>0.12981769422736228</v>
      </c>
      <c r="R77" s="9"/>
    </row>
    <row r="78" spans="1:18">
      <c r="A78" s="12"/>
      <c r="B78" s="44">
        <v>715</v>
      </c>
      <c r="C78" s="20" t="s">
        <v>93</v>
      </c>
      <c r="D78" s="46">
        <v>0</v>
      </c>
      <c r="E78" s="46">
        <v>916999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ref="P78:P80" si="41">SUM(D78:O78)</f>
        <v>916999</v>
      </c>
      <c r="Q78" s="47">
        <f t="shared" si="40"/>
        <v>0.59486251006304769</v>
      </c>
      <c r="R78" s="9"/>
    </row>
    <row r="79" spans="1:18">
      <c r="A79" s="12"/>
      <c r="B79" s="44">
        <v>732</v>
      </c>
      <c r="C79" s="20" t="s">
        <v>96</v>
      </c>
      <c r="D79" s="46">
        <v>0</v>
      </c>
      <c r="E79" s="46">
        <v>26105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1"/>
        <v>26105</v>
      </c>
      <c r="Q79" s="47">
        <f t="shared" si="40"/>
        <v>1.6934463205735079E-2</v>
      </c>
      <c r="R79" s="9"/>
    </row>
    <row r="80" spans="1:18" ht="15.75" thickBot="1">
      <c r="A80" s="12"/>
      <c r="B80" s="44">
        <v>765</v>
      </c>
      <c r="C80" s="20" t="s">
        <v>100</v>
      </c>
      <c r="D80" s="46">
        <v>330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41"/>
        <v>330</v>
      </c>
      <c r="Q80" s="47">
        <f t="shared" si="40"/>
        <v>2.1407289246859129E-4</v>
      </c>
      <c r="R80" s="9"/>
    </row>
    <row r="81" spans="1:121" ht="16.5" thickBot="1">
      <c r="A81" s="14" t="s">
        <v>10</v>
      </c>
      <c r="B81" s="23"/>
      <c r="C81" s="22"/>
      <c r="D81" s="15">
        <f t="shared" ref="D81:O81" si="42">SUM(D5,D15,D25,D33,D38,D44,D50,D56,D61)</f>
        <v>1440352712</v>
      </c>
      <c r="E81" s="15">
        <f t="shared" si="42"/>
        <v>1279211805</v>
      </c>
      <c r="F81" s="15">
        <f t="shared" si="42"/>
        <v>194454132</v>
      </c>
      <c r="G81" s="15">
        <f t="shared" si="42"/>
        <v>94117184</v>
      </c>
      <c r="H81" s="15">
        <f t="shared" si="42"/>
        <v>0</v>
      </c>
      <c r="I81" s="15">
        <f t="shared" si="42"/>
        <v>543308668</v>
      </c>
      <c r="J81" s="15">
        <f t="shared" si="42"/>
        <v>252127696</v>
      </c>
      <c r="K81" s="15">
        <f t="shared" ref="K81" si="43">SUM(K5,K15,K25,K33,K38,K44,K50,K56,K61)</f>
        <v>6791092133</v>
      </c>
      <c r="L81" s="15">
        <f t="shared" ref="L81" si="44">SUM(L5,L15,L25,L33,L38,L44,L50,L56,L61)</f>
        <v>0</v>
      </c>
      <c r="M81" s="15">
        <f t="shared" si="42"/>
        <v>0</v>
      </c>
      <c r="N81" s="15">
        <f t="shared" ref="N81" si="45">SUM(N5,N15,N25,N33,N38,N44,N50,N56,N61)</f>
        <v>0</v>
      </c>
      <c r="O81" s="15">
        <f t="shared" si="42"/>
        <v>7519556</v>
      </c>
      <c r="P81" s="15">
        <f>SUM(D81:O81)</f>
        <v>10602183886</v>
      </c>
      <c r="Q81" s="37">
        <f t="shared" si="40"/>
        <v>6877.6974877573011</v>
      </c>
      <c r="R81" s="6"/>
      <c r="S81" s="2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</row>
    <row r="82" spans="1:121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9"/>
    </row>
    <row r="83" spans="1:121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118" t="s">
        <v>223</v>
      </c>
      <c r="O83" s="118"/>
      <c r="P83" s="118"/>
      <c r="Q83" s="41">
        <v>1541531</v>
      </c>
    </row>
    <row r="84" spans="1:121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7"/>
    </row>
    <row r="85" spans="1:121" ht="15.75" customHeight="1" thickBot="1">
      <c r="A85" s="120" t="s">
        <v>108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100"/>
    </row>
  </sheetData>
  <mergeCells count="10">
    <mergeCell ref="N83:P83"/>
    <mergeCell ref="A84:Q84"/>
    <mergeCell ref="A85:Q8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212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213</v>
      </c>
      <c r="L4" s="34" t="s">
        <v>3</v>
      </c>
      <c r="M4" s="34" t="s">
        <v>4</v>
      </c>
      <c r="N4" s="34" t="s">
        <v>226</v>
      </c>
      <c r="O4" s="34" t="s">
        <v>5</v>
      </c>
      <c r="P4" s="34" t="s">
        <v>214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223275000</v>
      </c>
      <c r="E5" s="26">
        <f t="shared" ref="E5:O5" si="0">SUM(E6:E14)</f>
        <v>369357000</v>
      </c>
      <c r="F5" s="26">
        <f t="shared" si="0"/>
        <v>98288000</v>
      </c>
      <c r="G5" s="26">
        <f t="shared" si="0"/>
        <v>23257000</v>
      </c>
      <c r="H5" s="26">
        <f t="shared" si="0"/>
        <v>0</v>
      </c>
      <c r="I5" s="26">
        <f t="shared" si="0"/>
        <v>978000</v>
      </c>
      <c r="J5" s="26">
        <f t="shared" si="0"/>
        <v>222255000</v>
      </c>
      <c r="K5" s="26">
        <f t="shared" ref="K5" si="1">SUM(K6:K14)</f>
        <v>6802121</v>
      </c>
      <c r="L5" s="26">
        <f t="shared" ref="L5" si="2">SUM(L6:L14)</f>
        <v>0</v>
      </c>
      <c r="M5" s="26">
        <f>SUM(M6:M14)</f>
        <v>0</v>
      </c>
      <c r="N5" s="26">
        <f>SUM(N6:N14)</f>
        <v>0</v>
      </c>
      <c r="O5" s="26">
        <f t="shared" si="0"/>
        <v>5924000</v>
      </c>
      <c r="P5" s="27">
        <f>SUM(D5:O5)</f>
        <v>950136121</v>
      </c>
      <c r="Q5" s="32">
        <f t="shared" ref="Q5:Q36" si="3">(P5/Q$87)</f>
        <v>624.87208136115783</v>
      </c>
      <c r="R5" s="6"/>
    </row>
    <row r="6" spans="1:135">
      <c r="A6" s="12"/>
      <c r="B6" s="44">
        <v>511</v>
      </c>
      <c r="C6" s="20" t="s">
        <v>20</v>
      </c>
      <c r="D6" s="46">
        <v>3210000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3210000</v>
      </c>
      <c r="Q6" s="47">
        <f t="shared" si="3"/>
        <v>2.1111073843379509</v>
      </c>
      <c r="R6" s="9"/>
    </row>
    <row r="7" spans="1:135">
      <c r="A7" s="12"/>
      <c r="B7" s="44">
        <v>512</v>
      </c>
      <c r="C7" s="20" t="s">
        <v>21</v>
      </c>
      <c r="D7" s="46">
        <v>3716000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3716000</v>
      </c>
      <c r="Q7" s="47">
        <f t="shared" si="3"/>
        <v>2.4438863053582009</v>
      </c>
      <c r="R7" s="9"/>
    </row>
    <row r="8" spans="1:135">
      <c r="A8" s="12"/>
      <c r="B8" s="44">
        <v>513</v>
      </c>
      <c r="C8" s="20" t="s">
        <v>22</v>
      </c>
      <c r="D8" s="46">
        <v>99783000</v>
      </c>
      <c r="E8" s="46">
        <v>102433000</v>
      </c>
      <c r="F8" s="46">
        <v>3000</v>
      </c>
      <c r="G8" s="46">
        <v>0</v>
      </c>
      <c r="H8" s="46">
        <v>0</v>
      </c>
      <c r="I8" s="46">
        <v>443000</v>
      </c>
      <c r="J8" s="46">
        <v>1446000</v>
      </c>
      <c r="K8" s="46">
        <v>6802121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210910121</v>
      </c>
      <c r="Q8" s="47">
        <f t="shared" si="3"/>
        <v>138.70838438464509</v>
      </c>
      <c r="R8" s="9"/>
    </row>
    <row r="9" spans="1:135">
      <c r="A9" s="12"/>
      <c r="B9" s="44">
        <v>514</v>
      </c>
      <c r="C9" s="20" t="s">
        <v>23</v>
      </c>
      <c r="D9" s="46">
        <v>9143000</v>
      </c>
      <c r="E9" s="46">
        <v>1000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9144000</v>
      </c>
      <c r="Q9" s="47">
        <f t="shared" si="3"/>
        <v>6.0136965490299756</v>
      </c>
      <c r="R9" s="9"/>
    </row>
    <row r="10" spans="1:135">
      <c r="A10" s="12"/>
      <c r="B10" s="44">
        <v>515</v>
      </c>
      <c r="C10" s="20" t="s">
        <v>24</v>
      </c>
      <c r="D10" s="46">
        <v>15375000</v>
      </c>
      <c r="E10" s="46">
        <v>6350000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5899000</v>
      </c>
      <c r="P10" s="46">
        <f t="shared" si="4"/>
        <v>27624000</v>
      </c>
      <c r="Q10" s="47">
        <f t="shared" si="3"/>
        <v>18.167361490639113</v>
      </c>
      <c r="R10" s="9"/>
    </row>
    <row r="11" spans="1:135">
      <c r="A11" s="12"/>
      <c r="B11" s="44">
        <v>516</v>
      </c>
      <c r="C11" s="20" t="s">
        <v>25</v>
      </c>
      <c r="D11" s="46">
        <v>36042000</v>
      </c>
      <c r="E11" s="46">
        <v>12875000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48917000</v>
      </c>
      <c r="Q11" s="47">
        <f t="shared" si="3"/>
        <v>32.171040473414187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774000</v>
      </c>
      <c r="F12" s="46">
        <v>98285000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99059000</v>
      </c>
      <c r="Q12" s="47">
        <f t="shared" si="3"/>
        <v>65.147721615306253</v>
      </c>
      <c r="R12" s="9"/>
    </row>
    <row r="13" spans="1:135">
      <c r="A13" s="12"/>
      <c r="B13" s="44">
        <v>518</v>
      </c>
      <c r="C13" s="20" t="s">
        <v>197</v>
      </c>
      <c r="D13" s="46">
        <v>373000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373000</v>
      </c>
      <c r="Q13" s="47">
        <f t="shared" si="3"/>
        <v>0.24530936272836626</v>
      </c>
      <c r="R13" s="9"/>
    </row>
    <row r="14" spans="1:135">
      <c r="A14" s="12"/>
      <c r="B14" s="44">
        <v>519</v>
      </c>
      <c r="C14" s="20" t="s">
        <v>27</v>
      </c>
      <c r="D14" s="46">
        <v>55633000</v>
      </c>
      <c r="E14" s="46">
        <v>246924000</v>
      </c>
      <c r="F14" s="46">
        <v>0</v>
      </c>
      <c r="G14" s="46">
        <v>23257000</v>
      </c>
      <c r="H14" s="46">
        <v>0</v>
      </c>
      <c r="I14" s="46">
        <v>535000</v>
      </c>
      <c r="J14" s="46">
        <v>220809000</v>
      </c>
      <c r="K14" s="46">
        <v>0</v>
      </c>
      <c r="L14" s="46">
        <v>0</v>
      </c>
      <c r="M14" s="46">
        <v>0</v>
      </c>
      <c r="N14" s="46">
        <v>0</v>
      </c>
      <c r="O14" s="46">
        <v>25000</v>
      </c>
      <c r="P14" s="46">
        <f t="shared" si="4"/>
        <v>547183000</v>
      </c>
      <c r="Q14" s="47">
        <f t="shared" si="3"/>
        <v>359.86357379569876</v>
      </c>
      <c r="R14" s="9"/>
    </row>
    <row r="15" spans="1:135" ht="15.75">
      <c r="A15" s="28" t="s">
        <v>28</v>
      </c>
      <c r="B15" s="29"/>
      <c r="C15" s="30"/>
      <c r="D15" s="31">
        <f>SUM(D16:D24)</f>
        <v>716177000</v>
      </c>
      <c r="E15" s="31">
        <f t="shared" ref="E15:O15" si="5">SUM(E16:E24)</f>
        <v>158205000</v>
      </c>
      <c r="F15" s="31">
        <f t="shared" si="5"/>
        <v>0</v>
      </c>
      <c r="G15" s="31">
        <f t="shared" si="5"/>
        <v>8780000</v>
      </c>
      <c r="H15" s="31">
        <f t="shared" si="5"/>
        <v>0</v>
      </c>
      <c r="I15" s="31">
        <f t="shared" si="5"/>
        <v>107000</v>
      </c>
      <c r="J15" s="31">
        <f t="shared" si="5"/>
        <v>0</v>
      </c>
      <c r="K15" s="31">
        <f t="shared" ref="K15" si="6">SUM(K16:K24)</f>
        <v>0</v>
      </c>
      <c r="L15" s="31">
        <f t="shared" ref="L15" si="7">SUM(L16:L24)</f>
        <v>0</v>
      </c>
      <c r="M15" s="31">
        <f>SUM(M16:M24)</f>
        <v>0</v>
      </c>
      <c r="N15" s="31">
        <f>SUM(N16:N24)</f>
        <v>0</v>
      </c>
      <c r="O15" s="31">
        <f t="shared" si="5"/>
        <v>0</v>
      </c>
      <c r="P15" s="42">
        <f>SUM(D15:O15)</f>
        <v>883269000</v>
      </c>
      <c r="Q15" s="43">
        <f t="shared" si="3"/>
        <v>580.89585927003031</v>
      </c>
      <c r="R15" s="10"/>
    </row>
    <row r="16" spans="1:135">
      <c r="A16" s="12"/>
      <c r="B16" s="44">
        <v>521</v>
      </c>
      <c r="C16" s="20" t="s">
        <v>29</v>
      </c>
      <c r="D16" s="46">
        <v>492809000</v>
      </c>
      <c r="E16" s="46">
        <v>18473000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511282000</v>
      </c>
      <c r="Q16" s="47">
        <f t="shared" si="3"/>
        <v>336.25271204955646</v>
      </c>
      <c r="R16" s="9"/>
    </row>
    <row r="17" spans="1:18">
      <c r="A17" s="12"/>
      <c r="B17" s="44">
        <v>522</v>
      </c>
      <c r="C17" s="20" t="s">
        <v>30</v>
      </c>
      <c r="D17" s="46">
        <v>156643000</v>
      </c>
      <c r="E17" s="46">
        <v>3108000</v>
      </c>
      <c r="F17" s="46">
        <v>0</v>
      </c>
      <c r="G17" s="46">
        <v>8592000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4" si="8">SUM(D17:O17)</f>
        <v>168343000</v>
      </c>
      <c r="Q17" s="47">
        <f t="shared" si="3"/>
        <v>110.71344249271142</v>
      </c>
      <c r="R17" s="9"/>
    </row>
    <row r="18" spans="1:18">
      <c r="A18" s="12"/>
      <c r="B18" s="44">
        <v>523</v>
      </c>
      <c r="C18" s="20" t="s">
        <v>31</v>
      </c>
      <c r="D18" s="46">
        <v>0</v>
      </c>
      <c r="E18" s="46">
        <v>7948000</v>
      </c>
      <c r="F18" s="46">
        <v>0</v>
      </c>
      <c r="G18" s="46">
        <v>8000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7956000</v>
      </c>
      <c r="Q18" s="47">
        <f t="shared" si="3"/>
        <v>5.2323895170693886</v>
      </c>
      <c r="R18" s="9"/>
    </row>
    <row r="19" spans="1:18">
      <c r="A19" s="12"/>
      <c r="B19" s="44">
        <v>524</v>
      </c>
      <c r="C19" s="20" t="s">
        <v>32</v>
      </c>
      <c r="D19" s="46">
        <v>12322000</v>
      </c>
      <c r="E19" s="46">
        <v>24159000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36481000</v>
      </c>
      <c r="Q19" s="47">
        <f t="shared" si="3"/>
        <v>23.992307940197129</v>
      </c>
      <c r="R19" s="9"/>
    </row>
    <row r="20" spans="1:18">
      <c r="A20" s="12"/>
      <c r="B20" s="44">
        <v>525</v>
      </c>
      <c r="C20" s="20" t="s">
        <v>33</v>
      </c>
      <c r="D20" s="46">
        <v>2034000</v>
      </c>
      <c r="E20" s="46">
        <v>89949000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91983000</v>
      </c>
      <c r="Q20" s="47">
        <f t="shared" si="3"/>
        <v>60.494078047837299</v>
      </c>
      <c r="R20" s="9"/>
    </row>
    <row r="21" spans="1:18">
      <c r="A21" s="12"/>
      <c r="B21" s="44">
        <v>526</v>
      </c>
      <c r="C21" s="20" t="s">
        <v>34</v>
      </c>
      <c r="D21" s="46">
        <v>38340000</v>
      </c>
      <c r="E21" s="46">
        <v>3588000</v>
      </c>
      <c r="F21" s="46">
        <v>0</v>
      </c>
      <c r="G21" s="46">
        <v>0</v>
      </c>
      <c r="H21" s="46">
        <v>0</v>
      </c>
      <c r="I21" s="46">
        <v>107000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42035000</v>
      </c>
      <c r="Q21" s="47">
        <f t="shared" si="3"/>
        <v>27.644984081198057</v>
      </c>
      <c r="R21" s="9"/>
    </row>
    <row r="22" spans="1:18">
      <c r="A22" s="12"/>
      <c r="B22" s="44">
        <v>527</v>
      </c>
      <c r="C22" s="20" t="s">
        <v>35</v>
      </c>
      <c r="D22" s="46">
        <v>6742000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8"/>
        <v>6742000</v>
      </c>
      <c r="Q22" s="47">
        <f t="shared" si="3"/>
        <v>4.4339831729615158</v>
      </c>
      <c r="R22" s="9"/>
    </row>
    <row r="23" spans="1:18">
      <c r="A23" s="12"/>
      <c r="B23" s="44">
        <v>528</v>
      </c>
      <c r="C23" s="20" t="s">
        <v>36</v>
      </c>
      <c r="D23" s="46">
        <v>948000</v>
      </c>
      <c r="E23" s="46">
        <v>37000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8"/>
        <v>985000</v>
      </c>
      <c r="Q23" s="47">
        <f t="shared" si="3"/>
        <v>0.64780086404139614</v>
      </c>
      <c r="R23" s="9"/>
    </row>
    <row r="24" spans="1:18">
      <c r="A24" s="12"/>
      <c r="B24" s="44">
        <v>529</v>
      </c>
      <c r="C24" s="20" t="s">
        <v>37</v>
      </c>
      <c r="D24" s="46">
        <v>6339000</v>
      </c>
      <c r="E24" s="46">
        <v>10943000</v>
      </c>
      <c r="F24" s="46">
        <v>0</v>
      </c>
      <c r="G24" s="46">
        <v>180000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8"/>
        <v>17462000</v>
      </c>
      <c r="Q24" s="47">
        <f t="shared" si="3"/>
        <v>11.484161104457725</v>
      </c>
      <c r="R24" s="9"/>
    </row>
    <row r="25" spans="1:18" ht="15.75">
      <c r="A25" s="28" t="s">
        <v>38</v>
      </c>
      <c r="B25" s="29"/>
      <c r="C25" s="30"/>
      <c r="D25" s="31">
        <f t="shared" ref="D25:O25" si="9">SUM(D26:D30)</f>
        <v>30039000</v>
      </c>
      <c r="E25" s="31">
        <f t="shared" si="9"/>
        <v>37973000</v>
      </c>
      <c r="F25" s="31">
        <f t="shared" si="9"/>
        <v>0</v>
      </c>
      <c r="G25" s="31">
        <f t="shared" si="9"/>
        <v>2666000</v>
      </c>
      <c r="H25" s="31">
        <f t="shared" si="9"/>
        <v>0</v>
      </c>
      <c r="I25" s="31">
        <f t="shared" si="9"/>
        <v>450013000</v>
      </c>
      <c r="J25" s="31">
        <f t="shared" si="9"/>
        <v>0</v>
      </c>
      <c r="K25" s="31">
        <f t="shared" ref="K25" si="10">SUM(K26:K30)</f>
        <v>0</v>
      </c>
      <c r="L25" s="31">
        <f t="shared" ref="L25" si="11">SUM(L26:L30)</f>
        <v>0</v>
      </c>
      <c r="M25" s="31">
        <f t="shared" si="9"/>
        <v>0</v>
      </c>
      <c r="N25" s="31">
        <f t="shared" ref="N25" si="12">SUM(N26:N30)</f>
        <v>0</v>
      </c>
      <c r="O25" s="31">
        <f t="shared" si="9"/>
        <v>0</v>
      </c>
      <c r="P25" s="42">
        <f>SUM(D25:O25)</f>
        <v>520691000</v>
      </c>
      <c r="Q25" s="43">
        <f t="shared" si="3"/>
        <v>342.44069004931833</v>
      </c>
      <c r="R25" s="10"/>
    </row>
    <row r="26" spans="1:18">
      <c r="A26" s="12"/>
      <c r="B26" s="44">
        <v>534</v>
      </c>
      <c r="C26" s="20" t="s">
        <v>39</v>
      </c>
      <c r="D26" s="46">
        <v>22000</v>
      </c>
      <c r="E26" s="46">
        <v>0</v>
      </c>
      <c r="F26" s="46">
        <v>0</v>
      </c>
      <c r="G26" s="46">
        <v>0</v>
      </c>
      <c r="H26" s="46">
        <v>0</v>
      </c>
      <c r="I26" s="46">
        <v>134838000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ref="P26:P52" si="13">SUM(D26:O26)</f>
        <v>134860000</v>
      </c>
      <c r="Q26" s="47">
        <f t="shared" si="3"/>
        <v>88.692816776266682</v>
      </c>
      <c r="R26" s="9"/>
    </row>
    <row r="27" spans="1:18">
      <c r="A27" s="12"/>
      <c r="B27" s="44">
        <v>536</v>
      </c>
      <c r="C27" s="20" t="s">
        <v>40</v>
      </c>
      <c r="D27" s="46">
        <v>98000</v>
      </c>
      <c r="E27" s="46">
        <v>1817000</v>
      </c>
      <c r="F27" s="46">
        <v>0</v>
      </c>
      <c r="G27" s="46">
        <v>0</v>
      </c>
      <c r="H27" s="46">
        <v>0</v>
      </c>
      <c r="I27" s="46">
        <v>315088000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3"/>
        <v>317003000</v>
      </c>
      <c r="Q27" s="47">
        <f t="shared" si="3"/>
        <v>208.48204802407582</v>
      </c>
      <c r="R27" s="9"/>
    </row>
    <row r="28" spans="1:18">
      <c r="A28" s="12"/>
      <c r="B28" s="44">
        <v>537</v>
      </c>
      <c r="C28" s="20" t="s">
        <v>41</v>
      </c>
      <c r="D28" s="46">
        <v>17339000</v>
      </c>
      <c r="E28" s="46">
        <v>9076000</v>
      </c>
      <c r="F28" s="46">
        <v>0</v>
      </c>
      <c r="G28" s="46">
        <v>807000</v>
      </c>
      <c r="H28" s="46">
        <v>0</v>
      </c>
      <c r="I28" s="46">
        <v>85000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3"/>
        <v>27307000</v>
      </c>
      <c r="Q28" s="47">
        <f t="shared" si="3"/>
        <v>17.958881415612591</v>
      </c>
      <c r="R28" s="9"/>
    </row>
    <row r="29" spans="1:18">
      <c r="A29" s="12"/>
      <c r="B29" s="44">
        <v>538</v>
      </c>
      <c r="C29" s="20" t="s">
        <v>42</v>
      </c>
      <c r="D29" s="46">
        <v>11874000</v>
      </c>
      <c r="E29" s="46">
        <v>26930000</v>
      </c>
      <c r="F29" s="46">
        <v>0</v>
      </c>
      <c r="G29" s="46">
        <v>1859000</v>
      </c>
      <c r="H29" s="46">
        <v>0</v>
      </c>
      <c r="I29" s="46">
        <v>2000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3"/>
        <v>40665000</v>
      </c>
      <c r="Q29" s="47">
        <f t="shared" si="3"/>
        <v>26.743981864206471</v>
      </c>
      <c r="R29" s="9"/>
    </row>
    <row r="30" spans="1:18">
      <c r="A30" s="12"/>
      <c r="B30" s="44">
        <v>539</v>
      </c>
      <c r="C30" s="20" t="s">
        <v>43</v>
      </c>
      <c r="D30" s="46">
        <v>706000</v>
      </c>
      <c r="E30" s="46">
        <v>150000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3"/>
        <v>856000</v>
      </c>
      <c r="Q30" s="47">
        <f t="shared" si="3"/>
        <v>0.56296196915678687</v>
      </c>
      <c r="R30" s="9"/>
    </row>
    <row r="31" spans="1:18" ht="15.75">
      <c r="A31" s="28" t="s">
        <v>44</v>
      </c>
      <c r="B31" s="29"/>
      <c r="C31" s="30"/>
      <c r="D31" s="31">
        <f t="shared" ref="D31:O31" si="14">SUM(D32:D35)</f>
        <v>6368000</v>
      </c>
      <c r="E31" s="31">
        <f t="shared" si="14"/>
        <v>165742000</v>
      </c>
      <c r="F31" s="31">
        <f t="shared" si="14"/>
        <v>0</v>
      </c>
      <c r="G31" s="31">
        <f t="shared" si="14"/>
        <v>51000</v>
      </c>
      <c r="H31" s="31">
        <f t="shared" si="14"/>
        <v>0</v>
      </c>
      <c r="I31" s="31">
        <f t="shared" si="14"/>
        <v>0</v>
      </c>
      <c r="J31" s="31">
        <f t="shared" si="14"/>
        <v>0</v>
      </c>
      <c r="K31" s="31">
        <f t="shared" ref="K31" si="15">SUM(K32:K35)</f>
        <v>0</v>
      </c>
      <c r="L31" s="31">
        <f t="shared" ref="L31" si="16">SUM(L32:L35)</f>
        <v>0</v>
      </c>
      <c r="M31" s="31">
        <f t="shared" si="14"/>
        <v>0</v>
      </c>
      <c r="N31" s="31">
        <f t="shared" ref="N31" si="17">SUM(N32:N35)</f>
        <v>0</v>
      </c>
      <c r="O31" s="31">
        <f t="shared" si="14"/>
        <v>0</v>
      </c>
      <c r="P31" s="31">
        <f t="shared" si="13"/>
        <v>172161000</v>
      </c>
      <c r="Q31" s="43">
        <f t="shared" si="3"/>
        <v>113.22441071495513</v>
      </c>
      <c r="R31" s="10"/>
    </row>
    <row r="32" spans="1:18">
      <c r="A32" s="12"/>
      <c r="B32" s="44">
        <v>541</v>
      </c>
      <c r="C32" s="20" t="s">
        <v>45</v>
      </c>
      <c r="D32" s="46">
        <v>4903000</v>
      </c>
      <c r="E32" s="46">
        <v>163793000</v>
      </c>
      <c r="F32" s="46">
        <v>0</v>
      </c>
      <c r="G32" s="46">
        <v>51000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3"/>
        <v>168747000</v>
      </c>
      <c r="Q32" s="47">
        <f t="shared" si="3"/>
        <v>110.97913949684616</v>
      </c>
      <c r="R32" s="9"/>
    </row>
    <row r="33" spans="1:18">
      <c r="A33" s="12"/>
      <c r="B33" s="44">
        <v>543</v>
      </c>
      <c r="C33" s="20" t="s">
        <v>46</v>
      </c>
      <c r="D33" s="46">
        <v>1175000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3"/>
        <v>1175000</v>
      </c>
      <c r="Q33" s="47">
        <f t="shared" si="3"/>
        <v>0.7727573758869446</v>
      </c>
      <c r="R33" s="9"/>
    </row>
    <row r="34" spans="1:18">
      <c r="A34" s="12"/>
      <c r="B34" s="44">
        <v>544</v>
      </c>
      <c r="C34" s="20" t="s">
        <v>47</v>
      </c>
      <c r="D34" s="46">
        <v>12000</v>
      </c>
      <c r="E34" s="46">
        <v>370000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3"/>
        <v>382000</v>
      </c>
      <c r="Q34" s="47">
        <f t="shared" si="3"/>
        <v>0.25122835539473432</v>
      </c>
      <c r="R34" s="9"/>
    </row>
    <row r="35" spans="1:18">
      <c r="A35" s="12"/>
      <c r="B35" s="44">
        <v>549</v>
      </c>
      <c r="C35" s="20" t="s">
        <v>48</v>
      </c>
      <c r="D35" s="46">
        <v>278000</v>
      </c>
      <c r="E35" s="46">
        <v>1579000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3"/>
        <v>1857000</v>
      </c>
      <c r="Q35" s="47">
        <f t="shared" si="3"/>
        <v>1.2212854868272818</v>
      </c>
      <c r="R35" s="9"/>
    </row>
    <row r="36" spans="1:18" ht="15.75">
      <c r="A36" s="28" t="s">
        <v>49</v>
      </c>
      <c r="B36" s="29"/>
      <c r="C36" s="30"/>
      <c r="D36" s="31">
        <f>SUM(D37:D41)</f>
        <v>43593000</v>
      </c>
      <c r="E36" s="31">
        <f t="shared" ref="E36:O36" si="18">SUM(E37:E41)</f>
        <v>39083000</v>
      </c>
      <c r="F36" s="31">
        <f t="shared" si="18"/>
        <v>0</v>
      </c>
      <c r="G36" s="31">
        <f t="shared" si="18"/>
        <v>3337000</v>
      </c>
      <c r="H36" s="31">
        <f t="shared" si="18"/>
        <v>0</v>
      </c>
      <c r="I36" s="31">
        <f t="shared" si="18"/>
        <v>0</v>
      </c>
      <c r="J36" s="31">
        <f t="shared" si="18"/>
        <v>0</v>
      </c>
      <c r="K36" s="31">
        <f t="shared" ref="K36" si="19">SUM(K37:K41)</f>
        <v>0</v>
      </c>
      <c r="L36" s="31">
        <f t="shared" ref="L36" si="20">SUM(L37:L41)</f>
        <v>0</v>
      </c>
      <c r="M36" s="31">
        <f>SUM(M37:M41)</f>
        <v>0</v>
      </c>
      <c r="N36" s="31">
        <f>SUM(N37:N41)</f>
        <v>0</v>
      </c>
      <c r="O36" s="31">
        <f t="shared" si="18"/>
        <v>727000</v>
      </c>
      <c r="P36" s="31">
        <f t="shared" si="13"/>
        <v>86740000</v>
      </c>
      <c r="Q36" s="43">
        <f t="shared" si="3"/>
        <v>57.045935986751978</v>
      </c>
      <c r="R36" s="10"/>
    </row>
    <row r="37" spans="1:18">
      <c r="A37" s="13"/>
      <c r="B37" s="45">
        <v>551</v>
      </c>
      <c r="C37" s="21" t="s">
        <v>118</v>
      </c>
      <c r="D37" s="46">
        <v>3160000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3"/>
        <v>3160000</v>
      </c>
      <c r="Q37" s="47">
        <f t="shared" ref="Q37:Q68" si="21">(P37/Q$87)</f>
        <v>2.0782240917470172</v>
      </c>
      <c r="R37" s="9"/>
    </row>
    <row r="38" spans="1:18">
      <c r="A38" s="13"/>
      <c r="B38" s="45">
        <v>552</v>
      </c>
      <c r="C38" s="21" t="s">
        <v>50</v>
      </c>
      <c r="D38" s="46">
        <v>24751000</v>
      </c>
      <c r="E38" s="46">
        <v>24866000</v>
      </c>
      <c r="F38" s="46">
        <v>0</v>
      </c>
      <c r="G38" s="46">
        <v>3337000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3"/>
        <v>52954000</v>
      </c>
      <c r="Q38" s="47">
        <f t="shared" si="21"/>
        <v>34.826037517206181</v>
      </c>
      <c r="R38" s="9"/>
    </row>
    <row r="39" spans="1:18">
      <c r="A39" s="13"/>
      <c r="B39" s="45">
        <v>553</v>
      </c>
      <c r="C39" s="21" t="s">
        <v>51</v>
      </c>
      <c r="D39" s="46">
        <v>1269000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3"/>
        <v>1269000</v>
      </c>
      <c r="Q39" s="47">
        <f t="shared" si="21"/>
        <v>0.83457796595790013</v>
      </c>
      <c r="R39" s="9"/>
    </row>
    <row r="40" spans="1:18">
      <c r="A40" s="13"/>
      <c r="B40" s="45">
        <v>554</v>
      </c>
      <c r="C40" s="21" t="s">
        <v>52</v>
      </c>
      <c r="D40" s="46">
        <v>9088000</v>
      </c>
      <c r="E40" s="46">
        <v>14217000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3"/>
        <v>23305000</v>
      </c>
      <c r="Q40" s="47">
        <f t="shared" si="21"/>
        <v>15.32690267663425</v>
      </c>
      <c r="R40" s="9"/>
    </row>
    <row r="41" spans="1:18">
      <c r="A41" s="13"/>
      <c r="B41" s="45">
        <v>559</v>
      </c>
      <c r="C41" s="21" t="s">
        <v>53</v>
      </c>
      <c r="D41" s="46">
        <v>5325000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727000</v>
      </c>
      <c r="P41" s="46">
        <f t="shared" si="13"/>
        <v>6052000</v>
      </c>
      <c r="Q41" s="47">
        <f t="shared" si="21"/>
        <v>3.9801937352066288</v>
      </c>
      <c r="R41" s="9"/>
    </row>
    <row r="42" spans="1:18" ht="15.75">
      <c r="A42" s="28" t="s">
        <v>54</v>
      </c>
      <c r="B42" s="29"/>
      <c r="C42" s="30"/>
      <c r="D42" s="31">
        <f t="shared" ref="D42:O42" si="22">SUM(D43:D46)</f>
        <v>56841000</v>
      </c>
      <c r="E42" s="31">
        <f t="shared" si="22"/>
        <v>175462000</v>
      </c>
      <c r="F42" s="31">
        <f t="shared" si="22"/>
        <v>0</v>
      </c>
      <c r="G42" s="31">
        <f t="shared" si="22"/>
        <v>1697000</v>
      </c>
      <c r="H42" s="31">
        <f t="shared" si="22"/>
        <v>0</v>
      </c>
      <c r="I42" s="31">
        <f t="shared" si="22"/>
        <v>0</v>
      </c>
      <c r="J42" s="31">
        <f t="shared" si="22"/>
        <v>0</v>
      </c>
      <c r="K42" s="31">
        <f t="shared" ref="K42" si="23">SUM(K43:K46)</f>
        <v>0</v>
      </c>
      <c r="L42" s="31">
        <f t="shared" ref="L42" si="24">SUM(L43:L46)</f>
        <v>0</v>
      </c>
      <c r="M42" s="31">
        <f t="shared" si="22"/>
        <v>0</v>
      </c>
      <c r="N42" s="31">
        <f t="shared" ref="N42" si="25">SUM(N43:N46)</f>
        <v>0</v>
      </c>
      <c r="O42" s="31">
        <f t="shared" si="22"/>
        <v>0</v>
      </c>
      <c r="P42" s="31">
        <f t="shared" si="13"/>
        <v>234000000</v>
      </c>
      <c r="Q42" s="43">
        <f t="shared" si="21"/>
        <v>153.89380932557026</v>
      </c>
      <c r="R42" s="10"/>
    </row>
    <row r="43" spans="1:18">
      <c r="A43" s="12"/>
      <c r="B43" s="44">
        <v>562</v>
      </c>
      <c r="C43" s="20" t="s">
        <v>55</v>
      </c>
      <c r="D43" s="46">
        <v>16663000</v>
      </c>
      <c r="E43" s="46">
        <v>102405000</v>
      </c>
      <c r="F43" s="46">
        <v>0</v>
      </c>
      <c r="G43" s="46">
        <v>96000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3"/>
        <v>119164000</v>
      </c>
      <c r="Q43" s="47">
        <f t="shared" si="21"/>
        <v>78.370093566120744</v>
      </c>
      <c r="R43" s="9"/>
    </row>
    <row r="44" spans="1:18">
      <c r="A44" s="12"/>
      <c r="B44" s="44">
        <v>563</v>
      </c>
      <c r="C44" s="20" t="s">
        <v>56</v>
      </c>
      <c r="D44" s="46">
        <v>207000</v>
      </c>
      <c r="E44" s="46">
        <v>11628000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3"/>
        <v>11835000</v>
      </c>
      <c r="Q44" s="47">
        <f t="shared" si="21"/>
        <v>7.7834753562740335</v>
      </c>
      <c r="R44" s="9"/>
    </row>
    <row r="45" spans="1:18">
      <c r="A45" s="12"/>
      <c r="B45" s="44">
        <v>564</v>
      </c>
      <c r="C45" s="20" t="s">
        <v>57</v>
      </c>
      <c r="D45" s="46">
        <v>6350000</v>
      </c>
      <c r="E45" s="46">
        <v>8520000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3"/>
        <v>14870000</v>
      </c>
      <c r="Q45" s="47">
        <f t="shared" si="21"/>
        <v>9.7794912165437164</v>
      </c>
      <c r="R45" s="9"/>
    </row>
    <row r="46" spans="1:18">
      <c r="A46" s="12"/>
      <c r="B46" s="44">
        <v>569</v>
      </c>
      <c r="C46" s="20" t="s">
        <v>58</v>
      </c>
      <c r="D46" s="46">
        <v>33621000</v>
      </c>
      <c r="E46" s="46">
        <v>52909000</v>
      </c>
      <c r="F46" s="46">
        <v>0</v>
      </c>
      <c r="G46" s="46">
        <v>1601000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3"/>
        <v>88131000</v>
      </c>
      <c r="Q46" s="47">
        <f t="shared" si="21"/>
        <v>57.960749186631759</v>
      </c>
      <c r="R46" s="9"/>
    </row>
    <row r="47" spans="1:18" ht="15.75">
      <c r="A47" s="28" t="s">
        <v>59</v>
      </c>
      <c r="B47" s="29"/>
      <c r="C47" s="30"/>
      <c r="D47" s="31">
        <f t="shared" ref="D47:O47" si="26">SUM(D48:D52)</f>
        <v>53754000</v>
      </c>
      <c r="E47" s="31">
        <f t="shared" si="26"/>
        <v>61669000</v>
      </c>
      <c r="F47" s="31">
        <f t="shared" si="26"/>
        <v>0</v>
      </c>
      <c r="G47" s="31">
        <f t="shared" si="26"/>
        <v>20233000</v>
      </c>
      <c r="H47" s="31">
        <f t="shared" si="26"/>
        <v>0</v>
      </c>
      <c r="I47" s="31">
        <f t="shared" si="26"/>
        <v>0</v>
      </c>
      <c r="J47" s="31">
        <f t="shared" si="26"/>
        <v>0</v>
      </c>
      <c r="K47" s="31">
        <f t="shared" ref="K47" si="27">SUM(K48:K52)</f>
        <v>0</v>
      </c>
      <c r="L47" s="31">
        <f t="shared" ref="L47" si="28">SUM(L48:L52)</f>
        <v>0</v>
      </c>
      <c r="M47" s="31">
        <f t="shared" si="26"/>
        <v>0</v>
      </c>
      <c r="N47" s="31">
        <f t="shared" ref="N47" si="29">SUM(N48:N52)</f>
        <v>0</v>
      </c>
      <c r="O47" s="31">
        <f t="shared" si="26"/>
        <v>0</v>
      </c>
      <c r="P47" s="31">
        <f>SUM(D47:O47)</f>
        <v>135656000</v>
      </c>
      <c r="Q47" s="43">
        <f t="shared" si="21"/>
        <v>89.216318794314347</v>
      </c>
      <c r="R47" s="9"/>
    </row>
    <row r="48" spans="1:18">
      <c r="A48" s="12"/>
      <c r="B48" s="44">
        <v>571</v>
      </c>
      <c r="C48" s="20" t="s">
        <v>60</v>
      </c>
      <c r="D48" s="46">
        <v>674000</v>
      </c>
      <c r="E48" s="46">
        <v>50401000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3"/>
        <v>51075000</v>
      </c>
      <c r="Q48" s="47">
        <f t="shared" si="21"/>
        <v>33.590283381638891</v>
      </c>
      <c r="R48" s="9"/>
    </row>
    <row r="49" spans="1:18">
      <c r="A49" s="12"/>
      <c r="B49" s="44">
        <v>572</v>
      </c>
      <c r="C49" s="20" t="s">
        <v>61</v>
      </c>
      <c r="D49" s="46">
        <v>47705000</v>
      </c>
      <c r="E49" s="46">
        <v>9587000</v>
      </c>
      <c r="F49" s="46">
        <v>0</v>
      </c>
      <c r="G49" s="46">
        <v>18464000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3"/>
        <v>75756000</v>
      </c>
      <c r="Q49" s="47">
        <f t="shared" si="21"/>
        <v>49.822134270375642</v>
      </c>
      <c r="R49" s="9"/>
    </row>
    <row r="50" spans="1:18">
      <c r="A50" s="12"/>
      <c r="B50" s="44">
        <v>573</v>
      </c>
      <c r="C50" s="20" t="s">
        <v>62</v>
      </c>
      <c r="D50" s="46">
        <v>218000</v>
      </c>
      <c r="E50" s="46">
        <v>1052000</v>
      </c>
      <c r="F50" s="46">
        <v>0</v>
      </c>
      <c r="G50" s="46">
        <v>937000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3"/>
        <v>2207000</v>
      </c>
      <c r="Q50" s="47">
        <f t="shared" si="21"/>
        <v>1.4514685349638186</v>
      </c>
      <c r="R50" s="9"/>
    </row>
    <row r="51" spans="1:18">
      <c r="A51" s="12"/>
      <c r="B51" s="44">
        <v>575</v>
      </c>
      <c r="C51" s="20" t="s">
        <v>63</v>
      </c>
      <c r="D51" s="46">
        <v>3609000</v>
      </c>
      <c r="E51" s="46">
        <v>350000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3"/>
        <v>3959000</v>
      </c>
      <c r="Q51" s="47">
        <f t="shared" si="21"/>
        <v>2.6036991073501392</v>
      </c>
      <c r="R51" s="9"/>
    </row>
    <row r="52" spans="1:18">
      <c r="A52" s="12"/>
      <c r="B52" s="44">
        <v>579</v>
      </c>
      <c r="C52" s="20" t="s">
        <v>64</v>
      </c>
      <c r="D52" s="46">
        <v>1548000</v>
      </c>
      <c r="E52" s="46">
        <v>279000</v>
      </c>
      <c r="F52" s="46">
        <v>0</v>
      </c>
      <c r="G52" s="46">
        <v>832000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13"/>
        <v>2659000</v>
      </c>
      <c r="Q52" s="47">
        <f t="shared" si="21"/>
        <v>1.7487334999858601</v>
      </c>
      <c r="R52" s="9"/>
    </row>
    <row r="53" spans="1:18" ht="15.75">
      <c r="A53" s="28" t="s">
        <v>97</v>
      </c>
      <c r="B53" s="29"/>
      <c r="C53" s="30"/>
      <c r="D53" s="31">
        <f t="shared" ref="D53:O53" si="30">SUM(D54:D56)</f>
        <v>121329000</v>
      </c>
      <c r="E53" s="31">
        <f t="shared" si="30"/>
        <v>254670000</v>
      </c>
      <c r="F53" s="31">
        <f t="shared" si="30"/>
        <v>3960000</v>
      </c>
      <c r="G53" s="31">
        <f t="shared" si="30"/>
        <v>2781000</v>
      </c>
      <c r="H53" s="31">
        <f t="shared" si="30"/>
        <v>0</v>
      </c>
      <c r="I53" s="31">
        <f t="shared" si="30"/>
        <v>20007000</v>
      </c>
      <c r="J53" s="31">
        <f t="shared" si="30"/>
        <v>0</v>
      </c>
      <c r="K53" s="31">
        <f t="shared" ref="K53" si="31">SUM(K54:K56)</f>
        <v>0</v>
      </c>
      <c r="L53" s="31">
        <f t="shared" ref="L53" si="32">SUM(L54:L56)</f>
        <v>0</v>
      </c>
      <c r="M53" s="31">
        <f t="shared" si="30"/>
        <v>0</v>
      </c>
      <c r="N53" s="31">
        <f t="shared" ref="N53" si="33">SUM(N54:N56)</f>
        <v>0</v>
      </c>
      <c r="O53" s="31">
        <f t="shared" si="30"/>
        <v>0</v>
      </c>
      <c r="P53" s="31">
        <f>SUM(D53:O53)</f>
        <v>402747000</v>
      </c>
      <c r="Q53" s="43">
        <f t="shared" si="21"/>
        <v>264.87294882241639</v>
      </c>
      <c r="R53" s="9"/>
    </row>
    <row r="54" spans="1:18">
      <c r="A54" s="12"/>
      <c r="B54" s="44">
        <v>581</v>
      </c>
      <c r="C54" s="20" t="s">
        <v>215</v>
      </c>
      <c r="D54" s="46">
        <v>121329000</v>
      </c>
      <c r="E54" s="46">
        <v>253489000</v>
      </c>
      <c r="F54" s="46">
        <v>3960000</v>
      </c>
      <c r="G54" s="46">
        <v>2781000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>SUM(D54:O54)</f>
        <v>381559000</v>
      </c>
      <c r="Q54" s="47">
        <f t="shared" si="21"/>
        <v>250.93832475408229</v>
      </c>
      <c r="R54" s="9"/>
    </row>
    <row r="55" spans="1:18">
      <c r="A55" s="12"/>
      <c r="B55" s="44">
        <v>587</v>
      </c>
      <c r="C55" s="20" t="s">
        <v>66</v>
      </c>
      <c r="D55" s="46">
        <v>0</v>
      </c>
      <c r="E55" s="46">
        <v>1181000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2" si="34">SUM(D55:O55)</f>
        <v>1181000</v>
      </c>
      <c r="Q55" s="47">
        <f t="shared" si="21"/>
        <v>0.77670337099785669</v>
      </c>
      <c r="R55" s="9"/>
    </row>
    <row r="56" spans="1:18">
      <c r="A56" s="12"/>
      <c r="B56" s="44">
        <v>591</v>
      </c>
      <c r="C56" s="20" t="s">
        <v>216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20007000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4"/>
        <v>20007000</v>
      </c>
      <c r="Q56" s="47">
        <f t="shared" si="21"/>
        <v>13.157920697336255</v>
      </c>
      <c r="R56" s="9"/>
    </row>
    <row r="57" spans="1:18" ht="15.75">
      <c r="A57" s="28" t="s">
        <v>68</v>
      </c>
      <c r="B57" s="29"/>
      <c r="C57" s="30"/>
      <c r="D57" s="31">
        <f t="shared" ref="D57:O57" si="35">SUM(D58:D84)</f>
        <v>31981000</v>
      </c>
      <c r="E57" s="31">
        <f t="shared" si="35"/>
        <v>45516000</v>
      </c>
      <c r="F57" s="31">
        <f t="shared" si="35"/>
        <v>0</v>
      </c>
      <c r="G57" s="31">
        <f t="shared" si="35"/>
        <v>101000</v>
      </c>
      <c r="H57" s="31">
        <f t="shared" si="35"/>
        <v>0</v>
      </c>
      <c r="I57" s="31">
        <f t="shared" si="35"/>
        <v>0</v>
      </c>
      <c r="J57" s="31">
        <f t="shared" si="35"/>
        <v>0</v>
      </c>
      <c r="K57" s="31">
        <f t="shared" ref="K57" si="36">SUM(K58:K84)</f>
        <v>0</v>
      </c>
      <c r="L57" s="31">
        <f t="shared" ref="L57" si="37">SUM(L58:L84)</f>
        <v>0</v>
      </c>
      <c r="M57" s="31">
        <f t="shared" si="35"/>
        <v>0</v>
      </c>
      <c r="N57" s="31">
        <f t="shared" ref="N57" si="38">SUM(N58:N84)</f>
        <v>0</v>
      </c>
      <c r="O57" s="31">
        <f t="shared" si="35"/>
        <v>0</v>
      </c>
      <c r="P57" s="31">
        <f>SUM(D57:O57)</f>
        <v>77598000</v>
      </c>
      <c r="Q57" s="43">
        <f t="shared" si="21"/>
        <v>51.033554769425642</v>
      </c>
      <c r="R57" s="9"/>
    </row>
    <row r="58" spans="1:18">
      <c r="A58" s="12"/>
      <c r="B58" s="44">
        <v>601</v>
      </c>
      <c r="C58" s="20" t="s">
        <v>69</v>
      </c>
      <c r="D58" s="46">
        <v>1297000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4"/>
        <v>1297000</v>
      </c>
      <c r="Q58" s="47">
        <f t="shared" si="21"/>
        <v>0.85299260980882308</v>
      </c>
      <c r="R58" s="9"/>
    </row>
    <row r="59" spans="1:18">
      <c r="A59" s="12"/>
      <c r="B59" s="44">
        <v>602</v>
      </c>
      <c r="C59" s="20" t="s">
        <v>70</v>
      </c>
      <c r="D59" s="46">
        <v>281000</v>
      </c>
      <c r="E59" s="46">
        <v>2094000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4"/>
        <v>2375000</v>
      </c>
      <c r="Q59" s="47">
        <f t="shared" si="21"/>
        <v>1.561956398069356</v>
      </c>
      <c r="R59" s="9"/>
    </row>
    <row r="60" spans="1:18">
      <c r="A60" s="12"/>
      <c r="B60" s="44">
        <v>603</v>
      </c>
      <c r="C60" s="20" t="s">
        <v>71</v>
      </c>
      <c r="D60" s="46">
        <v>4000</v>
      </c>
      <c r="E60" s="46">
        <v>883000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4"/>
        <v>887000</v>
      </c>
      <c r="Q60" s="47">
        <f t="shared" si="21"/>
        <v>0.58334961056316581</v>
      </c>
      <c r="R60" s="9"/>
    </row>
    <row r="61" spans="1:18">
      <c r="A61" s="12"/>
      <c r="B61" s="44">
        <v>604</v>
      </c>
      <c r="C61" s="20" t="s">
        <v>72</v>
      </c>
      <c r="D61" s="46">
        <v>0</v>
      </c>
      <c r="E61" s="46">
        <v>6435000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4"/>
        <v>6435000</v>
      </c>
      <c r="Q61" s="47">
        <f t="shared" si="21"/>
        <v>4.2320797564531816</v>
      </c>
      <c r="R61" s="9"/>
    </row>
    <row r="62" spans="1:18">
      <c r="A62" s="12"/>
      <c r="B62" s="44">
        <v>608</v>
      </c>
      <c r="C62" s="20" t="s">
        <v>73</v>
      </c>
      <c r="D62" s="46">
        <v>184000</v>
      </c>
      <c r="E62" s="46">
        <v>660000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4"/>
        <v>844000</v>
      </c>
      <c r="Q62" s="47">
        <f t="shared" si="21"/>
        <v>0.55506997893496279</v>
      </c>
      <c r="R62" s="9"/>
    </row>
    <row r="63" spans="1:18">
      <c r="A63" s="12"/>
      <c r="B63" s="44">
        <v>609</v>
      </c>
      <c r="C63" s="20" t="s">
        <v>217</v>
      </c>
      <c r="D63" s="46">
        <v>0</v>
      </c>
      <c r="E63" s="46">
        <v>171000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>SUM(D63:O63)</f>
        <v>171000</v>
      </c>
      <c r="Q63" s="47">
        <f t="shared" si="21"/>
        <v>0.11246086066099364</v>
      </c>
      <c r="R63" s="9"/>
    </row>
    <row r="64" spans="1:18">
      <c r="A64" s="12"/>
      <c r="B64" s="44">
        <v>614</v>
      </c>
      <c r="C64" s="20" t="s">
        <v>75</v>
      </c>
      <c r="D64" s="46">
        <v>0</v>
      </c>
      <c r="E64" s="46">
        <v>4815000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ref="P64:P79" si="39">SUM(D64:O64)</f>
        <v>4815000</v>
      </c>
      <c r="Q64" s="47">
        <f t="shared" si="21"/>
        <v>3.1666610765069261</v>
      </c>
      <c r="R64" s="9"/>
    </row>
    <row r="65" spans="1:18">
      <c r="A65" s="12"/>
      <c r="B65" s="44">
        <v>619</v>
      </c>
      <c r="C65" s="20" t="s">
        <v>124</v>
      </c>
      <c r="D65" s="46">
        <v>1000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9"/>
        <v>1000</v>
      </c>
      <c r="Q65" s="47">
        <f t="shared" si="21"/>
        <v>6.5766585181867624E-4</v>
      </c>
      <c r="R65" s="9"/>
    </row>
    <row r="66" spans="1:18">
      <c r="A66" s="12"/>
      <c r="B66" s="44">
        <v>622</v>
      </c>
      <c r="C66" s="20" t="s">
        <v>76</v>
      </c>
      <c r="D66" s="46">
        <v>0</v>
      </c>
      <c r="E66" s="46">
        <v>917000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9"/>
        <v>917000</v>
      </c>
      <c r="Q66" s="47">
        <f t="shared" si="21"/>
        <v>0.60307958611772616</v>
      </c>
      <c r="R66" s="9"/>
    </row>
    <row r="67" spans="1:18">
      <c r="A67" s="12"/>
      <c r="B67" s="44">
        <v>624</v>
      </c>
      <c r="C67" s="20" t="s">
        <v>77</v>
      </c>
      <c r="D67" s="46">
        <v>0</v>
      </c>
      <c r="E67" s="46">
        <v>675000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9"/>
        <v>675000</v>
      </c>
      <c r="Q67" s="47">
        <f t="shared" si="21"/>
        <v>0.44392444997760649</v>
      </c>
      <c r="R67" s="9"/>
    </row>
    <row r="68" spans="1:18">
      <c r="A68" s="12"/>
      <c r="B68" s="44">
        <v>634</v>
      </c>
      <c r="C68" s="20" t="s">
        <v>78</v>
      </c>
      <c r="D68" s="46">
        <v>0</v>
      </c>
      <c r="E68" s="46">
        <v>2688000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9"/>
        <v>2688000</v>
      </c>
      <c r="Q68" s="47">
        <f t="shared" si="21"/>
        <v>1.7678058096886018</v>
      </c>
      <c r="R68" s="9"/>
    </row>
    <row r="69" spans="1:18">
      <c r="A69" s="12"/>
      <c r="B69" s="44">
        <v>654</v>
      </c>
      <c r="C69" s="20" t="s">
        <v>126</v>
      </c>
      <c r="D69" s="46">
        <v>0</v>
      </c>
      <c r="E69" s="46">
        <v>1904000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9"/>
        <v>1904000</v>
      </c>
      <c r="Q69" s="47">
        <f t="shared" ref="Q69:Q85" si="40">(P69/Q$87)</f>
        <v>1.2521957818627596</v>
      </c>
      <c r="R69" s="9"/>
    </row>
    <row r="70" spans="1:18">
      <c r="A70" s="12"/>
      <c r="B70" s="44">
        <v>667</v>
      </c>
      <c r="C70" s="20" t="s">
        <v>127</v>
      </c>
      <c r="D70" s="46">
        <v>2375000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9"/>
        <v>2375000</v>
      </c>
      <c r="Q70" s="47">
        <f t="shared" si="40"/>
        <v>1.561956398069356</v>
      </c>
      <c r="R70" s="9"/>
    </row>
    <row r="71" spans="1:18">
      <c r="A71" s="12"/>
      <c r="B71" s="44">
        <v>669</v>
      </c>
      <c r="C71" s="20" t="s">
        <v>128</v>
      </c>
      <c r="D71" s="46">
        <v>63000</v>
      </c>
      <c r="E71" s="46">
        <v>299000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9"/>
        <v>362000</v>
      </c>
      <c r="Q71" s="47">
        <f t="shared" si="40"/>
        <v>0.2380750383583608</v>
      </c>
      <c r="R71" s="9"/>
    </row>
    <row r="72" spans="1:18">
      <c r="A72" s="12"/>
      <c r="B72" s="44">
        <v>674</v>
      </c>
      <c r="C72" s="20" t="s">
        <v>84</v>
      </c>
      <c r="D72" s="46">
        <v>0</v>
      </c>
      <c r="E72" s="46">
        <v>1063000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9"/>
        <v>1063000</v>
      </c>
      <c r="Q72" s="47">
        <f t="shared" si="40"/>
        <v>0.6990988004832529</v>
      </c>
      <c r="R72" s="9"/>
    </row>
    <row r="73" spans="1:18">
      <c r="A73" s="12"/>
      <c r="B73" s="44">
        <v>682</v>
      </c>
      <c r="C73" s="20" t="s">
        <v>85</v>
      </c>
      <c r="D73" s="46">
        <v>0</v>
      </c>
      <c r="E73" s="46">
        <v>605000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39"/>
        <v>605000</v>
      </c>
      <c r="Q73" s="47">
        <f t="shared" si="40"/>
        <v>0.39788784035029912</v>
      </c>
      <c r="R73" s="9"/>
    </row>
    <row r="74" spans="1:18">
      <c r="A74" s="12"/>
      <c r="B74" s="44">
        <v>685</v>
      </c>
      <c r="C74" s="20" t="s">
        <v>86</v>
      </c>
      <c r="D74" s="46">
        <v>459000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39"/>
        <v>459000</v>
      </c>
      <c r="Q74" s="47">
        <f t="shared" si="40"/>
        <v>0.30186862598477243</v>
      </c>
      <c r="R74" s="9"/>
    </row>
    <row r="75" spans="1:18">
      <c r="A75" s="12"/>
      <c r="B75" s="44">
        <v>694</v>
      </c>
      <c r="C75" s="20" t="s">
        <v>88</v>
      </c>
      <c r="D75" s="46">
        <v>0</v>
      </c>
      <c r="E75" s="46">
        <v>863000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39"/>
        <v>863000</v>
      </c>
      <c r="Q75" s="47">
        <f t="shared" si="40"/>
        <v>0.56756563011951766</v>
      </c>
      <c r="R75" s="9"/>
    </row>
    <row r="76" spans="1:18">
      <c r="A76" s="12"/>
      <c r="B76" s="44">
        <v>711</v>
      </c>
      <c r="C76" s="20" t="s">
        <v>89</v>
      </c>
      <c r="D76" s="46">
        <v>15856000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39"/>
        <v>15856000</v>
      </c>
      <c r="Q76" s="47">
        <f t="shared" si="40"/>
        <v>10.42794974643693</v>
      </c>
      <c r="R76" s="9"/>
    </row>
    <row r="77" spans="1:18">
      <c r="A77" s="12"/>
      <c r="B77" s="44">
        <v>712</v>
      </c>
      <c r="C77" s="20" t="s">
        <v>90</v>
      </c>
      <c r="D77" s="46">
        <v>3642000</v>
      </c>
      <c r="E77" s="46">
        <v>217000</v>
      </c>
      <c r="F77" s="46">
        <v>0</v>
      </c>
      <c r="G77" s="46">
        <v>101000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39"/>
        <v>3960000</v>
      </c>
      <c r="Q77" s="47">
        <f t="shared" si="40"/>
        <v>2.6043567732019581</v>
      </c>
      <c r="R77" s="9"/>
    </row>
    <row r="78" spans="1:18">
      <c r="A78" s="12"/>
      <c r="B78" s="44">
        <v>713</v>
      </c>
      <c r="C78" s="20" t="s">
        <v>91</v>
      </c>
      <c r="D78" s="46">
        <v>7819000</v>
      </c>
      <c r="E78" s="46">
        <v>5295000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39"/>
        <v>13114000</v>
      </c>
      <c r="Q78" s="47">
        <f t="shared" si="40"/>
        <v>8.6246299807501199</v>
      </c>
      <c r="R78" s="9"/>
    </row>
    <row r="79" spans="1:18">
      <c r="A79" s="12"/>
      <c r="B79" s="44">
        <v>714</v>
      </c>
      <c r="C79" s="20" t="s">
        <v>92</v>
      </c>
      <c r="D79" s="46">
        <v>0</v>
      </c>
      <c r="E79" s="46">
        <v>1451000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39"/>
        <v>1451000</v>
      </c>
      <c r="Q79" s="47">
        <f t="shared" si="40"/>
        <v>0.95427315098889931</v>
      </c>
      <c r="R79" s="9"/>
    </row>
    <row r="80" spans="1:18">
      <c r="A80" s="12"/>
      <c r="B80" s="44">
        <v>716</v>
      </c>
      <c r="C80" s="20" t="s">
        <v>94</v>
      </c>
      <c r="D80" s="46">
        <v>0</v>
      </c>
      <c r="E80" s="46">
        <v>2237000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ref="P80:P84" si="41">SUM(D80:O80)</f>
        <v>2237000</v>
      </c>
      <c r="Q80" s="47">
        <f t="shared" si="40"/>
        <v>1.4711985105183789</v>
      </c>
      <c r="R80" s="9"/>
    </row>
    <row r="81" spans="1:121">
      <c r="A81" s="12"/>
      <c r="B81" s="44">
        <v>724</v>
      </c>
      <c r="C81" s="20" t="s">
        <v>95</v>
      </c>
      <c r="D81" s="46">
        <v>0</v>
      </c>
      <c r="E81" s="46">
        <v>2431000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1"/>
        <v>2431000</v>
      </c>
      <c r="Q81" s="47">
        <f t="shared" si="40"/>
        <v>1.5987856857712019</v>
      </c>
      <c r="R81" s="9"/>
    </row>
    <row r="82" spans="1:121">
      <c r="A82" s="12"/>
      <c r="B82" s="44">
        <v>732</v>
      </c>
      <c r="C82" s="20" t="s">
        <v>96</v>
      </c>
      <c r="D82" s="46">
        <v>0</v>
      </c>
      <c r="E82" s="46">
        <v>53000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1"/>
        <v>53000</v>
      </c>
      <c r="Q82" s="47">
        <f t="shared" si="40"/>
        <v>3.4856290146389843E-2</v>
      </c>
      <c r="R82" s="9"/>
    </row>
    <row r="83" spans="1:121">
      <c r="A83" s="12"/>
      <c r="B83" s="44">
        <v>744</v>
      </c>
      <c r="C83" s="20" t="s">
        <v>98</v>
      </c>
      <c r="D83" s="46">
        <v>0</v>
      </c>
      <c r="E83" s="46">
        <v>4151000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41"/>
        <v>4151000</v>
      </c>
      <c r="Q83" s="47">
        <f t="shared" si="40"/>
        <v>2.7299709508993253</v>
      </c>
      <c r="R83" s="9"/>
    </row>
    <row r="84" spans="1:121" ht="15.75" thickBot="1">
      <c r="A84" s="12"/>
      <c r="B84" s="44">
        <v>764</v>
      </c>
      <c r="C84" s="20" t="s">
        <v>99</v>
      </c>
      <c r="D84" s="46">
        <v>0</v>
      </c>
      <c r="E84" s="46">
        <v>5609000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f t="shared" si="41"/>
        <v>5609000</v>
      </c>
      <c r="Q84" s="47">
        <f t="shared" si="40"/>
        <v>3.6888477628509553</v>
      </c>
      <c r="R84" s="9"/>
    </row>
    <row r="85" spans="1:121" ht="16.5" thickBot="1">
      <c r="A85" s="14" t="s">
        <v>10</v>
      </c>
      <c r="B85" s="23"/>
      <c r="C85" s="22"/>
      <c r="D85" s="15">
        <f t="shared" ref="D85:O85" si="42">SUM(D5,D15,D25,D31,D36,D42,D47,D53,D57)</f>
        <v>1283357000</v>
      </c>
      <c r="E85" s="15">
        <f t="shared" si="42"/>
        <v>1307677000</v>
      </c>
      <c r="F85" s="15">
        <f t="shared" si="42"/>
        <v>102248000</v>
      </c>
      <c r="G85" s="15">
        <f t="shared" si="42"/>
        <v>62903000</v>
      </c>
      <c r="H85" s="15">
        <f t="shared" si="42"/>
        <v>0</v>
      </c>
      <c r="I85" s="15">
        <f t="shared" si="42"/>
        <v>471105000</v>
      </c>
      <c r="J85" s="15">
        <f t="shared" si="42"/>
        <v>222255000</v>
      </c>
      <c r="K85" s="15">
        <f t="shared" ref="K85" si="43">SUM(K5,K15,K25,K31,K36,K42,K47,K53,K57)</f>
        <v>6802121</v>
      </c>
      <c r="L85" s="15">
        <f t="shared" ref="L85" si="44">SUM(L5,L15,L25,L31,L36,L42,L47,L53,L57)</f>
        <v>0</v>
      </c>
      <c r="M85" s="15">
        <f t="shared" si="42"/>
        <v>0</v>
      </c>
      <c r="N85" s="15">
        <f t="shared" ref="N85" si="45">SUM(N5,N15,N25,N31,N36,N42,N47,N53,N57)</f>
        <v>0</v>
      </c>
      <c r="O85" s="15">
        <f t="shared" si="42"/>
        <v>6651000</v>
      </c>
      <c r="P85" s="15">
        <f>SUM(D85:O85)</f>
        <v>3462998121</v>
      </c>
      <c r="Q85" s="37">
        <f t="shared" si="40"/>
        <v>2277.4956090939404</v>
      </c>
      <c r="R85" s="6"/>
      <c r="S85" s="2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</row>
    <row r="86" spans="1:121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9"/>
    </row>
    <row r="87" spans="1:121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118" t="s">
        <v>219</v>
      </c>
      <c r="O87" s="118"/>
      <c r="P87" s="118"/>
      <c r="Q87" s="41">
        <v>1520529</v>
      </c>
    </row>
    <row r="88" spans="1:121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7"/>
    </row>
    <row r="89" spans="1:121" ht="15.75" customHeight="1" thickBot="1">
      <c r="A89" s="120" t="s">
        <v>108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100"/>
    </row>
  </sheetData>
  <mergeCells count="10">
    <mergeCell ref="N87:P87"/>
    <mergeCell ref="A88:Q88"/>
    <mergeCell ref="A89:Q8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9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212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213</v>
      </c>
      <c r="L4" s="34" t="s">
        <v>3</v>
      </c>
      <c r="M4" s="34" t="s">
        <v>4</v>
      </c>
      <c r="N4" s="34" t="s">
        <v>226</v>
      </c>
      <c r="O4" s="34" t="s">
        <v>5</v>
      </c>
      <c r="P4" s="34" t="s">
        <v>214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205558000</v>
      </c>
      <c r="E5" s="26">
        <f t="shared" ref="E5:O5" si="0">SUM(E6:E14)</f>
        <v>177118000</v>
      </c>
      <c r="F5" s="26">
        <f t="shared" si="0"/>
        <v>168739000</v>
      </c>
      <c r="G5" s="26">
        <f t="shared" si="0"/>
        <v>40001000</v>
      </c>
      <c r="H5" s="26">
        <f t="shared" si="0"/>
        <v>0</v>
      </c>
      <c r="I5" s="26">
        <f t="shared" si="0"/>
        <v>3955000</v>
      </c>
      <c r="J5" s="26">
        <f t="shared" si="0"/>
        <v>212202000</v>
      </c>
      <c r="K5" s="26">
        <f t="shared" si="0"/>
        <v>0</v>
      </c>
      <c r="L5" s="26">
        <f t="shared" ref="L5" si="1">SUM(L6:L14)</f>
        <v>0</v>
      </c>
      <c r="M5" s="26">
        <f>SUM(M6:M14)</f>
        <v>0</v>
      </c>
      <c r="N5" s="26">
        <f t="shared" si="0"/>
        <v>0</v>
      </c>
      <c r="O5" s="26">
        <f t="shared" si="0"/>
        <v>5473000</v>
      </c>
      <c r="P5" s="27">
        <f>SUM(D5:O5)</f>
        <v>813046000</v>
      </c>
      <c r="Q5" s="32">
        <f t="shared" ref="Q5:Q36" si="2">(P5/Q$89)</f>
        <v>545.53152430195371</v>
      </c>
      <c r="R5" s="6"/>
    </row>
    <row r="6" spans="1:135">
      <c r="A6" s="12"/>
      <c r="B6" s="44">
        <v>511</v>
      </c>
      <c r="C6" s="20" t="s">
        <v>20</v>
      </c>
      <c r="D6" s="46">
        <v>3129000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3129000</v>
      </c>
      <c r="Q6" s="47">
        <f t="shared" si="2"/>
        <v>2.0994730181820134</v>
      </c>
      <c r="R6" s="9"/>
    </row>
    <row r="7" spans="1:135">
      <c r="A7" s="12"/>
      <c r="B7" s="44">
        <v>512</v>
      </c>
      <c r="C7" s="20" t="s">
        <v>21</v>
      </c>
      <c r="D7" s="46">
        <v>3282000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3">SUM(D7:O7)</f>
        <v>3282000</v>
      </c>
      <c r="Q7" s="47">
        <f t="shared" si="2"/>
        <v>2.2021318138936938</v>
      </c>
      <c r="R7" s="9"/>
    </row>
    <row r="8" spans="1:135">
      <c r="A8" s="12"/>
      <c r="B8" s="44">
        <v>513</v>
      </c>
      <c r="C8" s="20" t="s">
        <v>22</v>
      </c>
      <c r="D8" s="46">
        <v>88779000</v>
      </c>
      <c r="E8" s="46">
        <v>87593000</v>
      </c>
      <c r="F8" s="46">
        <v>2140000</v>
      </c>
      <c r="G8" s="46">
        <v>0</v>
      </c>
      <c r="H8" s="46">
        <v>0</v>
      </c>
      <c r="I8" s="46">
        <v>3204000</v>
      </c>
      <c r="J8" s="46">
        <v>961000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182677000</v>
      </c>
      <c r="Q8" s="47">
        <f t="shared" si="2"/>
        <v>122.57124721714148</v>
      </c>
      <c r="R8" s="9"/>
    </row>
    <row r="9" spans="1:135">
      <c r="A9" s="12"/>
      <c r="B9" s="44">
        <v>514</v>
      </c>
      <c r="C9" s="20" t="s">
        <v>23</v>
      </c>
      <c r="D9" s="46">
        <v>9098000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9098000</v>
      </c>
      <c r="Q9" s="47">
        <f t="shared" si="2"/>
        <v>6.1045079959795325</v>
      </c>
      <c r="R9" s="9"/>
    </row>
    <row r="10" spans="1:135">
      <c r="A10" s="12"/>
      <c r="B10" s="44">
        <v>515</v>
      </c>
      <c r="C10" s="20" t="s">
        <v>24</v>
      </c>
      <c r="D10" s="46">
        <v>14574000</v>
      </c>
      <c r="E10" s="46">
        <v>5527000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5449000</v>
      </c>
      <c r="P10" s="46">
        <f t="shared" si="3"/>
        <v>25550000</v>
      </c>
      <c r="Q10" s="47">
        <f t="shared" si="2"/>
        <v>17.143347911329638</v>
      </c>
      <c r="R10" s="9"/>
    </row>
    <row r="11" spans="1:135">
      <c r="A11" s="12"/>
      <c r="B11" s="44">
        <v>516</v>
      </c>
      <c r="C11" s="20" t="s">
        <v>25</v>
      </c>
      <c r="D11" s="46">
        <v>33815000</v>
      </c>
      <c r="E11" s="46">
        <v>11946000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45761000</v>
      </c>
      <c r="Q11" s="47">
        <f t="shared" si="2"/>
        <v>30.704373533086326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238000</v>
      </c>
      <c r="F12" s="46">
        <v>166599000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166837000</v>
      </c>
      <c r="Q12" s="47">
        <f t="shared" si="2"/>
        <v>111.94304248463808</v>
      </c>
      <c r="R12" s="9"/>
    </row>
    <row r="13" spans="1:135">
      <c r="A13" s="12"/>
      <c r="B13" s="44">
        <v>518</v>
      </c>
      <c r="C13" s="20" t="s">
        <v>197</v>
      </c>
      <c r="D13" s="46">
        <v>386000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3"/>
        <v>386000</v>
      </c>
      <c r="Q13" s="47">
        <f t="shared" si="2"/>
        <v>0.25899539310267089</v>
      </c>
      <c r="R13" s="9"/>
    </row>
    <row r="14" spans="1:135">
      <c r="A14" s="12"/>
      <c r="B14" s="44">
        <v>519</v>
      </c>
      <c r="C14" s="20" t="s">
        <v>27</v>
      </c>
      <c r="D14" s="46">
        <v>52495000</v>
      </c>
      <c r="E14" s="46">
        <v>71814000</v>
      </c>
      <c r="F14" s="46">
        <v>0</v>
      </c>
      <c r="G14" s="46">
        <v>40001000</v>
      </c>
      <c r="H14" s="46">
        <v>0</v>
      </c>
      <c r="I14" s="46">
        <v>751000</v>
      </c>
      <c r="J14" s="46">
        <v>211241000</v>
      </c>
      <c r="K14" s="46">
        <v>0</v>
      </c>
      <c r="L14" s="46">
        <v>0</v>
      </c>
      <c r="M14" s="46">
        <v>0</v>
      </c>
      <c r="N14" s="46">
        <v>0</v>
      </c>
      <c r="O14" s="46">
        <v>24000</v>
      </c>
      <c r="P14" s="46">
        <f t="shared" si="3"/>
        <v>376326000</v>
      </c>
      <c r="Q14" s="47">
        <f t="shared" si="2"/>
        <v>252.5044049346003</v>
      </c>
      <c r="R14" s="9"/>
    </row>
    <row r="15" spans="1:135" ht="15.75">
      <c r="A15" s="28" t="s">
        <v>28</v>
      </c>
      <c r="B15" s="29"/>
      <c r="C15" s="30"/>
      <c r="D15" s="31">
        <f>SUM(D16:D24)</f>
        <v>665782000</v>
      </c>
      <c r="E15" s="31">
        <f t="shared" ref="E15:O15" si="4">SUM(E16:E24)</f>
        <v>329052000</v>
      </c>
      <c r="F15" s="31">
        <f t="shared" si="4"/>
        <v>0</v>
      </c>
      <c r="G15" s="31">
        <f t="shared" si="4"/>
        <v>7323000</v>
      </c>
      <c r="H15" s="31">
        <f t="shared" si="4"/>
        <v>0</v>
      </c>
      <c r="I15" s="31">
        <f t="shared" si="4"/>
        <v>7000</v>
      </c>
      <c r="J15" s="31">
        <f t="shared" si="4"/>
        <v>0</v>
      </c>
      <c r="K15" s="31">
        <f t="shared" si="4"/>
        <v>0</v>
      </c>
      <c r="L15" s="31">
        <f t="shared" ref="L15" si="5">SUM(L16:L24)</f>
        <v>0</v>
      </c>
      <c r="M15" s="31">
        <f>SUM(M16:M24)</f>
        <v>0</v>
      </c>
      <c r="N15" s="31">
        <f t="shared" si="4"/>
        <v>0</v>
      </c>
      <c r="O15" s="31">
        <f t="shared" si="4"/>
        <v>0</v>
      </c>
      <c r="P15" s="42">
        <f>SUM(D15:O15)</f>
        <v>1002164000</v>
      </c>
      <c r="Q15" s="43">
        <f t="shared" si="2"/>
        <v>672.42450552680066</v>
      </c>
      <c r="R15" s="10"/>
    </row>
    <row r="16" spans="1:135">
      <c r="A16" s="12"/>
      <c r="B16" s="44">
        <v>521</v>
      </c>
      <c r="C16" s="20" t="s">
        <v>29</v>
      </c>
      <c r="D16" s="46">
        <v>293616000</v>
      </c>
      <c r="E16" s="46">
        <v>18685000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312301000</v>
      </c>
      <c r="Q16" s="47">
        <f t="shared" si="2"/>
        <v>209.54538927812752</v>
      </c>
      <c r="R16" s="9"/>
    </row>
    <row r="17" spans="1:18">
      <c r="A17" s="12"/>
      <c r="B17" s="44">
        <v>522</v>
      </c>
      <c r="C17" s="20" t="s">
        <v>30</v>
      </c>
      <c r="D17" s="46">
        <v>149683000</v>
      </c>
      <c r="E17" s="46">
        <v>851000</v>
      </c>
      <c r="F17" s="46">
        <v>0</v>
      </c>
      <c r="G17" s="46">
        <v>6860000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4" si="6">SUM(D17:O17)</f>
        <v>157394000</v>
      </c>
      <c r="Q17" s="47">
        <f t="shared" si="2"/>
        <v>105.60704896891653</v>
      </c>
      <c r="R17" s="9"/>
    </row>
    <row r="18" spans="1:18">
      <c r="A18" s="12"/>
      <c r="B18" s="44">
        <v>523</v>
      </c>
      <c r="C18" s="20" t="s">
        <v>31</v>
      </c>
      <c r="D18" s="46">
        <v>156651000</v>
      </c>
      <c r="E18" s="46">
        <v>8690000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165341000</v>
      </c>
      <c r="Q18" s="47">
        <f t="shared" si="2"/>
        <v>110.93926759323499</v>
      </c>
      <c r="R18" s="9"/>
    </row>
    <row r="19" spans="1:18">
      <c r="A19" s="12"/>
      <c r="B19" s="44">
        <v>524</v>
      </c>
      <c r="C19" s="20" t="s">
        <v>32</v>
      </c>
      <c r="D19" s="46">
        <v>12947000</v>
      </c>
      <c r="E19" s="46">
        <v>23939000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36886000</v>
      </c>
      <c r="Q19" s="47">
        <f t="shared" si="2"/>
        <v>24.749492409287871</v>
      </c>
      <c r="R19" s="9"/>
    </row>
    <row r="20" spans="1:18">
      <c r="A20" s="12"/>
      <c r="B20" s="44">
        <v>525</v>
      </c>
      <c r="C20" s="20" t="s">
        <v>33</v>
      </c>
      <c r="D20" s="46">
        <v>2062000</v>
      </c>
      <c r="E20" s="46">
        <v>264058000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266120000</v>
      </c>
      <c r="Q20" s="47">
        <f t="shared" si="2"/>
        <v>178.55920728622479</v>
      </c>
      <c r="R20" s="9"/>
    </row>
    <row r="21" spans="1:18">
      <c r="A21" s="12"/>
      <c r="B21" s="44">
        <v>526</v>
      </c>
      <c r="C21" s="20" t="s">
        <v>34</v>
      </c>
      <c r="D21" s="46">
        <v>38203000</v>
      </c>
      <c r="E21" s="46">
        <v>2212000</v>
      </c>
      <c r="F21" s="46">
        <v>0</v>
      </c>
      <c r="G21" s="46">
        <v>0</v>
      </c>
      <c r="H21" s="46">
        <v>0</v>
      </c>
      <c r="I21" s="46">
        <v>7000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40422000</v>
      </c>
      <c r="Q21" s="47">
        <f t="shared" si="2"/>
        <v>27.122051243513372</v>
      </c>
      <c r="R21" s="9"/>
    </row>
    <row r="22" spans="1:18">
      <c r="A22" s="12"/>
      <c r="B22" s="44">
        <v>527</v>
      </c>
      <c r="C22" s="20" t="s">
        <v>35</v>
      </c>
      <c r="D22" s="46">
        <v>6489000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6"/>
        <v>6489000</v>
      </c>
      <c r="Q22" s="47">
        <f t="shared" si="2"/>
        <v>4.3539406887130347</v>
      </c>
      <c r="R22" s="9"/>
    </row>
    <row r="23" spans="1:18">
      <c r="A23" s="12"/>
      <c r="B23" s="44">
        <v>528</v>
      </c>
      <c r="C23" s="20" t="s">
        <v>36</v>
      </c>
      <c r="D23" s="46">
        <v>758000</v>
      </c>
      <c r="E23" s="46">
        <v>251000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6"/>
        <v>1009000</v>
      </c>
      <c r="Q23" s="47">
        <f t="shared" si="2"/>
        <v>0.67701127368029768</v>
      </c>
      <c r="R23" s="9"/>
    </row>
    <row r="24" spans="1:18">
      <c r="A24" s="12"/>
      <c r="B24" s="44">
        <v>529</v>
      </c>
      <c r="C24" s="20" t="s">
        <v>37</v>
      </c>
      <c r="D24" s="46">
        <v>5373000</v>
      </c>
      <c r="E24" s="46">
        <v>10366000</v>
      </c>
      <c r="F24" s="46">
        <v>0</v>
      </c>
      <c r="G24" s="46">
        <v>463000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6"/>
        <v>16202000</v>
      </c>
      <c r="Q24" s="47">
        <f t="shared" si="2"/>
        <v>10.871096785102264</v>
      </c>
      <c r="R24" s="9"/>
    </row>
    <row r="25" spans="1:18" ht="15.75">
      <c r="A25" s="28" t="s">
        <v>38</v>
      </c>
      <c r="B25" s="29"/>
      <c r="C25" s="30"/>
      <c r="D25" s="31">
        <f t="shared" ref="D25:O25" si="7">SUM(D26:D30)</f>
        <v>28664000</v>
      </c>
      <c r="E25" s="31">
        <f t="shared" si="7"/>
        <v>37469000</v>
      </c>
      <c r="F25" s="31">
        <f t="shared" si="7"/>
        <v>0</v>
      </c>
      <c r="G25" s="31">
        <f t="shared" si="7"/>
        <v>1685000</v>
      </c>
      <c r="H25" s="31">
        <f t="shared" si="7"/>
        <v>0</v>
      </c>
      <c r="I25" s="31">
        <f t="shared" si="7"/>
        <v>431264000</v>
      </c>
      <c r="J25" s="31">
        <f t="shared" si="7"/>
        <v>0</v>
      </c>
      <c r="K25" s="31">
        <f t="shared" si="7"/>
        <v>0</v>
      </c>
      <c r="L25" s="31">
        <f t="shared" ref="L25" si="8">SUM(L26:L30)</f>
        <v>0</v>
      </c>
      <c r="M25" s="31">
        <f t="shared" si="7"/>
        <v>0</v>
      </c>
      <c r="N25" s="31">
        <f t="shared" si="7"/>
        <v>0</v>
      </c>
      <c r="O25" s="31">
        <f t="shared" si="7"/>
        <v>0</v>
      </c>
      <c r="P25" s="42">
        <f t="shared" ref="P25:P30" si="9">SUM(D25:O25)</f>
        <v>499082000</v>
      </c>
      <c r="Q25" s="43">
        <f t="shared" si="2"/>
        <v>334.87030772141759</v>
      </c>
      <c r="R25" s="10"/>
    </row>
    <row r="26" spans="1:18">
      <c r="A26" s="12"/>
      <c r="B26" s="44">
        <v>534</v>
      </c>
      <c r="C26" s="20" t="s">
        <v>39</v>
      </c>
      <c r="D26" s="46">
        <v>9000</v>
      </c>
      <c r="E26" s="46">
        <v>0</v>
      </c>
      <c r="F26" s="46">
        <v>0</v>
      </c>
      <c r="G26" s="46">
        <v>0</v>
      </c>
      <c r="H26" s="46">
        <v>0</v>
      </c>
      <c r="I26" s="46">
        <v>129843000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129852000</v>
      </c>
      <c r="Q26" s="47">
        <f t="shared" si="2"/>
        <v>87.127123795772064</v>
      </c>
      <c r="R26" s="9"/>
    </row>
    <row r="27" spans="1:18">
      <c r="A27" s="12"/>
      <c r="B27" s="44">
        <v>536</v>
      </c>
      <c r="C27" s="20" t="s">
        <v>40</v>
      </c>
      <c r="D27" s="46">
        <v>105000</v>
      </c>
      <c r="E27" s="46">
        <v>29000</v>
      </c>
      <c r="F27" s="46">
        <v>0</v>
      </c>
      <c r="G27" s="46">
        <v>0</v>
      </c>
      <c r="H27" s="46">
        <v>0</v>
      </c>
      <c r="I27" s="46">
        <v>301310000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301444000</v>
      </c>
      <c r="Q27" s="47">
        <f t="shared" si="2"/>
        <v>202.26064061772414</v>
      </c>
      <c r="R27" s="9"/>
    </row>
    <row r="28" spans="1:18">
      <c r="A28" s="12"/>
      <c r="B28" s="44">
        <v>537</v>
      </c>
      <c r="C28" s="20" t="s">
        <v>41</v>
      </c>
      <c r="D28" s="46">
        <v>18073000</v>
      </c>
      <c r="E28" s="46">
        <v>6584000</v>
      </c>
      <c r="F28" s="46">
        <v>0</v>
      </c>
      <c r="G28" s="46">
        <v>249000</v>
      </c>
      <c r="H28" s="46">
        <v>0</v>
      </c>
      <c r="I28" s="46">
        <v>63000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24969000</v>
      </c>
      <c r="Q28" s="47">
        <f t="shared" si="2"/>
        <v>16.75351287663365</v>
      </c>
      <c r="R28" s="9"/>
    </row>
    <row r="29" spans="1:18">
      <c r="A29" s="12"/>
      <c r="B29" s="44">
        <v>538</v>
      </c>
      <c r="C29" s="20" t="s">
        <v>42</v>
      </c>
      <c r="D29" s="46">
        <v>9765000</v>
      </c>
      <c r="E29" s="46">
        <v>30706000</v>
      </c>
      <c r="F29" s="46">
        <v>0</v>
      </c>
      <c r="G29" s="46">
        <v>1436000</v>
      </c>
      <c r="H29" s="46">
        <v>0</v>
      </c>
      <c r="I29" s="46">
        <v>48000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41955000</v>
      </c>
      <c r="Q29" s="47">
        <f t="shared" si="2"/>
        <v>28.15065211819315</v>
      </c>
      <c r="R29" s="9"/>
    </row>
    <row r="30" spans="1:18">
      <c r="A30" s="12"/>
      <c r="B30" s="44">
        <v>539</v>
      </c>
      <c r="C30" s="20" t="s">
        <v>43</v>
      </c>
      <c r="D30" s="46">
        <v>712000</v>
      </c>
      <c r="E30" s="46">
        <v>150000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862000</v>
      </c>
      <c r="Q30" s="47">
        <f t="shared" si="2"/>
        <v>0.57837831309456555</v>
      </c>
      <c r="R30" s="9"/>
    </row>
    <row r="31" spans="1:18" ht="15.75">
      <c r="A31" s="28" t="s">
        <v>44</v>
      </c>
      <c r="B31" s="29"/>
      <c r="C31" s="30"/>
      <c r="D31" s="31">
        <f t="shared" ref="D31:O31" si="10">SUM(D32:D35)</f>
        <v>3887000</v>
      </c>
      <c r="E31" s="31">
        <f t="shared" si="10"/>
        <v>230846000</v>
      </c>
      <c r="F31" s="31">
        <f t="shared" si="10"/>
        <v>0</v>
      </c>
      <c r="G31" s="31">
        <f t="shared" si="10"/>
        <v>613000</v>
      </c>
      <c r="H31" s="31">
        <f t="shared" si="10"/>
        <v>0</v>
      </c>
      <c r="I31" s="31">
        <f t="shared" si="10"/>
        <v>42000</v>
      </c>
      <c r="J31" s="31">
        <f t="shared" si="10"/>
        <v>6000</v>
      </c>
      <c r="K31" s="31">
        <f t="shared" si="10"/>
        <v>0</v>
      </c>
      <c r="L31" s="31">
        <f t="shared" ref="L31" si="11">SUM(L32:L35)</f>
        <v>0</v>
      </c>
      <c r="M31" s="31">
        <f t="shared" si="10"/>
        <v>0</v>
      </c>
      <c r="N31" s="31">
        <f t="shared" si="10"/>
        <v>0</v>
      </c>
      <c r="O31" s="31">
        <f t="shared" si="10"/>
        <v>0</v>
      </c>
      <c r="P31" s="31">
        <f t="shared" ref="P31:P42" si="12">SUM(D31:O31)</f>
        <v>235394000</v>
      </c>
      <c r="Q31" s="43">
        <f t="shared" si="2"/>
        <v>157.94290560624381</v>
      </c>
      <c r="R31" s="10"/>
    </row>
    <row r="32" spans="1:18">
      <c r="A32" s="12"/>
      <c r="B32" s="44">
        <v>541</v>
      </c>
      <c r="C32" s="20" t="s">
        <v>45</v>
      </c>
      <c r="D32" s="46">
        <v>3379000</v>
      </c>
      <c r="E32" s="46">
        <v>230781000</v>
      </c>
      <c r="F32" s="46">
        <v>0</v>
      </c>
      <c r="G32" s="46">
        <v>613000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234773000</v>
      </c>
      <c r="Q32" s="47">
        <f t="shared" si="2"/>
        <v>157.52623167070817</v>
      </c>
      <c r="R32" s="9"/>
    </row>
    <row r="33" spans="1:18">
      <c r="A33" s="12"/>
      <c r="B33" s="44">
        <v>543</v>
      </c>
      <c r="C33" s="20" t="s">
        <v>46</v>
      </c>
      <c r="D33" s="46">
        <v>148000</v>
      </c>
      <c r="E33" s="46">
        <v>0</v>
      </c>
      <c r="F33" s="46">
        <v>0</v>
      </c>
      <c r="G33" s="46">
        <v>0</v>
      </c>
      <c r="H33" s="46">
        <v>0</v>
      </c>
      <c r="I33" s="46">
        <v>42000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190000</v>
      </c>
      <c r="Q33" s="47">
        <f t="shared" si="2"/>
        <v>0.1274847789883613</v>
      </c>
      <c r="R33" s="9"/>
    </row>
    <row r="34" spans="1:18">
      <c r="A34" s="12"/>
      <c r="B34" s="44">
        <v>544</v>
      </c>
      <c r="C34" s="20" t="s">
        <v>47</v>
      </c>
      <c r="D34" s="46">
        <v>11000</v>
      </c>
      <c r="E34" s="46">
        <v>27000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2"/>
        <v>38000</v>
      </c>
      <c r="Q34" s="47">
        <f t="shared" si="2"/>
        <v>2.5496955797672263E-2</v>
      </c>
      <c r="R34" s="9"/>
    </row>
    <row r="35" spans="1:18">
      <c r="A35" s="12"/>
      <c r="B35" s="44">
        <v>549</v>
      </c>
      <c r="C35" s="20" t="s">
        <v>48</v>
      </c>
      <c r="D35" s="46">
        <v>349000</v>
      </c>
      <c r="E35" s="46">
        <v>38000</v>
      </c>
      <c r="F35" s="46">
        <v>0</v>
      </c>
      <c r="G35" s="46">
        <v>0</v>
      </c>
      <c r="H35" s="46">
        <v>0</v>
      </c>
      <c r="I35" s="46">
        <v>0</v>
      </c>
      <c r="J35" s="46">
        <v>6000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393000</v>
      </c>
      <c r="Q35" s="47">
        <f t="shared" si="2"/>
        <v>0.26369220074961053</v>
      </c>
      <c r="R35" s="9"/>
    </row>
    <row r="36" spans="1:18" ht="15.75">
      <c r="A36" s="28" t="s">
        <v>49</v>
      </c>
      <c r="B36" s="29"/>
      <c r="C36" s="30"/>
      <c r="D36" s="31">
        <f>SUM(D37:D41)</f>
        <v>30821000</v>
      </c>
      <c r="E36" s="31">
        <f t="shared" ref="E36:O36" si="13">SUM(E37:E41)</f>
        <v>36455000</v>
      </c>
      <c r="F36" s="31">
        <f t="shared" si="13"/>
        <v>0</v>
      </c>
      <c r="G36" s="31">
        <f t="shared" si="13"/>
        <v>1000</v>
      </c>
      <c r="H36" s="31">
        <f t="shared" si="13"/>
        <v>0</v>
      </c>
      <c r="I36" s="31">
        <f t="shared" si="13"/>
        <v>0</v>
      </c>
      <c r="J36" s="31">
        <f t="shared" si="13"/>
        <v>0</v>
      </c>
      <c r="K36" s="31">
        <f t="shared" si="13"/>
        <v>0</v>
      </c>
      <c r="L36" s="31">
        <f t="shared" ref="L36" si="14">SUM(L37:L41)</f>
        <v>0</v>
      </c>
      <c r="M36" s="31">
        <f>SUM(M37:M41)</f>
        <v>0</v>
      </c>
      <c r="N36" s="31">
        <f t="shared" si="13"/>
        <v>0</v>
      </c>
      <c r="O36" s="31">
        <f t="shared" si="13"/>
        <v>643000</v>
      </c>
      <c r="P36" s="31">
        <f t="shared" si="12"/>
        <v>67920000</v>
      </c>
      <c r="Q36" s="43">
        <f t="shared" si="2"/>
        <v>45.572453625734212</v>
      </c>
      <c r="R36" s="10"/>
    </row>
    <row r="37" spans="1:18">
      <c r="A37" s="13"/>
      <c r="B37" s="45">
        <v>551</v>
      </c>
      <c r="C37" s="21" t="s">
        <v>118</v>
      </c>
      <c r="D37" s="46">
        <v>366000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366000</v>
      </c>
      <c r="Q37" s="47">
        <f t="shared" ref="Q37:Q68" si="15">(P37/Q$89)</f>
        <v>0.24557594268284336</v>
      </c>
      <c r="R37" s="9"/>
    </row>
    <row r="38" spans="1:18">
      <c r="A38" s="13"/>
      <c r="B38" s="45">
        <v>552</v>
      </c>
      <c r="C38" s="21" t="s">
        <v>50</v>
      </c>
      <c r="D38" s="46">
        <v>22403000</v>
      </c>
      <c r="E38" s="46">
        <v>22910000</v>
      </c>
      <c r="F38" s="46">
        <v>0</v>
      </c>
      <c r="G38" s="46">
        <v>1000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45314000</v>
      </c>
      <c r="Q38" s="47">
        <f t="shared" si="15"/>
        <v>30.404448816203182</v>
      </c>
      <c r="R38" s="9"/>
    </row>
    <row r="39" spans="1:18">
      <c r="A39" s="13"/>
      <c r="B39" s="45">
        <v>553</v>
      </c>
      <c r="C39" s="21" t="s">
        <v>51</v>
      </c>
      <c r="D39" s="46">
        <v>1437000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2"/>
        <v>1437000</v>
      </c>
      <c r="Q39" s="47">
        <f t="shared" si="15"/>
        <v>0.96418751266460634</v>
      </c>
      <c r="R39" s="9"/>
    </row>
    <row r="40" spans="1:18">
      <c r="A40" s="13"/>
      <c r="B40" s="45">
        <v>554</v>
      </c>
      <c r="C40" s="21" t="s">
        <v>52</v>
      </c>
      <c r="D40" s="46">
        <v>3585000</v>
      </c>
      <c r="E40" s="46">
        <v>13545000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2"/>
        <v>17130000</v>
      </c>
      <c r="Q40" s="47">
        <f t="shared" si="15"/>
        <v>11.493759284582259</v>
      </c>
      <c r="R40" s="9"/>
    </row>
    <row r="41" spans="1:18">
      <c r="A41" s="13"/>
      <c r="B41" s="45">
        <v>559</v>
      </c>
      <c r="C41" s="21" t="s">
        <v>53</v>
      </c>
      <c r="D41" s="46">
        <v>3030000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643000</v>
      </c>
      <c r="P41" s="46">
        <f t="shared" si="12"/>
        <v>3673000</v>
      </c>
      <c r="Q41" s="47">
        <f t="shared" si="15"/>
        <v>2.4644820696013214</v>
      </c>
      <c r="R41" s="9"/>
    </row>
    <row r="42" spans="1:18" ht="15.75">
      <c r="A42" s="28" t="s">
        <v>54</v>
      </c>
      <c r="B42" s="29"/>
      <c r="C42" s="30"/>
      <c r="D42" s="31">
        <f t="shared" ref="D42:O42" si="16">SUM(D43:D46)</f>
        <v>55068000</v>
      </c>
      <c r="E42" s="31">
        <f t="shared" si="16"/>
        <v>172406000</v>
      </c>
      <c r="F42" s="31">
        <f t="shared" si="16"/>
        <v>0</v>
      </c>
      <c r="G42" s="31">
        <f t="shared" si="16"/>
        <v>266000</v>
      </c>
      <c r="H42" s="31">
        <f t="shared" si="16"/>
        <v>0</v>
      </c>
      <c r="I42" s="31">
        <f t="shared" si="16"/>
        <v>1000</v>
      </c>
      <c r="J42" s="31">
        <f t="shared" si="16"/>
        <v>0</v>
      </c>
      <c r="K42" s="31">
        <f t="shared" si="16"/>
        <v>0</v>
      </c>
      <c r="L42" s="31">
        <f t="shared" ref="L42" si="17">SUM(L43:L46)</f>
        <v>0</v>
      </c>
      <c r="M42" s="31">
        <f t="shared" si="16"/>
        <v>0</v>
      </c>
      <c r="N42" s="31">
        <f t="shared" si="16"/>
        <v>0</v>
      </c>
      <c r="O42" s="31">
        <f t="shared" si="16"/>
        <v>0</v>
      </c>
      <c r="P42" s="31">
        <f t="shared" si="12"/>
        <v>227741000</v>
      </c>
      <c r="Q42" s="43">
        <f t="shared" si="15"/>
        <v>152.8079529030968</v>
      </c>
      <c r="R42" s="10"/>
    </row>
    <row r="43" spans="1:18">
      <c r="A43" s="12"/>
      <c r="B43" s="44">
        <v>562</v>
      </c>
      <c r="C43" s="20" t="s">
        <v>55</v>
      </c>
      <c r="D43" s="46">
        <v>15564000</v>
      </c>
      <c r="E43" s="46">
        <v>109298000</v>
      </c>
      <c r="F43" s="46">
        <v>0</v>
      </c>
      <c r="G43" s="46">
        <v>27000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ref="P43:P52" si="18">SUM(D43:O43)</f>
        <v>124889000</v>
      </c>
      <c r="Q43" s="47">
        <f t="shared" si="15"/>
        <v>83.797087174091871</v>
      </c>
      <c r="R43" s="9"/>
    </row>
    <row r="44" spans="1:18">
      <c r="A44" s="12"/>
      <c r="B44" s="44">
        <v>563</v>
      </c>
      <c r="C44" s="20" t="s">
        <v>56</v>
      </c>
      <c r="D44" s="46">
        <v>189000</v>
      </c>
      <c r="E44" s="46">
        <v>10196000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8"/>
        <v>10385000</v>
      </c>
      <c r="Q44" s="47">
        <f t="shared" si="15"/>
        <v>6.9680496304954325</v>
      </c>
      <c r="R44" s="9"/>
    </row>
    <row r="45" spans="1:18">
      <c r="A45" s="12"/>
      <c r="B45" s="44">
        <v>564</v>
      </c>
      <c r="C45" s="20" t="s">
        <v>57</v>
      </c>
      <c r="D45" s="46">
        <v>5878000</v>
      </c>
      <c r="E45" s="46">
        <v>2716000</v>
      </c>
      <c r="F45" s="46">
        <v>0</v>
      </c>
      <c r="G45" s="46">
        <v>0</v>
      </c>
      <c r="H45" s="46">
        <v>0</v>
      </c>
      <c r="I45" s="46">
        <v>1000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8"/>
        <v>8595000</v>
      </c>
      <c r="Q45" s="47">
        <f t="shared" si="15"/>
        <v>5.7670088179208712</v>
      </c>
      <c r="R45" s="9"/>
    </row>
    <row r="46" spans="1:18">
      <c r="A46" s="12"/>
      <c r="B46" s="44">
        <v>569</v>
      </c>
      <c r="C46" s="20" t="s">
        <v>58</v>
      </c>
      <c r="D46" s="46">
        <v>33437000</v>
      </c>
      <c r="E46" s="46">
        <v>50196000</v>
      </c>
      <c r="F46" s="46">
        <v>0</v>
      </c>
      <c r="G46" s="46">
        <v>239000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8"/>
        <v>83872000</v>
      </c>
      <c r="Q46" s="47">
        <f t="shared" si="15"/>
        <v>56.27580728058863</v>
      </c>
      <c r="R46" s="9"/>
    </row>
    <row r="47" spans="1:18" ht="15.75">
      <c r="A47" s="28" t="s">
        <v>59</v>
      </c>
      <c r="B47" s="29"/>
      <c r="C47" s="30"/>
      <c r="D47" s="31">
        <f t="shared" ref="D47:O47" si="19">SUM(D48:D52)</f>
        <v>50631000</v>
      </c>
      <c r="E47" s="31">
        <f t="shared" si="19"/>
        <v>56564000</v>
      </c>
      <c r="F47" s="31">
        <f t="shared" si="19"/>
        <v>0</v>
      </c>
      <c r="G47" s="31">
        <f t="shared" si="19"/>
        <v>29693000</v>
      </c>
      <c r="H47" s="31">
        <f t="shared" si="19"/>
        <v>0</v>
      </c>
      <c r="I47" s="31">
        <f t="shared" si="19"/>
        <v>0</v>
      </c>
      <c r="J47" s="31">
        <f t="shared" si="19"/>
        <v>0</v>
      </c>
      <c r="K47" s="31">
        <f t="shared" si="19"/>
        <v>0</v>
      </c>
      <c r="L47" s="31">
        <f t="shared" ref="L47" si="20">SUM(L48:L52)</f>
        <v>0</v>
      </c>
      <c r="M47" s="31">
        <f t="shared" si="19"/>
        <v>0</v>
      </c>
      <c r="N47" s="31">
        <f t="shared" si="19"/>
        <v>0</v>
      </c>
      <c r="O47" s="31">
        <f t="shared" si="19"/>
        <v>0</v>
      </c>
      <c r="P47" s="31">
        <f>SUM(D47:O47)</f>
        <v>136888000</v>
      </c>
      <c r="Q47" s="43">
        <f t="shared" si="15"/>
        <v>91.848086453467388</v>
      </c>
      <c r="R47" s="9"/>
    </row>
    <row r="48" spans="1:18">
      <c r="A48" s="12"/>
      <c r="B48" s="44">
        <v>571</v>
      </c>
      <c r="C48" s="20" t="s">
        <v>60</v>
      </c>
      <c r="D48" s="46">
        <v>384000</v>
      </c>
      <c r="E48" s="46">
        <v>50968000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8"/>
        <v>51352000</v>
      </c>
      <c r="Q48" s="47">
        <f t="shared" si="15"/>
        <v>34.455780897949104</v>
      </c>
      <c r="R48" s="9"/>
    </row>
    <row r="49" spans="1:18">
      <c r="A49" s="12"/>
      <c r="B49" s="44">
        <v>572</v>
      </c>
      <c r="C49" s="20" t="s">
        <v>61</v>
      </c>
      <c r="D49" s="46">
        <v>46223000</v>
      </c>
      <c r="E49" s="46">
        <v>4989000</v>
      </c>
      <c r="F49" s="46">
        <v>0</v>
      </c>
      <c r="G49" s="46">
        <v>4493000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8"/>
        <v>55705000</v>
      </c>
      <c r="Q49" s="47">
        <f t="shared" si="15"/>
        <v>37.376524281824565</v>
      </c>
      <c r="R49" s="9"/>
    </row>
    <row r="50" spans="1:18">
      <c r="A50" s="12"/>
      <c r="B50" s="44">
        <v>573</v>
      </c>
      <c r="C50" s="20" t="s">
        <v>62</v>
      </c>
      <c r="D50" s="46">
        <v>248000</v>
      </c>
      <c r="E50" s="46">
        <v>0</v>
      </c>
      <c r="F50" s="46">
        <v>0</v>
      </c>
      <c r="G50" s="46">
        <v>24286000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8"/>
        <v>24534000</v>
      </c>
      <c r="Q50" s="47">
        <f t="shared" si="15"/>
        <v>16.461639830002401</v>
      </c>
      <c r="R50" s="9"/>
    </row>
    <row r="51" spans="1:18">
      <c r="A51" s="12"/>
      <c r="B51" s="44">
        <v>575</v>
      </c>
      <c r="C51" s="20" t="s">
        <v>63</v>
      </c>
      <c r="D51" s="46">
        <v>2644000</v>
      </c>
      <c r="E51" s="46">
        <v>350000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8"/>
        <v>2994000</v>
      </c>
      <c r="Q51" s="47">
        <f t="shared" si="15"/>
        <v>2.0088917278481775</v>
      </c>
      <c r="R51" s="9"/>
    </row>
    <row r="52" spans="1:18">
      <c r="A52" s="12"/>
      <c r="B52" s="44">
        <v>579</v>
      </c>
      <c r="C52" s="20" t="s">
        <v>64</v>
      </c>
      <c r="D52" s="46">
        <v>1132000</v>
      </c>
      <c r="E52" s="46">
        <v>257000</v>
      </c>
      <c r="F52" s="46">
        <v>0</v>
      </c>
      <c r="G52" s="46">
        <v>914000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18"/>
        <v>2303000</v>
      </c>
      <c r="Q52" s="47">
        <f t="shared" si="15"/>
        <v>1.5452497158431373</v>
      </c>
      <c r="R52" s="9"/>
    </row>
    <row r="53" spans="1:18" ht="15.75">
      <c r="A53" s="28" t="s">
        <v>97</v>
      </c>
      <c r="B53" s="29"/>
      <c r="C53" s="30"/>
      <c r="D53" s="31">
        <f t="shared" ref="D53:O53" si="21">SUM(D54:D57)</f>
        <v>702284000</v>
      </c>
      <c r="E53" s="31">
        <f t="shared" si="21"/>
        <v>279891000</v>
      </c>
      <c r="F53" s="31">
        <f t="shared" si="21"/>
        <v>225070000</v>
      </c>
      <c r="G53" s="31">
        <f t="shared" si="21"/>
        <v>8256000</v>
      </c>
      <c r="H53" s="31">
        <f t="shared" si="21"/>
        <v>0</v>
      </c>
      <c r="I53" s="31">
        <f t="shared" si="21"/>
        <v>17067000</v>
      </c>
      <c r="J53" s="31">
        <f t="shared" si="21"/>
        <v>12122000</v>
      </c>
      <c r="K53" s="31">
        <f t="shared" si="21"/>
        <v>0</v>
      </c>
      <c r="L53" s="31">
        <f t="shared" ref="L53" si="22">SUM(L54:L57)</f>
        <v>0</v>
      </c>
      <c r="M53" s="31">
        <f t="shared" si="21"/>
        <v>0</v>
      </c>
      <c r="N53" s="31">
        <f t="shared" si="21"/>
        <v>0</v>
      </c>
      <c r="O53" s="31">
        <f t="shared" si="21"/>
        <v>0</v>
      </c>
      <c r="P53" s="31">
        <f>SUM(D53:O53)</f>
        <v>1244690000</v>
      </c>
      <c r="Q53" s="43">
        <f t="shared" si="15"/>
        <v>835.15278715275497</v>
      </c>
      <c r="R53" s="9"/>
    </row>
    <row r="54" spans="1:18">
      <c r="A54" s="12"/>
      <c r="B54" s="44">
        <v>581</v>
      </c>
      <c r="C54" s="20" t="s">
        <v>215</v>
      </c>
      <c r="D54" s="46">
        <v>702284000</v>
      </c>
      <c r="E54" s="46">
        <v>275646000</v>
      </c>
      <c r="F54" s="46">
        <v>225070000</v>
      </c>
      <c r="G54" s="46">
        <v>8256000</v>
      </c>
      <c r="H54" s="46">
        <v>0</v>
      </c>
      <c r="I54" s="46">
        <v>0</v>
      </c>
      <c r="J54" s="46">
        <v>12098000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>SUM(D54:O54)</f>
        <v>1223354000</v>
      </c>
      <c r="Q54" s="47">
        <f t="shared" si="15"/>
        <v>820.83691744488294</v>
      </c>
      <c r="R54" s="9"/>
    </row>
    <row r="55" spans="1:18">
      <c r="A55" s="12"/>
      <c r="B55" s="44">
        <v>587</v>
      </c>
      <c r="C55" s="20" t="s">
        <v>66</v>
      </c>
      <c r="D55" s="46">
        <v>0</v>
      </c>
      <c r="E55" s="46">
        <v>4245000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3" si="23">SUM(D55:O55)</f>
        <v>4245000</v>
      </c>
      <c r="Q55" s="47">
        <f t="shared" si="15"/>
        <v>2.8482783516083883</v>
      </c>
      <c r="R55" s="9"/>
    </row>
    <row r="56" spans="1:18">
      <c r="A56" s="12"/>
      <c r="B56" s="44">
        <v>590</v>
      </c>
      <c r="C56" s="20" t="s">
        <v>67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1000</v>
      </c>
      <c r="J56" s="46">
        <v>24000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3"/>
        <v>25000</v>
      </c>
      <c r="Q56" s="47">
        <f t="shared" si="15"/>
        <v>1.6774313024784382E-2</v>
      </c>
      <c r="R56" s="9"/>
    </row>
    <row r="57" spans="1:18">
      <c r="A57" s="12"/>
      <c r="B57" s="44">
        <v>591</v>
      </c>
      <c r="C57" s="20" t="s">
        <v>216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17066000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3"/>
        <v>17066000</v>
      </c>
      <c r="Q57" s="47">
        <f t="shared" si="15"/>
        <v>11.450817043238811</v>
      </c>
      <c r="R57" s="9"/>
    </row>
    <row r="58" spans="1:18" ht="15.75">
      <c r="A58" s="28" t="s">
        <v>68</v>
      </c>
      <c r="B58" s="29"/>
      <c r="C58" s="30"/>
      <c r="D58" s="31">
        <f t="shared" ref="D58:O58" si="24">SUM(D59:D86)</f>
        <v>33630000</v>
      </c>
      <c r="E58" s="31">
        <f t="shared" si="24"/>
        <v>42332000</v>
      </c>
      <c r="F58" s="31">
        <f t="shared" si="24"/>
        <v>0</v>
      </c>
      <c r="G58" s="31">
        <f t="shared" si="24"/>
        <v>2713000</v>
      </c>
      <c r="H58" s="31">
        <f t="shared" si="24"/>
        <v>0</v>
      </c>
      <c r="I58" s="31">
        <f t="shared" si="24"/>
        <v>0</v>
      </c>
      <c r="J58" s="31">
        <f t="shared" si="24"/>
        <v>0</v>
      </c>
      <c r="K58" s="31">
        <f t="shared" si="24"/>
        <v>0</v>
      </c>
      <c r="L58" s="31">
        <f t="shared" ref="L58" si="25">SUM(L59:L86)</f>
        <v>0</v>
      </c>
      <c r="M58" s="31">
        <f t="shared" si="24"/>
        <v>0</v>
      </c>
      <c r="N58" s="31">
        <f t="shared" si="24"/>
        <v>0</v>
      </c>
      <c r="O58" s="31">
        <f t="shared" si="24"/>
        <v>0</v>
      </c>
      <c r="P58" s="31">
        <f>SUM(D58:O58)</f>
        <v>78675000</v>
      </c>
      <c r="Q58" s="43">
        <f t="shared" si="15"/>
        <v>52.788763088996454</v>
      </c>
      <c r="R58" s="9"/>
    </row>
    <row r="59" spans="1:18">
      <c r="A59" s="12"/>
      <c r="B59" s="44">
        <v>601</v>
      </c>
      <c r="C59" s="20" t="s">
        <v>69</v>
      </c>
      <c r="D59" s="46">
        <v>1412000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3"/>
        <v>1412000</v>
      </c>
      <c r="Q59" s="47">
        <f t="shared" si="15"/>
        <v>0.94741319963982196</v>
      </c>
      <c r="R59" s="9"/>
    </row>
    <row r="60" spans="1:18">
      <c r="A60" s="12"/>
      <c r="B60" s="44">
        <v>602</v>
      </c>
      <c r="C60" s="20" t="s">
        <v>70</v>
      </c>
      <c r="D60" s="46">
        <v>322000</v>
      </c>
      <c r="E60" s="46">
        <v>2111000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3"/>
        <v>2433000</v>
      </c>
      <c r="Q60" s="47">
        <f t="shared" si="15"/>
        <v>1.6324761435720161</v>
      </c>
      <c r="R60" s="9"/>
    </row>
    <row r="61" spans="1:18">
      <c r="A61" s="12"/>
      <c r="B61" s="44">
        <v>603</v>
      </c>
      <c r="C61" s="20" t="s">
        <v>71</v>
      </c>
      <c r="D61" s="46">
        <v>52000</v>
      </c>
      <c r="E61" s="46">
        <v>992000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3"/>
        <v>1044000</v>
      </c>
      <c r="Q61" s="47">
        <f t="shared" si="15"/>
        <v>0.70049531191499581</v>
      </c>
      <c r="R61" s="9"/>
    </row>
    <row r="62" spans="1:18">
      <c r="A62" s="12"/>
      <c r="B62" s="44">
        <v>604</v>
      </c>
      <c r="C62" s="20" t="s">
        <v>72</v>
      </c>
      <c r="D62" s="46">
        <v>2041000</v>
      </c>
      <c r="E62" s="46">
        <v>5476000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3"/>
        <v>7517000</v>
      </c>
      <c r="Q62" s="47">
        <f t="shared" si="15"/>
        <v>5.0437004402921684</v>
      </c>
      <c r="R62" s="9"/>
    </row>
    <row r="63" spans="1:18">
      <c r="A63" s="12"/>
      <c r="B63" s="44">
        <v>608</v>
      </c>
      <c r="C63" s="20" t="s">
        <v>73</v>
      </c>
      <c r="D63" s="46">
        <v>118000</v>
      </c>
      <c r="E63" s="46">
        <v>590000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3"/>
        <v>708000</v>
      </c>
      <c r="Q63" s="47">
        <f t="shared" si="15"/>
        <v>0.47504854486189374</v>
      </c>
      <c r="R63" s="9"/>
    </row>
    <row r="64" spans="1:18">
      <c r="A64" s="12"/>
      <c r="B64" s="44">
        <v>609</v>
      </c>
      <c r="C64" s="20" t="s">
        <v>217</v>
      </c>
      <c r="D64" s="46">
        <v>0</v>
      </c>
      <c r="E64" s="46">
        <v>234000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>SUM(D64:O64)</f>
        <v>234000</v>
      </c>
      <c r="Q64" s="47">
        <f t="shared" si="15"/>
        <v>0.15700756991198184</v>
      </c>
      <c r="R64" s="9"/>
    </row>
    <row r="65" spans="1:18">
      <c r="A65" s="12"/>
      <c r="B65" s="44">
        <v>614</v>
      </c>
      <c r="C65" s="20" t="s">
        <v>75</v>
      </c>
      <c r="D65" s="46">
        <v>0</v>
      </c>
      <c r="E65" s="46">
        <v>4996000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9" si="26">SUM(D65:O65)</f>
        <v>4996000</v>
      </c>
      <c r="Q65" s="47">
        <f t="shared" si="15"/>
        <v>3.352178714872911</v>
      </c>
      <c r="R65" s="9"/>
    </row>
    <row r="66" spans="1:18">
      <c r="A66" s="12"/>
      <c r="B66" s="44">
        <v>622</v>
      </c>
      <c r="C66" s="20" t="s">
        <v>76</v>
      </c>
      <c r="D66" s="46">
        <v>0</v>
      </c>
      <c r="E66" s="46">
        <v>870000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6"/>
        <v>870000</v>
      </c>
      <c r="Q66" s="47">
        <f t="shared" si="15"/>
        <v>0.58374609326249649</v>
      </c>
      <c r="R66" s="9"/>
    </row>
    <row r="67" spans="1:18">
      <c r="A67" s="12"/>
      <c r="B67" s="44">
        <v>624</v>
      </c>
      <c r="C67" s="20" t="s">
        <v>77</v>
      </c>
      <c r="D67" s="46">
        <v>0</v>
      </c>
      <c r="E67" s="46">
        <v>715000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6"/>
        <v>715000</v>
      </c>
      <c r="Q67" s="47">
        <f t="shared" si="15"/>
        <v>0.47974535250883338</v>
      </c>
      <c r="R67" s="9"/>
    </row>
    <row r="68" spans="1:18">
      <c r="A68" s="12"/>
      <c r="B68" s="44">
        <v>634</v>
      </c>
      <c r="C68" s="20" t="s">
        <v>78</v>
      </c>
      <c r="D68" s="46">
        <v>0</v>
      </c>
      <c r="E68" s="46">
        <v>2488000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6"/>
        <v>2488000</v>
      </c>
      <c r="Q68" s="47">
        <f t="shared" si="15"/>
        <v>1.6693796322265417</v>
      </c>
      <c r="R68" s="9"/>
    </row>
    <row r="69" spans="1:18">
      <c r="A69" s="12"/>
      <c r="B69" s="44">
        <v>654</v>
      </c>
      <c r="C69" s="20" t="s">
        <v>126</v>
      </c>
      <c r="D69" s="46">
        <v>0</v>
      </c>
      <c r="E69" s="46">
        <v>1749000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6"/>
        <v>1749000</v>
      </c>
      <c r="Q69" s="47">
        <f t="shared" ref="Q69:Q87" si="27">(P69/Q$89)</f>
        <v>1.1735309392139155</v>
      </c>
      <c r="R69" s="9"/>
    </row>
    <row r="70" spans="1:18">
      <c r="A70" s="12"/>
      <c r="B70" s="44">
        <v>667</v>
      </c>
      <c r="C70" s="20" t="s">
        <v>127</v>
      </c>
      <c r="D70" s="46">
        <v>2266000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6"/>
        <v>2266000</v>
      </c>
      <c r="Q70" s="47">
        <f t="shared" si="27"/>
        <v>1.5204237325664565</v>
      </c>
      <c r="R70" s="9"/>
    </row>
    <row r="71" spans="1:18">
      <c r="A71" s="12"/>
      <c r="B71" s="44">
        <v>669</v>
      </c>
      <c r="C71" s="20" t="s">
        <v>128</v>
      </c>
      <c r="D71" s="46">
        <v>0</v>
      </c>
      <c r="E71" s="46">
        <v>434000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>SUM(D71:O71)</f>
        <v>434000</v>
      </c>
      <c r="Q71" s="47">
        <f t="shared" si="27"/>
        <v>0.29120207411025689</v>
      </c>
      <c r="R71" s="9"/>
    </row>
    <row r="72" spans="1:18">
      <c r="A72" s="12"/>
      <c r="B72" s="44">
        <v>674</v>
      </c>
      <c r="C72" s="20" t="s">
        <v>84</v>
      </c>
      <c r="D72" s="46">
        <v>0</v>
      </c>
      <c r="E72" s="46">
        <v>1277000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26"/>
        <v>1277000</v>
      </c>
      <c r="Q72" s="47">
        <f t="shared" si="27"/>
        <v>0.85683190930598629</v>
      </c>
      <c r="R72" s="9"/>
    </row>
    <row r="73" spans="1:18">
      <c r="A73" s="12"/>
      <c r="B73" s="44">
        <v>682</v>
      </c>
      <c r="C73" s="20" t="s">
        <v>85</v>
      </c>
      <c r="D73" s="46">
        <v>0</v>
      </c>
      <c r="E73" s="46">
        <v>544000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26"/>
        <v>544000</v>
      </c>
      <c r="Q73" s="47">
        <f t="shared" si="27"/>
        <v>0.36500905141930817</v>
      </c>
      <c r="R73" s="9"/>
    </row>
    <row r="74" spans="1:18">
      <c r="A74" s="12"/>
      <c r="B74" s="44">
        <v>685</v>
      </c>
      <c r="C74" s="20" t="s">
        <v>86</v>
      </c>
      <c r="D74" s="46">
        <v>480000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26"/>
        <v>480000</v>
      </c>
      <c r="Q74" s="47">
        <f t="shared" si="27"/>
        <v>0.32206681007586013</v>
      </c>
      <c r="R74" s="9"/>
    </row>
    <row r="75" spans="1:18">
      <c r="A75" s="12"/>
      <c r="B75" s="44">
        <v>694</v>
      </c>
      <c r="C75" s="20" t="s">
        <v>88</v>
      </c>
      <c r="D75" s="46">
        <v>0</v>
      </c>
      <c r="E75" s="46">
        <v>1092000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26"/>
        <v>1092000</v>
      </c>
      <c r="Q75" s="47">
        <f t="shared" si="27"/>
        <v>0.73270199292258187</v>
      </c>
      <c r="R75" s="9"/>
    </row>
    <row r="76" spans="1:18">
      <c r="A76" s="12"/>
      <c r="B76" s="44">
        <v>711</v>
      </c>
      <c r="C76" s="20" t="s">
        <v>89</v>
      </c>
      <c r="D76" s="46">
        <v>16000000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26"/>
        <v>16000000</v>
      </c>
      <c r="Q76" s="47">
        <f t="shared" si="27"/>
        <v>10.735560335862004</v>
      </c>
      <c r="R76" s="9"/>
    </row>
    <row r="77" spans="1:18">
      <c r="A77" s="12"/>
      <c r="B77" s="44">
        <v>712</v>
      </c>
      <c r="C77" s="20" t="s">
        <v>90</v>
      </c>
      <c r="D77" s="46">
        <v>3815000</v>
      </c>
      <c r="E77" s="46">
        <v>0</v>
      </c>
      <c r="F77" s="46">
        <v>0</v>
      </c>
      <c r="G77" s="46">
        <v>2713000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26"/>
        <v>6528000</v>
      </c>
      <c r="Q77" s="47">
        <f t="shared" si="27"/>
        <v>4.3801086170316985</v>
      </c>
      <c r="R77" s="9"/>
    </row>
    <row r="78" spans="1:18">
      <c r="A78" s="12"/>
      <c r="B78" s="44">
        <v>713</v>
      </c>
      <c r="C78" s="20" t="s">
        <v>91</v>
      </c>
      <c r="D78" s="46">
        <v>7123000</v>
      </c>
      <c r="E78" s="46">
        <v>5133000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26"/>
        <v>12256000</v>
      </c>
      <c r="Q78" s="47">
        <f t="shared" si="27"/>
        <v>8.223439217270295</v>
      </c>
      <c r="R78" s="9"/>
    </row>
    <row r="79" spans="1:18">
      <c r="A79" s="12"/>
      <c r="B79" s="44">
        <v>714</v>
      </c>
      <c r="C79" s="20" t="s">
        <v>92</v>
      </c>
      <c r="D79" s="46">
        <v>0</v>
      </c>
      <c r="E79" s="46">
        <v>251000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26"/>
        <v>251000</v>
      </c>
      <c r="Q79" s="47">
        <f t="shared" si="27"/>
        <v>0.1684141027688352</v>
      </c>
      <c r="R79" s="9"/>
    </row>
    <row r="80" spans="1:18">
      <c r="A80" s="12"/>
      <c r="B80" s="44">
        <v>715</v>
      </c>
      <c r="C80" s="20" t="s">
        <v>93</v>
      </c>
      <c r="D80" s="46">
        <v>0</v>
      </c>
      <c r="E80" s="46">
        <v>1100000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ref="P80:P86" si="28">SUM(D80:O80)</f>
        <v>1100000</v>
      </c>
      <c r="Q80" s="47">
        <f t="shared" si="27"/>
        <v>0.7380697730905128</v>
      </c>
      <c r="R80" s="9"/>
    </row>
    <row r="81" spans="1:121">
      <c r="A81" s="12"/>
      <c r="B81" s="44">
        <v>716</v>
      </c>
      <c r="C81" s="20" t="s">
        <v>94</v>
      </c>
      <c r="D81" s="46">
        <v>0</v>
      </c>
      <c r="E81" s="46">
        <v>1773000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28"/>
        <v>1773000</v>
      </c>
      <c r="Q81" s="47">
        <f t="shared" si="27"/>
        <v>1.1896342797177084</v>
      </c>
      <c r="R81" s="9"/>
    </row>
    <row r="82" spans="1:121">
      <c r="A82" s="12"/>
      <c r="B82" s="44">
        <v>724</v>
      </c>
      <c r="C82" s="20" t="s">
        <v>95</v>
      </c>
      <c r="D82" s="46">
        <v>0</v>
      </c>
      <c r="E82" s="46">
        <v>2526000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28"/>
        <v>2526000</v>
      </c>
      <c r="Q82" s="47">
        <f t="shared" si="27"/>
        <v>1.694876588024214</v>
      </c>
      <c r="R82" s="9"/>
    </row>
    <row r="83" spans="1:121">
      <c r="A83" s="12"/>
      <c r="B83" s="44">
        <v>732</v>
      </c>
      <c r="C83" s="20" t="s">
        <v>96</v>
      </c>
      <c r="D83" s="46">
        <v>0</v>
      </c>
      <c r="E83" s="46">
        <v>45000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28"/>
        <v>45000</v>
      </c>
      <c r="Q83" s="47">
        <f t="shared" si="27"/>
        <v>3.0193763444611891E-2</v>
      </c>
      <c r="R83" s="9"/>
    </row>
    <row r="84" spans="1:121">
      <c r="A84" s="12"/>
      <c r="B84" s="44">
        <v>744</v>
      </c>
      <c r="C84" s="20" t="s">
        <v>98</v>
      </c>
      <c r="D84" s="46">
        <v>0</v>
      </c>
      <c r="E84" s="46">
        <v>2773000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f t="shared" si="28"/>
        <v>2773000</v>
      </c>
      <c r="Q84" s="47">
        <f t="shared" si="27"/>
        <v>1.8606068007090837</v>
      </c>
      <c r="R84" s="9"/>
    </row>
    <row r="85" spans="1:121">
      <c r="A85" s="12"/>
      <c r="B85" s="44">
        <v>764</v>
      </c>
      <c r="C85" s="20" t="s">
        <v>99</v>
      </c>
      <c r="D85" s="46">
        <v>0</v>
      </c>
      <c r="E85" s="46">
        <v>5163000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0</v>
      </c>
      <c r="P85" s="46">
        <f t="shared" si="28"/>
        <v>5163000</v>
      </c>
      <c r="Q85" s="47">
        <f t="shared" si="27"/>
        <v>3.4642311258784706</v>
      </c>
      <c r="R85" s="9"/>
    </row>
    <row r="86" spans="1:121" ht="15.75" thickBot="1">
      <c r="A86" s="12"/>
      <c r="B86" s="44">
        <v>765</v>
      </c>
      <c r="C86" s="20" t="s">
        <v>100</v>
      </c>
      <c r="D86" s="46">
        <v>1000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f t="shared" si="28"/>
        <v>1000</v>
      </c>
      <c r="Q86" s="47">
        <f t="shared" si="27"/>
        <v>6.709725209913753E-4</v>
      </c>
      <c r="R86" s="9"/>
    </row>
    <row r="87" spans="1:121" ht="16.5" thickBot="1">
      <c r="A87" s="14" t="s">
        <v>10</v>
      </c>
      <c r="B87" s="23"/>
      <c r="C87" s="22"/>
      <c r="D87" s="15">
        <f t="shared" ref="D87:O87" si="29">SUM(D5,D15,D25,D31,D36,D42,D47,D53,D58)</f>
        <v>1776325000</v>
      </c>
      <c r="E87" s="15">
        <f t="shared" si="29"/>
        <v>1362133000</v>
      </c>
      <c r="F87" s="15">
        <f t="shared" si="29"/>
        <v>393809000</v>
      </c>
      <c r="G87" s="15">
        <f t="shared" si="29"/>
        <v>90551000</v>
      </c>
      <c r="H87" s="15">
        <f t="shared" si="29"/>
        <v>0</v>
      </c>
      <c r="I87" s="15">
        <f t="shared" si="29"/>
        <v>452336000</v>
      </c>
      <c r="J87" s="15">
        <f t="shared" si="29"/>
        <v>224330000</v>
      </c>
      <c r="K87" s="15">
        <f t="shared" si="29"/>
        <v>0</v>
      </c>
      <c r="L87" s="15">
        <f t="shared" ref="L87" si="30">SUM(L5,L15,L25,L31,L36,L42,L47,L53,L58)</f>
        <v>0</v>
      </c>
      <c r="M87" s="15">
        <f t="shared" si="29"/>
        <v>0</v>
      </c>
      <c r="N87" s="15">
        <f t="shared" si="29"/>
        <v>0</v>
      </c>
      <c r="O87" s="15">
        <f t="shared" si="29"/>
        <v>6116000</v>
      </c>
      <c r="P87" s="15">
        <f>SUM(D87:O87)</f>
        <v>4305600000</v>
      </c>
      <c r="Q87" s="37">
        <f t="shared" si="27"/>
        <v>2888.9392863804655</v>
      </c>
      <c r="R87" s="6"/>
      <c r="S87" s="2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</row>
    <row r="88" spans="1:121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9"/>
    </row>
    <row r="89" spans="1:121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118" t="s">
        <v>211</v>
      </c>
      <c r="O89" s="118"/>
      <c r="P89" s="118"/>
      <c r="Q89" s="41">
        <v>1490374</v>
      </c>
    </row>
    <row r="90" spans="1:121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7"/>
    </row>
    <row r="91" spans="1:121" ht="15.75" customHeight="1" thickBot="1">
      <c r="A91" s="120" t="s">
        <v>108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100"/>
    </row>
  </sheetData>
  <mergeCells count="10">
    <mergeCell ref="N89:P89"/>
    <mergeCell ref="A90:Q90"/>
    <mergeCell ref="A91:Q9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204813787</v>
      </c>
      <c r="E5" s="26">
        <f t="shared" ref="E5:M5" si="0">SUM(E6:E14)</f>
        <v>132932729</v>
      </c>
      <c r="F5" s="26">
        <f t="shared" si="0"/>
        <v>94227967</v>
      </c>
      <c r="G5" s="26">
        <f t="shared" si="0"/>
        <v>47917063</v>
      </c>
      <c r="H5" s="26">
        <f t="shared" si="0"/>
        <v>0</v>
      </c>
      <c r="I5" s="26">
        <f t="shared" si="0"/>
        <v>1497212</v>
      </c>
      <c r="J5" s="26">
        <f t="shared" si="0"/>
        <v>193514556</v>
      </c>
      <c r="K5" s="26">
        <f t="shared" si="0"/>
        <v>0</v>
      </c>
      <c r="L5" s="26">
        <f t="shared" si="0"/>
        <v>0</v>
      </c>
      <c r="M5" s="26">
        <f t="shared" si="0"/>
        <v>5463577</v>
      </c>
      <c r="N5" s="27">
        <f>SUM(D5:M5)</f>
        <v>680366891</v>
      </c>
      <c r="O5" s="32">
        <f t="shared" ref="O5:O36" si="1">(N5/O$81)</f>
        <v>460.09315311014166</v>
      </c>
      <c r="P5" s="6"/>
    </row>
    <row r="6" spans="1:133">
      <c r="A6" s="12"/>
      <c r="B6" s="44">
        <v>511</v>
      </c>
      <c r="C6" s="20" t="s">
        <v>20</v>
      </c>
      <c r="D6" s="46">
        <v>3124072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3124072</v>
      </c>
      <c r="O6" s="47">
        <f t="shared" si="1"/>
        <v>2.112630929042528</v>
      </c>
      <c r="P6" s="9"/>
    </row>
    <row r="7" spans="1:133">
      <c r="A7" s="12"/>
      <c r="B7" s="44">
        <v>512</v>
      </c>
      <c r="C7" s="20" t="s">
        <v>21</v>
      </c>
      <c r="D7" s="46">
        <v>3504151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3504151</v>
      </c>
      <c r="O7" s="47">
        <f t="shared" si="1"/>
        <v>2.369656583662382</v>
      </c>
      <c r="P7" s="9"/>
    </row>
    <row r="8" spans="1:133">
      <c r="A8" s="12"/>
      <c r="B8" s="44">
        <v>513</v>
      </c>
      <c r="C8" s="20" t="s">
        <v>22</v>
      </c>
      <c r="D8" s="46">
        <v>106346867</v>
      </c>
      <c r="E8" s="46">
        <v>71990060</v>
      </c>
      <c r="F8" s="46">
        <v>2924</v>
      </c>
      <c r="G8" s="46">
        <v>0</v>
      </c>
      <c r="H8" s="46">
        <v>0</v>
      </c>
      <c r="I8" s="46">
        <v>662632</v>
      </c>
      <c r="J8" s="46">
        <v>2517993</v>
      </c>
      <c r="K8" s="46">
        <v>0</v>
      </c>
      <c r="L8" s="46">
        <v>0</v>
      </c>
      <c r="M8" s="46">
        <v>0</v>
      </c>
      <c r="N8" s="46">
        <f t="shared" si="2"/>
        <v>181520476</v>
      </c>
      <c r="O8" s="47">
        <f t="shared" si="1"/>
        <v>122.75189939672387</v>
      </c>
      <c r="P8" s="9"/>
    </row>
    <row r="9" spans="1:133">
      <c r="A9" s="12"/>
      <c r="B9" s="44">
        <v>514</v>
      </c>
      <c r="C9" s="20" t="s">
        <v>23</v>
      </c>
      <c r="D9" s="46">
        <v>9158480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9158480</v>
      </c>
      <c r="O9" s="47">
        <f t="shared" si="1"/>
        <v>6.1933553743375356</v>
      </c>
      <c r="P9" s="9"/>
    </row>
    <row r="10" spans="1:133">
      <c r="A10" s="12"/>
      <c r="B10" s="44">
        <v>515</v>
      </c>
      <c r="C10" s="20" t="s">
        <v>24</v>
      </c>
      <c r="D10" s="46">
        <v>13989124</v>
      </c>
      <c r="E10" s="46">
        <v>4799839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5441495</v>
      </c>
      <c r="N10" s="46">
        <f t="shared" si="2"/>
        <v>24230458</v>
      </c>
      <c r="O10" s="47">
        <f t="shared" si="1"/>
        <v>16.385670687380433</v>
      </c>
      <c r="P10" s="9"/>
    </row>
    <row r="11" spans="1:133">
      <c r="A11" s="12"/>
      <c r="B11" s="44">
        <v>516</v>
      </c>
      <c r="C11" s="20" t="s">
        <v>25</v>
      </c>
      <c r="D11" s="46">
        <v>27376721</v>
      </c>
      <c r="E11" s="46">
        <v>10366393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37743114</v>
      </c>
      <c r="O11" s="47">
        <f t="shared" si="1"/>
        <v>25.523505858628756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3761907</v>
      </c>
      <c r="F12" s="46">
        <v>94225043</v>
      </c>
      <c r="G12" s="46">
        <v>-4524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97982426</v>
      </c>
      <c r="O12" s="47">
        <f t="shared" si="1"/>
        <v>66.259901714883895</v>
      </c>
      <c r="P12" s="9"/>
    </row>
    <row r="13" spans="1:133">
      <c r="A13" s="12"/>
      <c r="B13" s="44">
        <v>518</v>
      </c>
      <c r="C13" s="20" t="s">
        <v>197</v>
      </c>
      <c r="D13" s="46">
        <v>411555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411555</v>
      </c>
      <c r="O13" s="47">
        <f t="shared" si="1"/>
        <v>0.27831107029610641</v>
      </c>
      <c r="P13" s="9"/>
    </row>
    <row r="14" spans="1:133">
      <c r="A14" s="12"/>
      <c r="B14" s="44">
        <v>519</v>
      </c>
      <c r="C14" s="20" t="s">
        <v>154</v>
      </c>
      <c r="D14" s="46">
        <v>40902817</v>
      </c>
      <c r="E14" s="46">
        <v>42014530</v>
      </c>
      <c r="F14" s="46">
        <v>0</v>
      </c>
      <c r="G14" s="46">
        <v>47921587</v>
      </c>
      <c r="H14" s="46">
        <v>0</v>
      </c>
      <c r="I14" s="46">
        <v>834580</v>
      </c>
      <c r="J14" s="46">
        <v>190996563</v>
      </c>
      <c r="K14" s="46">
        <v>0</v>
      </c>
      <c r="L14" s="46">
        <v>0</v>
      </c>
      <c r="M14" s="46">
        <v>22082</v>
      </c>
      <c r="N14" s="46">
        <f t="shared" si="2"/>
        <v>322692159</v>
      </c>
      <c r="O14" s="47">
        <f t="shared" si="1"/>
        <v>218.21822149518616</v>
      </c>
      <c r="P14" s="9"/>
    </row>
    <row r="15" spans="1:133" ht="15.75">
      <c r="A15" s="28" t="s">
        <v>28</v>
      </c>
      <c r="B15" s="29"/>
      <c r="C15" s="30"/>
      <c r="D15" s="31">
        <f>SUM(D16:D24)</f>
        <v>621443214</v>
      </c>
      <c r="E15" s="31">
        <f t="shared" ref="E15:M15" si="3">SUM(E16:E24)</f>
        <v>153048077</v>
      </c>
      <c r="F15" s="31">
        <f t="shared" si="3"/>
        <v>0</v>
      </c>
      <c r="G15" s="31">
        <f t="shared" si="3"/>
        <v>6356896</v>
      </c>
      <c r="H15" s="31">
        <f t="shared" si="3"/>
        <v>0</v>
      </c>
      <c r="I15" s="31">
        <f t="shared" si="3"/>
        <v>59054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780907241</v>
      </c>
      <c r="O15" s="43">
        <f t="shared" si="1"/>
        <v>528.08283229383562</v>
      </c>
      <c r="P15" s="10"/>
    </row>
    <row r="16" spans="1:133">
      <c r="A16" s="12"/>
      <c r="B16" s="44">
        <v>521</v>
      </c>
      <c r="C16" s="20" t="s">
        <v>29</v>
      </c>
      <c r="D16" s="46">
        <v>276481638</v>
      </c>
      <c r="E16" s="46">
        <v>16541070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293022708</v>
      </c>
      <c r="O16" s="47">
        <f t="shared" si="1"/>
        <v>198.15447141826357</v>
      </c>
      <c r="P16" s="9"/>
    </row>
    <row r="17" spans="1:16">
      <c r="A17" s="12"/>
      <c r="B17" s="44">
        <v>522</v>
      </c>
      <c r="C17" s="20" t="s">
        <v>30</v>
      </c>
      <c r="D17" s="46">
        <v>133105105</v>
      </c>
      <c r="E17" s="46">
        <v>2605588</v>
      </c>
      <c r="F17" s="46">
        <v>0</v>
      </c>
      <c r="G17" s="46">
        <v>6017756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4" si="4">SUM(D17:M17)</f>
        <v>141728449</v>
      </c>
      <c r="O17" s="47">
        <f t="shared" si="1"/>
        <v>95.842831049548977</v>
      </c>
      <c r="P17" s="9"/>
    </row>
    <row r="18" spans="1:16">
      <c r="A18" s="12"/>
      <c r="B18" s="44">
        <v>523</v>
      </c>
      <c r="C18" s="20" t="s">
        <v>155</v>
      </c>
      <c r="D18" s="46">
        <v>148256568</v>
      </c>
      <c r="E18" s="46">
        <v>9509424</v>
      </c>
      <c r="F18" s="46">
        <v>0</v>
      </c>
      <c r="G18" s="46">
        <v>40884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157806876</v>
      </c>
      <c r="O18" s="47">
        <f t="shared" si="1"/>
        <v>106.71575016618665</v>
      </c>
      <c r="P18" s="9"/>
    </row>
    <row r="19" spans="1:16">
      <c r="A19" s="12"/>
      <c r="B19" s="44">
        <v>524</v>
      </c>
      <c r="C19" s="20" t="s">
        <v>32</v>
      </c>
      <c r="D19" s="46">
        <v>12504662</v>
      </c>
      <c r="E19" s="46">
        <v>22373908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34878570</v>
      </c>
      <c r="O19" s="47">
        <f t="shared" si="1"/>
        <v>23.586378848750879</v>
      </c>
      <c r="P19" s="9"/>
    </row>
    <row r="20" spans="1:16">
      <c r="A20" s="12"/>
      <c r="B20" s="44">
        <v>525</v>
      </c>
      <c r="C20" s="20" t="s">
        <v>33</v>
      </c>
      <c r="D20" s="46">
        <v>1896057</v>
      </c>
      <c r="E20" s="46">
        <v>89526488</v>
      </c>
      <c r="F20" s="46">
        <v>0</v>
      </c>
      <c r="G20" s="46">
        <v>0</v>
      </c>
      <c r="H20" s="46">
        <v>0</v>
      </c>
      <c r="I20" s="46">
        <v>59054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91481599</v>
      </c>
      <c r="O20" s="47">
        <f t="shared" si="1"/>
        <v>61.863764819013781</v>
      </c>
      <c r="P20" s="9"/>
    </row>
    <row r="21" spans="1:16">
      <c r="A21" s="12"/>
      <c r="B21" s="44">
        <v>526</v>
      </c>
      <c r="C21" s="20" t="s">
        <v>34</v>
      </c>
      <c r="D21" s="46">
        <v>37241253</v>
      </c>
      <c r="E21" s="46">
        <v>498072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37739325</v>
      </c>
      <c r="O21" s="47">
        <f t="shared" si="1"/>
        <v>25.520943574984159</v>
      </c>
      <c r="P21" s="9"/>
    </row>
    <row r="22" spans="1:16">
      <c r="A22" s="12"/>
      <c r="B22" s="44">
        <v>527</v>
      </c>
      <c r="C22" s="20" t="s">
        <v>35</v>
      </c>
      <c r="D22" s="46">
        <v>6358370</v>
      </c>
      <c r="E22" s="46">
        <v>13000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6371370</v>
      </c>
      <c r="O22" s="47">
        <f t="shared" si="1"/>
        <v>4.3085925428010921</v>
      </c>
      <c r="P22" s="9"/>
    </row>
    <row r="23" spans="1:16">
      <c r="A23" s="12"/>
      <c r="B23" s="44">
        <v>528</v>
      </c>
      <c r="C23" s="20" t="s">
        <v>36</v>
      </c>
      <c r="D23" s="46">
        <v>637640</v>
      </c>
      <c r="E23" s="46">
        <v>337229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974869</v>
      </c>
      <c r="O23" s="47">
        <f t="shared" si="1"/>
        <v>0.65924805867622782</v>
      </c>
      <c r="P23" s="9"/>
    </row>
    <row r="24" spans="1:16">
      <c r="A24" s="12"/>
      <c r="B24" s="44">
        <v>529</v>
      </c>
      <c r="C24" s="20" t="s">
        <v>37</v>
      </c>
      <c r="D24" s="46">
        <v>4961921</v>
      </c>
      <c r="E24" s="46">
        <v>11643298</v>
      </c>
      <c r="F24" s="46">
        <v>0</v>
      </c>
      <c r="G24" s="46">
        <v>298256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16903475</v>
      </c>
      <c r="O24" s="47">
        <f t="shared" si="1"/>
        <v>11.430851815610252</v>
      </c>
      <c r="P24" s="9"/>
    </row>
    <row r="25" spans="1:16" ht="15.75">
      <c r="A25" s="28" t="s">
        <v>38</v>
      </c>
      <c r="B25" s="29"/>
      <c r="C25" s="30"/>
      <c r="D25" s="31">
        <f t="shared" ref="D25:M25" si="5">SUM(D26:D31)</f>
        <v>26073165</v>
      </c>
      <c r="E25" s="31">
        <f t="shared" si="5"/>
        <v>33934396</v>
      </c>
      <c r="F25" s="31">
        <f t="shared" si="5"/>
        <v>0</v>
      </c>
      <c r="G25" s="31">
        <f t="shared" si="5"/>
        <v>16482794</v>
      </c>
      <c r="H25" s="31">
        <f t="shared" si="5"/>
        <v>0</v>
      </c>
      <c r="I25" s="31">
        <f t="shared" si="5"/>
        <v>393512003</v>
      </c>
      <c r="J25" s="31">
        <f t="shared" si="5"/>
        <v>0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42">
        <f>SUM(D25:M25)</f>
        <v>470002358</v>
      </c>
      <c r="O25" s="43">
        <f t="shared" si="1"/>
        <v>317.83567031544692</v>
      </c>
      <c r="P25" s="10"/>
    </row>
    <row r="26" spans="1:16">
      <c r="A26" s="12"/>
      <c r="B26" s="44">
        <v>534</v>
      </c>
      <c r="C26" s="20" t="s">
        <v>156</v>
      </c>
      <c r="D26" s="46">
        <v>10727</v>
      </c>
      <c r="E26" s="46">
        <v>1037</v>
      </c>
      <c r="F26" s="46">
        <v>0</v>
      </c>
      <c r="G26" s="46">
        <v>0</v>
      </c>
      <c r="H26" s="46">
        <v>0</v>
      </c>
      <c r="I26" s="46">
        <v>105450271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31" si="6">SUM(D26:M26)</f>
        <v>105462035</v>
      </c>
      <c r="O26" s="47">
        <f t="shared" si="1"/>
        <v>71.317932807171417</v>
      </c>
      <c r="P26" s="9"/>
    </row>
    <row r="27" spans="1:16">
      <c r="A27" s="12"/>
      <c r="B27" s="44">
        <v>535</v>
      </c>
      <c r="C27" s="20" t="s">
        <v>144</v>
      </c>
      <c r="D27" s="46">
        <v>1000</v>
      </c>
      <c r="E27" s="46">
        <v>0</v>
      </c>
      <c r="F27" s="46">
        <v>0</v>
      </c>
      <c r="G27" s="46">
        <v>0</v>
      </c>
      <c r="H27" s="46">
        <v>0</v>
      </c>
      <c r="I27" s="46">
        <v>1361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2361</v>
      </c>
      <c r="O27" s="47">
        <f t="shared" si="1"/>
        <v>1.5966090485332633E-3</v>
      </c>
      <c r="P27" s="9"/>
    </row>
    <row r="28" spans="1:16">
      <c r="A28" s="12"/>
      <c r="B28" s="44">
        <v>536</v>
      </c>
      <c r="C28" s="20" t="s">
        <v>157</v>
      </c>
      <c r="D28" s="46">
        <v>70997</v>
      </c>
      <c r="E28" s="46">
        <v>8809</v>
      </c>
      <c r="F28" s="46">
        <v>0</v>
      </c>
      <c r="G28" s="46">
        <v>0</v>
      </c>
      <c r="H28" s="46">
        <v>0</v>
      </c>
      <c r="I28" s="46">
        <v>288044835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288124641</v>
      </c>
      <c r="O28" s="47">
        <f t="shared" si="1"/>
        <v>194.84218929521307</v>
      </c>
      <c r="P28" s="9"/>
    </row>
    <row r="29" spans="1:16">
      <c r="A29" s="12"/>
      <c r="B29" s="44">
        <v>537</v>
      </c>
      <c r="C29" s="20" t="s">
        <v>158</v>
      </c>
      <c r="D29" s="46">
        <v>16108475</v>
      </c>
      <c r="E29" s="46">
        <v>6006323</v>
      </c>
      <c r="F29" s="46">
        <v>0</v>
      </c>
      <c r="G29" s="46">
        <v>16450423</v>
      </c>
      <c r="H29" s="46">
        <v>0</v>
      </c>
      <c r="I29" s="46">
        <v>217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38565438</v>
      </c>
      <c r="O29" s="47">
        <f t="shared" si="1"/>
        <v>26.079596472447506</v>
      </c>
      <c r="P29" s="9"/>
    </row>
    <row r="30" spans="1:16">
      <c r="A30" s="12"/>
      <c r="B30" s="44">
        <v>538</v>
      </c>
      <c r="C30" s="20" t="s">
        <v>159</v>
      </c>
      <c r="D30" s="46">
        <v>9879816</v>
      </c>
      <c r="E30" s="46">
        <v>27768227</v>
      </c>
      <c r="F30" s="46">
        <v>0</v>
      </c>
      <c r="G30" s="46">
        <v>32371</v>
      </c>
      <c r="H30" s="46">
        <v>0</v>
      </c>
      <c r="I30" s="46">
        <v>15319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37695733</v>
      </c>
      <c r="O30" s="47">
        <f t="shared" si="1"/>
        <v>25.491464802581085</v>
      </c>
      <c r="P30" s="9"/>
    </row>
    <row r="31" spans="1:16">
      <c r="A31" s="12"/>
      <c r="B31" s="44">
        <v>539</v>
      </c>
      <c r="C31" s="20" t="s">
        <v>43</v>
      </c>
      <c r="D31" s="46">
        <v>2150</v>
      </c>
      <c r="E31" s="46">
        <v>150000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152150</v>
      </c>
      <c r="O31" s="47">
        <f t="shared" si="1"/>
        <v>0.10289032898531809</v>
      </c>
      <c r="P31" s="9"/>
    </row>
    <row r="32" spans="1:16" ht="15.75">
      <c r="A32" s="28" t="s">
        <v>44</v>
      </c>
      <c r="B32" s="29"/>
      <c r="C32" s="30"/>
      <c r="D32" s="31">
        <f t="shared" ref="D32:M32" si="7">SUM(D33:D36)</f>
        <v>4397988</v>
      </c>
      <c r="E32" s="31">
        <f t="shared" si="7"/>
        <v>175894170</v>
      </c>
      <c r="F32" s="31">
        <f t="shared" si="7"/>
        <v>0</v>
      </c>
      <c r="G32" s="31">
        <f t="shared" si="7"/>
        <v>0</v>
      </c>
      <c r="H32" s="31">
        <f t="shared" si="7"/>
        <v>0</v>
      </c>
      <c r="I32" s="31">
        <f t="shared" si="7"/>
        <v>57280</v>
      </c>
      <c r="J32" s="31">
        <f t="shared" si="7"/>
        <v>0</v>
      </c>
      <c r="K32" s="31">
        <f t="shared" si="7"/>
        <v>0</v>
      </c>
      <c r="L32" s="31">
        <f t="shared" si="7"/>
        <v>0</v>
      </c>
      <c r="M32" s="31">
        <f t="shared" si="7"/>
        <v>0</v>
      </c>
      <c r="N32" s="31">
        <f t="shared" ref="N32:N43" si="8">SUM(D32:M32)</f>
        <v>180349438</v>
      </c>
      <c r="O32" s="43">
        <f t="shared" si="1"/>
        <v>121.95999348102023</v>
      </c>
      <c r="P32" s="10"/>
    </row>
    <row r="33" spans="1:16">
      <c r="A33" s="12"/>
      <c r="B33" s="44">
        <v>541</v>
      </c>
      <c r="C33" s="20" t="s">
        <v>160</v>
      </c>
      <c r="D33" s="46">
        <v>3598666</v>
      </c>
      <c r="E33" s="46">
        <v>175265443</v>
      </c>
      <c r="F33" s="46">
        <v>0</v>
      </c>
      <c r="G33" s="46">
        <v>0</v>
      </c>
      <c r="H33" s="46">
        <v>0</v>
      </c>
      <c r="I33" s="46">
        <v>57280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178921389</v>
      </c>
      <c r="O33" s="47">
        <f t="shared" si="1"/>
        <v>120.99428574906391</v>
      </c>
      <c r="P33" s="9"/>
    </row>
    <row r="34" spans="1:16">
      <c r="A34" s="12"/>
      <c r="B34" s="44">
        <v>543</v>
      </c>
      <c r="C34" s="20" t="s">
        <v>198</v>
      </c>
      <c r="D34" s="46">
        <v>149182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149182</v>
      </c>
      <c r="O34" s="47">
        <f t="shared" si="1"/>
        <v>0.10088324060918649</v>
      </c>
      <c r="P34" s="9"/>
    </row>
    <row r="35" spans="1:16">
      <c r="A35" s="12"/>
      <c r="B35" s="44">
        <v>544</v>
      </c>
      <c r="C35" s="20" t="s">
        <v>161</v>
      </c>
      <c r="D35" s="46">
        <v>37135</v>
      </c>
      <c r="E35" s="46">
        <v>204337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241472</v>
      </c>
      <c r="O35" s="47">
        <f t="shared" si="1"/>
        <v>0.1632936807147074</v>
      </c>
      <c r="P35" s="9"/>
    </row>
    <row r="36" spans="1:16">
      <c r="A36" s="12"/>
      <c r="B36" s="44">
        <v>549</v>
      </c>
      <c r="C36" s="20" t="s">
        <v>162</v>
      </c>
      <c r="D36" s="46">
        <v>613005</v>
      </c>
      <c r="E36" s="46">
        <v>424390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1037395</v>
      </c>
      <c r="O36" s="47">
        <f t="shared" si="1"/>
        <v>0.70153081063242895</v>
      </c>
      <c r="P36" s="9"/>
    </row>
    <row r="37" spans="1:16" ht="15.75">
      <c r="A37" s="28" t="s">
        <v>49</v>
      </c>
      <c r="B37" s="29"/>
      <c r="C37" s="30"/>
      <c r="D37" s="31">
        <f>SUM(D38:D42)</f>
        <v>25175484</v>
      </c>
      <c r="E37" s="31">
        <f t="shared" ref="E37:M37" si="9">SUM(E38:E42)</f>
        <v>37202743</v>
      </c>
      <c r="F37" s="31">
        <f t="shared" si="9"/>
        <v>0</v>
      </c>
      <c r="G37" s="31">
        <f t="shared" si="9"/>
        <v>19852232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980499</v>
      </c>
      <c r="N37" s="31">
        <f t="shared" si="8"/>
        <v>83210958</v>
      </c>
      <c r="O37" s="43">
        <f t="shared" ref="O37:O68" si="10">(N37/O$81)</f>
        <v>56.270804099924327</v>
      </c>
      <c r="P37" s="10"/>
    </row>
    <row r="38" spans="1:16">
      <c r="A38" s="13"/>
      <c r="B38" s="45">
        <v>551</v>
      </c>
      <c r="C38" s="21" t="s">
        <v>163</v>
      </c>
      <c r="D38" s="46">
        <v>299120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299120</v>
      </c>
      <c r="O38" s="47">
        <f t="shared" si="10"/>
        <v>0.20227772071040651</v>
      </c>
      <c r="P38" s="9"/>
    </row>
    <row r="39" spans="1:16">
      <c r="A39" s="13"/>
      <c r="B39" s="45">
        <v>552</v>
      </c>
      <c r="C39" s="21" t="s">
        <v>50</v>
      </c>
      <c r="D39" s="46">
        <v>18600510</v>
      </c>
      <c r="E39" s="46">
        <v>20705333</v>
      </c>
      <c r="F39" s="46">
        <v>0</v>
      </c>
      <c r="G39" s="46">
        <v>19852232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59158075</v>
      </c>
      <c r="O39" s="47">
        <f t="shared" si="10"/>
        <v>40.005217212541055</v>
      </c>
      <c r="P39" s="9"/>
    </row>
    <row r="40" spans="1:16">
      <c r="A40" s="13"/>
      <c r="B40" s="45">
        <v>553</v>
      </c>
      <c r="C40" s="21" t="s">
        <v>164</v>
      </c>
      <c r="D40" s="46">
        <v>1306808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1306808</v>
      </c>
      <c r="O40" s="47">
        <f t="shared" si="10"/>
        <v>0.88371938902823244</v>
      </c>
      <c r="P40" s="9"/>
    </row>
    <row r="41" spans="1:16">
      <c r="A41" s="13"/>
      <c r="B41" s="45">
        <v>554</v>
      </c>
      <c r="C41" s="21" t="s">
        <v>52</v>
      </c>
      <c r="D41" s="46">
        <v>2043004</v>
      </c>
      <c r="E41" s="46">
        <v>16497410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18540414</v>
      </c>
      <c r="O41" s="47">
        <f t="shared" si="10"/>
        <v>12.53781988816298</v>
      </c>
      <c r="P41" s="9"/>
    </row>
    <row r="42" spans="1:16">
      <c r="A42" s="13"/>
      <c r="B42" s="45">
        <v>559</v>
      </c>
      <c r="C42" s="21" t="s">
        <v>53</v>
      </c>
      <c r="D42" s="46">
        <v>2926042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980499</v>
      </c>
      <c r="N42" s="46">
        <f t="shared" si="8"/>
        <v>3906541</v>
      </c>
      <c r="O42" s="47">
        <f t="shared" si="10"/>
        <v>2.6417698894816533</v>
      </c>
      <c r="P42" s="9"/>
    </row>
    <row r="43" spans="1:16" ht="15.75">
      <c r="A43" s="28" t="s">
        <v>54</v>
      </c>
      <c r="B43" s="29"/>
      <c r="C43" s="30"/>
      <c r="D43" s="31">
        <f t="shared" ref="D43:M43" si="11">SUM(D44:D47)</f>
        <v>54344282</v>
      </c>
      <c r="E43" s="31">
        <f t="shared" si="11"/>
        <v>189560849</v>
      </c>
      <c r="F43" s="31">
        <f t="shared" si="11"/>
        <v>0</v>
      </c>
      <c r="G43" s="31">
        <f t="shared" si="11"/>
        <v>674401</v>
      </c>
      <c r="H43" s="31">
        <f t="shared" si="11"/>
        <v>0</v>
      </c>
      <c r="I43" s="31">
        <f t="shared" si="11"/>
        <v>0</v>
      </c>
      <c r="J43" s="31">
        <f t="shared" si="11"/>
        <v>0</v>
      </c>
      <c r="K43" s="31">
        <f t="shared" si="11"/>
        <v>0</v>
      </c>
      <c r="L43" s="31">
        <f t="shared" si="11"/>
        <v>0</v>
      </c>
      <c r="M43" s="31">
        <f t="shared" si="11"/>
        <v>0</v>
      </c>
      <c r="N43" s="31">
        <f t="shared" si="8"/>
        <v>244579532</v>
      </c>
      <c r="O43" s="43">
        <f t="shared" si="10"/>
        <v>165.39512658925491</v>
      </c>
      <c r="P43" s="10"/>
    </row>
    <row r="44" spans="1:16">
      <c r="A44" s="12"/>
      <c r="B44" s="44">
        <v>562</v>
      </c>
      <c r="C44" s="20" t="s">
        <v>166</v>
      </c>
      <c r="D44" s="46">
        <v>14546094</v>
      </c>
      <c r="E44" s="46">
        <v>124069076</v>
      </c>
      <c r="F44" s="46">
        <v>0</v>
      </c>
      <c r="G44" s="46">
        <v>79913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3" si="12">SUM(D44:M44)</f>
        <v>138695083</v>
      </c>
      <c r="O44" s="47">
        <f t="shared" si="10"/>
        <v>93.791539392152472</v>
      </c>
      <c r="P44" s="9"/>
    </row>
    <row r="45" spans="1:16">
      <c r="A45" s="12"/>
      <c r="B45" s="44">
        <v>563</v>
      </c>
      <c r="C45" s="20" t="s">
        <v>167</v>
      </c>
      <c r="D45" s="46">
        <v>106520</v>
      </c>
      <c r="E45" s="46">
        <v>9372074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9478594</v>
      </c>
      <c r="O45" s="47">
        <f t="shared" si="10"/>
        <v>6.4098301345925872</v>
      </c>
      <c r="P45" s="9"/>
    </row>
    <row r="46" spans="1:16">
      <c r="A46" s="12"/>
      <c r="B46" s="44">
        <v>564</v>
      </c>
      <c r="C46" s="20" t="s">
        <v>168</v>
      </c>
      <c r="D46" s="46">
        <v>4623326</v>
      </c>
      <c r="E46" s="46">
        <v>6960525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11583851</v>
      </c>
      <c r="O46" s="47">
        <f t="shared" si="10"/>
        <v>7.8334948426349396</v>
      </c>
      <c r="P46" s="9"/>
    </row>
    <row r="47" spans="1:16">
      <c r="A47" s="12"/>
      <c r="B47" s="44">
        <v>569</v>
      </c>
      <c r="C47" s="20" t="s">
        <v>58</v>
      </c>
      <c r="D47" s="46">
        <v>35068342</v>
      </c>
      <c r="E47" s="46">
        <v>49159174</v>
      </c>
      <c r="F47" s="46">
        <v>0</v>
      </c>
      <c r="G47" s="46">
        <v>594488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84822004</v>
      </c>
      <c r="O47" s="47">
        <f t="shared" si="10"/>
        <v>57.360262219874912</v>
      </c>
      <c r="P47" s="9"/>
    </row>
    <row r="48" spans="1:16" ht="15.75">
      <c r="A48" s="28" t="s">
        <v>59</v>
      </c>
      <c r="B48" s="29"/>
      <c r="C48" s="30"/>
      <c r="D48" s="31">
        <f t="shared" ref="D48:M48" si="13">SUM(D49:D53)</f>
        <v>44739239</v>
      </c>
      <c r="E48" s="31">
        <f t="shared" si="13"/>
        <v>61715905</v>
      </c>
      <c r="F48" s="31">
        <f t="shared" si="13"/>
        <v>0</v>
      </c>
      <c r="G48" s="31">
        <f t="shared" si="13"/>
        <v>11605578</v>
      </c>
      <c r="H48" s="31">
        <f t="shared" si="13"/>
        <v>0</v>
      </c>
      <c r="I48" s="31">
        <f t="shared" si="13"/>
        <v>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118060722</v>
      </c>
      <c r="O48" s="43">
        <f t="shared" si="10"/>
        <v>79.837703101046216</v>
      </c>
      <c r="P48" s="9"/>
    </row>
    <row r="49" spans="1:16">
      <c r="A49" s="12"/>
      <c r="B49" s="44">
        <v>571</v>
      </c>
      <c r="C49" s="20" t="s">
        <v>60</v>
      </c>
      <c r="D49" s="46">
        <v>418640</v>
      </c>
      <c r="E49" s="46">
        <v>52923838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53342478</v>
      </c>
      <c r="O49" s="47">
        <f t="shared" si="10"/>
        <v>36.072462111811326</v>
      </c>
      <c r="P49" s="9"/>
    </row>
    <row r="50" spans="1:16">
      <c r="A50" s="12"/>
      <c r="B50" s="44">
        <v>572</v>
      </c>
      <c r="C50" s="20" t="s">
        <v>169</v>
      </c>
      <c r="D50" s="46">
        <v>41096531</v>
      </c>
      <c r="E50" s="46">
        <v>8149778</v>
      </c>
      <c r="F50" s="46">
        <v>0</v>
      </c>
      <c r="G50" s="46">
        <v>8942887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58189196</v>
      </c>
      <c r="O50" s="47">
        <f t="shared" si="10"/>
        <v>39.350019847723665</v>
      </c>
      <c r="P50" s="9"/>
    </row>
    <row r="51" spans="1:16">
      <c r="A51" s="12"/>
      <c r="B51" s="44">
        <v>573</v>
      </c>
      <c r="C51" s="20" t="s">
        <v>62</v>
      </c>
      <c r="D51" s="46">
        <v>207286</v>
      </c>
      <c r="E51" s="46">
        <v>91706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298992</v>
      </c>
      <c r="O51" s="47">
        <f t="shared" si="10"/>
        <v>0.20219116164297224</v>
      </c>
      <c r="P51" s="9"/>
    </row>
    <row r="52" spans="1:16">
      <c r="A52" s="12"/>
      <c r="B52" s="44">
        <v>575</v>
      </c>
      <c r="C52" s="20" t="s">
        <v>170</v>
      </c>
      <c r="D52" s="46">
        <v>1530593</v>
      </c>
      <c r="E52" s="46">
        <v>350000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1880593</v>
      </c>
      <c r="O52" s="47">
        <f t="shared" si="10"/>
        <v>1.2717373148701039</v>
      </c>
      <c r="P52" s="9"/>
    </row>
    <row r="53" spans="1:16">
      <c r="A53" s="12"/>
      <c r="B53" s="44">
        <v>579</v>
      </c>
      <c r="C53" s="20" t="s">
        <v>64</v>
      </c>
      <c r="D53" s="46">
        <v>1486189</v>
      </c>
      <c r="E53" s="46">
        <v>200583</v>
      </c>
      <c r="F53" s="46">
        <v>0</v>
      </c>
      <c r="G53" s="46">
        <v>2662691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4349463</v>
      </c>
      <c r="O53" s="47">
        <f t="shared" si="10"/>
        <v>2.9412926649981506</v>
      </c>
      <c r="P53" s="9"/>
    </row>
    <row r="54" spans="1:16" ht="15.75">
      <c r="A54" s="28" t="s">
        <v>171</v>
      </c>
      <c r="B54" s="29"/>
      <c r="C54" s="30"/>
      <c r="D54" s="31">
        <f t="shared" ref="D54:M54" si="14">SUM(D55:D58)</f>
        <v>707653917</v>
      </c>
      <c r="E54" s="31">
        <f t="shared" si="14"/>
        <v>229603675</v>
      </c>
      <c r="F54" s="31">
        <f t="shared" si="14"/>
        <v>36412918</v>
      </c>
      <c r="G54" s="31">
        <f t="shared" si="14"/>
        <v>15903532</v>
      </c>
      <c r="H54" s="31">
        <f t="shared" si="14"/>
        <v>0</v>
      </c>
      <c r="I54" s="31">
        <f t="shared" si="14"/>
        <v>20972435</v>
      </c>
      <c r="J54" s="31">
        <f t="shared" si="14"/>
        <v>38673470</v>
      </c>
      <c r="K54" s="31">
        <f t="shared" si="14"/>
        <v>0</v>
      </c>
      <c r="L54" s="31">
        <f t="shared" si="14"/>
        <v>0</v>
      </c>
      <c r="M54" s="31">
        <f t="shared" si="14"/>
        <v>0</v>
      </c>
      <c r="N54" s="31">
        <f>SUM(D54:M54)</f>
        <v>1049219947</v>
      </c>
      <c r="O54" s="43">
        <f t="shared" si="10"/>
        <v>709.52734488851797</v>
      </c>
      <c r="P54" s="9"/>
    </row>
    <row r="55" spans="1:16">
      <c r="A55" s="12"/>
      <c r="B55" s="44">
        <v>581</v>
      </c>
      <c r="C55" s="20" t="s">
        <v>172</v>
      </c>
      <c r="D55" s="46">
        <v>707653917</v>
      </c>
      <c r="E55" s="46">
        <v>228488038</v>
      </c>
      <c r="F55" s="46">
        <v>36412918</v>
      </c>
      <c r="G55" s="46">
        <v>15903532</v>
      </c>
      <c r="H55" s="46">
        <v>0</v>
      </c>
      <c r="I55" s="46">
        <v>0</v>
      </c>
      <c r="J55" s="46">
        <v>38672267</v>
      </c>
      <c r="K55" s="46">
        <v>0</v>
      </c>
      <c r="L55" s="46">
        <v>0</v>
      </c>
      <c r="M55" s="46">
        <v>0</v>
      </c>
      <c r="N55" s="46">
        <f>SUM(D55:M55)</f>
        <v>1027130672</v>
      </c>
      <c r="O55" s="47">
        <f t="shared" si="10"/>
        <v>694.58963360493499</v>
      </c>
      <c r="P55" s="9"/>
    </row>
    <row r="56" spans="1:16">
      <c r="A56" s="12"/>
      <c r="B56" s="44">
        <v>587</v>
      </c>
      <c r="C56" s="20" t="s">
        <v>173</v>
      </c>
      <c r="D56" s="46">
        <v>0</v>
      </c>
      <c r="E56" s="46">
        <v>1115637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4" si="15">SUM(D56:M56)</f>
        <v>1115637</v>
      </c>
      <c r="O56" s="47">
        <f t="shared" si="10"/>
        <v>0.75444139308704128</v>
      </c>
      <c r="P56" s="9"/>
    </row>
    <row r="57" spans="1:16">
      <c r="A57" s="12"/>
      <c r="B57" s="44">
        <v>590</v>
      </c>
      <c r="C57" s="20" t="s">
        <v>174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837239</v>
      </c>
      <c r="J57" s="46">
        <v>1203</v>
      </c>
      <c r="K57" s="46">
        <v>0</v>
      </c>
      <c r="L57" s="46">
        <v>0</v>
      </c>
      <c r="M57" s="46">
        <v>0</v>
      </c>
      <c r="N57" s="46">
        <f t="shared" si="15"/>
        <v>838442</v>
      </c>
      <c r="O57" s="47">
        <f t="shared" si="10"/>
        <v>0.56699029388832123</v>
      </c>
      <c r="P57" s="9"/>
    </row>
    <row r="58" spans="1:16">
      <c r="A58" s="12"/>
      <c r="B58" s="44">
        <v>591</v>
      </c>
      <c r="C58" s="20" t="s">
        <v>199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20135196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20135196</v>
      </c>
      <c r="O58" s="47">
        <f t="shared" si="10"/>
        <v>13.616279596607695</v>
      </c>
      <c r="P58" s="9"/>
    </row>
    <row r="59" spans="1:16" ht="15.75">
      <c r="A59" s="28" t="s">
        <v>68</v>
      </c>
      <c r="B59" s="29"/>
      <c r="C59" s="30"/>
      <c r="D59" s="31">
        <f t="shared" ref="D59:M59" si="16">SUM(D60:D78)</f>
        <v>26171800</v>
      </c>
      <c r="E59" s="31">
        <f t="shared" si="16"/>
        <v>41484743</v>
      </c>
      <c r="F59" s="31">
        <f t="shared" si="16"/>
        <v>0</v>
      </c>
      <c r="G59" s="31">
        <f t="shared" si="16"/>
        <v>235223</v>
      </c>
      <c r="H59" s="31">
        <f t="shared" si="16"/>
        <v>0</v>
      </c>
      <c r="I59" s="31">
        <f t="shared" si="16"/>
        <v>0</v>
      </c>
      <c r="J59" s="31">
        <f t="shared" si="16"/>
        <v>0</v>
      </c>
      <c r="K59" s="31">
        <f t="shared" si="16"/>
        <v>0</v>
      </c>
      <c r="L59" s="31">
        <f t="shared" si="16"/>
        <v>0</v>
      </c>
      <c r="M59" s="31">
        <f t="shared" si="16"/>
        <v>0</v>
      </c>
      <c r="N59" s="31">
        <f>SUM(D59:M59)</f>
        <v>67891766</v>
      </c>
      <c r="O59" s="43">
        <f t="shared" si="10"/>
        <v>45.911312120501044</v>
      </c>
      <c r="P59" s="9"/>
    </row>
    <row r="60" spans="1:16">
      <c r="A60" s="12"/>
      <c r="B60" s="44">
        <v>601</v>
      </c>
      <c r="C60" s="20" t="s">
        <v>175</v>
      </c>
      <c r="D60" s="46">
        <v>1351605</v>
      </c>
      <c r="E60" s="46">
        <v>5215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1356820</v>
      </c>
      <c r="O60" s="47">
        <f t="shared" si="10"/>
        <v>0.91753963965730723</v>
      </c>
      <c r="P60" s="9"/>
    </row>
    <row r="61" spans="1:16">
      <c r="A61" s="12"/>
      <c r="B61" s="44">
        <v>602</v>
      </c>
      <c r="C61" s="20" t="s">
        <v>176</v>
      </c>
      <c r="D61" s="46">
        <v>243357</v>
      </c>
      <c r="E61" s="46">
        <v>2428653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2672010</v>
      </c>
      <c r="O61" s="47">
        <f t="shared" si="10"/>
        <v>1.8069272951170543</v>
      </c>
      <c r="P61" s="9"/>
    </row>
    <row r="62" spans="1:16">
      <c r="A62" s="12"/>
      <c r="B62" s="44">
        <v>603</v>
      </c>
      <c r="C62" s="20" t="s">
        <v>177</v>
      </c>
      <c r="D62" s="46">
        <v>124449</v>
      </c>
      <c r="E62" s="46">
        <v>1364889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1489338</v>
      </c>
      <c r="O62" s="47">
        <f t="shared" si="10"/>
        <v>1.0071539716748976</v>
      </c>
      <c r="P62" s="9"/>
    </row>
    <row r="63" spans="1:16">
      <c r="A63" s="12"/>
      <c r="B63" s="44">
        <v>604</v>
      </c>
      <c r="C63" s="20" t="s">
        <v>178</v>
      </c>
      <c r="D63" s="46">
        <v>0</v>
      </c>
      <c r="E63" s="46">
        <v>28191057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28191057</v>
      </c>
      <c r="O63" s="47">
        <f t="shared" si="10"/>
        <v>19.063996905513338</v>
      </c>
      <c r="P63" s="9"/>
    </row>
    <row r="64" spans="1:16">
      <c r="A64" s="12"/>
      <c r="B64" s="44">
        <v>608</v>
      </c>
      <c r="C64" s="20" t="s">
        <v>179</v>
      </c>
      <c r="D64" s="46">
        <v>76220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76220</v>
      </c>
      <c r="O64" s="47">
        <f t="shared" si="10"/>
        <v>5.1543219686236909E-2</v>
      </c>
      <c r="P64" s="9"/>
    </row>
    <row r="65" spans="1:119">
      <c r="A65" s="12"/>
      <c r="B65" s="44">
        <v>609</v>
      </c>
      <c r="C65" s="20" t="s">
        <v>180</v>
      </c>
      <c r="D65" s="46">
        <v>0</v>
      </c>
      <c r="E65" s="46">
        <v>188026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188026</v>
      </c>
      <c r="O65" s="47">
        <f t="shared" si="10"/>
        <v>0.1271512126046232</v>
      </c>
      <c r="P65" s="9"/>
    </row>
    <row r="66" spans="1:119">
      <c r="A66" s="12"/>
      <c r="B66" s="44">
        <v>622</v>
      </c>
      <c r="C66" s="20" t="s">
        <v>76</v>
      </c>
      <c r="D66" s="46">
        <v>0</v>
      </c>
      <c r="E66" s="46">
        <v>947957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7">SUM(D66:M66)</f>
        <v>947957</v>
      </c>
      <c r="O66" s="47">
        <f t="shared" si="10"/>
        <v>0.64104901474817733</v>
      </c>
      <c r="P66" s="9"/>
    </row>
    <row r="67" spans="1:119">
      <c r="A67" s="12"/>
      <c r="B67" s="44">
        <v>624</v>
      </c>
      <c r="C67" s="20" t="s">
        <v>77</v>
      </c>
      <c r="D67" s="46">
        <v>0</v>
      </c>
      <c r="E67" s="46">
        <v>770445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770445</v>
      </c>
      <c r="O67" s="47">
        <f t="shared" si="10"/>
        <v>0.52100781804202034</v>
      </c>
      <c r="P67" s="9"/>
    </row>
    <row r="68" spans="1:119">
      <c r="A68" s="12"/>
      <c r="B68" s="44">
        <v>667</v>
      </c>
      <c r="C68" s="20" t="s">
        <v>127</v>
      </c>
      <c r="D68" s="46">
        <v>2315834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2315834</v>
      </c>
      <c r="O68" s="47">
        <f t="shared" si="10"/>
        <v>1.566065870097832</v>
      </c>
      <c r="P68" s="9"/>
    </row>
    <row r="69" spans="1:119">
      <c r="A69" s="12"/>
      <c r="B69" s="44">
        <v>669</v>
      </c>
      <c r="C69" s="20" t="s">
        <v>128</v>
      </c>
      <c r="D69" s="46">
        <v>0</v>
      </c>
      <c r="E69" s="46">
        <v>416266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416266</v>
      </c>
      <c r="O69" s="47">
        <f t="shared" ref="O69:O79" si="18">(N69/O$81)</f>
        <v>0.28149684972331529</v>
      </c>
      <c r="P69" s="9"/>
    </row>
    <row r="70" spans="1:119">
      <c r="A70" s="12"/>
      <c r="B70" s="44">
        <v>682</v>
      </c>
      <c r="C70" s="20" t="s">
        <v>186</v>
      </c>
      <c r="D70" s="46">
        <v>0</v>
      </c>
      <c r="E70" s="46">
        <v>546404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546404</v>
      </c>
      <c r="O70" s="47">
        <f t="shared" si="18"/>
        <v>0.36950172408080018</v>
      </c>
      <c r="P70" s="9"/>
    </row>
    <row r="71" spans="1:119">
      <c r="A71" s="12"/>
      <c r="B71" s="44">
        <v>685</v>
      </c>
      <c r="C71" s="20" t="s">
        <v>86</v>
      </c>
      <c r="D71" s="46">
        <v>425352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425352</v>
      </c>
      <c r="O71" s="47">
        <f t="shared" si="18"/>
        <v>0.28764119102571817</v>
      </c>
      <c r="P71" s="9"/>
    </row>
    <row r="72" spans="1:119">
      <c r="A72" s="12"/>
      <c r="B72" s="44">
        <v>711</v>
      </c>
      <c r="C72" s="20" t="s">
        <v>131</v>
      </c>
      <c r="D72" s="46">
        <v>18196059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78" si="19">SUM(D72:M72)</f>
        <v>18196059</v>
      </c>
      <c r="O72" s="47">
        <f t="shared" si="18"/>
        <v>12.304952328269854</v>
      </c>
      <c r="P72" s="9"/>
    </row>
    <row r="73" spans="1:119">
      <c r="A73" s="12"/>
      <c r="B73" s="44">
        <v>712</v>
      </c>
      <c r="C73" s="20" t="s">
        <v>132</v>
      </c>
      <c r="D73" s="46">
        <v>2781065</v>
      </c>
      <c r="E73" s="46">
        <v>90767</v>
      </c>
      <c r="F73" s="46">
        <v>0</v>
      </c>
      <c r="G73" s="46">
        <v>235223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3107055</v>
      </c>
      <c r="O73" s="47">
        <f t="shared" si="18"/>
        <v>2.1011233067727737</v>
      </c>
      <c r="P73" s="9"/>
    </row>
    <row r="74" spans="1:119">
      <c r="A74" s="12"/>
      <c r="B74" s="44">
        <v>713</v>
      </c>
      <c r="C74" s="20" t="s">
        <v>188</v>
      </c>
      <c r="D74" s="46">
        <v>657319</v>
      </c>
      <c r="E74" s="46">
        <v>5063305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5720624</v>
      </c>
      <c r="O74" s="47">
        <f t="shared" si="18"/>
        <v>3.8685303014216652</v>
      </c>
      <c r="P74" s="9"/>
    </row>
    <row r="75" spans="1:119">
      <c r="A75" s="12"/>
      <c r="B75" s="44">
        <v>714</v>
      </c>
      <c r="C75" s="20" t="s">
        <v>134</v>
      </c>
      <c r="D75" s="46">
        <v>0</v>
      </c>
      <c r="E75" s="46">
        <v>302500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302500</v>
      </c>
      <c r="O75" s="47">
        <f t="shared" si="18"/>
        <v>0.2045634210848421</v>
      </c>
      <c r="P75" s="9"/>
    </row>
    <row r="76" spans="1:119">
      <c r="A76" s="12"/>
      <c r="B76" s="44">
        <v>715</v>
      </c>
      <c r="C76" s="20" t="s">
        <v>135</v>
      </c>
      <c r="D76" s="46">
        <v>0</v>
      </c>
      <c r="E76" s="46">
        <v>1100000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1100000</v>
      </c>
      <c r="O76" s="47">
        <f t="shared" si="18"/>
        <v>0.74386698576306209</v>
      </c>
      <c r="P76" s="9"/>
    </row>
    <row r="77" spans="1:119">
      <c r="A77" s="12"/>
      <c r="B77" s="44">
        <v>732</v>
      </c>
      <c r="C77" s="20" t="s">
        <v>96</v>
      </c>
      <c r="D77" s="46">
        <v>0</v>
      </c>
      <c r="E77" s="46">
        <v>69259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69259</v>
      </c>
      <c r="O77" s="47">
        <f t="shared" si="18"/>
        <v>4.6835894151785379E-2</v>
      </c>
      <c r="P77" s="9"/>
    </row>
    <row r="78" spans="1:119" ht="15.75" thickBot="1">
      <c r="A78" s="12"/>
      <c r="B78" s="44">
        <v>765</v>
      </c>
      <c r="C78" s="20" t="s">
        <v>100</v>
      </c>
      <c r="D78" s="46">
        <v>540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540</v>
      </c>
      <c r="O78" s="47">
        <f t="shared" si="18"/>
        <v>3.6517106573823052E-4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SUM(D5,D15,D25,D32,D37,D43,D48,D54,D59)</f>
        <v>1714812876</v>
      </c>
      <c r="E79" s="15">
        <f t="shared" si="20"/>
        <v>1055377287</v>
      </c>
      <c r="F79" s="15">
        <f t="shared" si="20"/>
        <v>130640885</v>
      </c>
      <c r="G79" s="15">
        <f t="shared" si="20"/>
        <v>119027719</v>
      </c>
      <c r="H79" s="15">
        <f t="shared" si="20"/>
        <v>0</v>
      </c>
      <c r="I79" s="15">
        <f t="shared" si="20"/>
        <v>416097984</v>
      </c>
      <c r="J79" s="15">
        <f t="shared" si="20"/>
        <v>232188026</v>
      </c>
      <c r="K79" s="15">
        <f t="shared" si="20"/>
        <v>0</v>
      </c>
      <c r="L79" s="15">
        <f t="shared" si="20"/>
        <v>0</v>
      </c>
      <c r="M79" s="15">
        <f t="shared" si="20"/>
        <v>6444076</v>
      </c>
      <c r="N79" s="15">
        <f>SUM(D79:M79)</f>
        <v>3674588853</v>
      </c>
      <c r="O79" s="37">
        <f t="shared" si="18"/>
        <v>2484.9139399996889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209</v>
      </c>
      <c r="M81" s="118"/>
      <c r="N81" s="118"/>
      <c r="O81" s="41">
        <v>1478759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108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190538586</v>
      </c>
      <c r="E5" s="26">
        <f t="shared" ref="E5:M5" si="0">SUM(E6:E14)</f>
        <v>106329301</v>
      </c>
      <c r="F5" s="26">
        <f t="shared" si="0"/>
        <v>125555834</v>
      </c>
      <c r="G5" s="26">
        <f t="shared" si="0"/>
        <v>14270757</v>
      </c>
      <c r="H5" s="26">
        <f t="shared" si="0"/>
        <v>0</v>
      </c>
      <c r="I5" s="26">
        <f t="shared" si="0"/>
        <v>1176221</v>
      </c>
      <c r="J5" s="26">
        <f t="shared" si="0"/>
        <v>194976809</v>
      </c>
      <c r="K5" s="26">
        <f t="shared" si="0"/>
        <v>0</v>
      </c>
      <c r="L5" s="26">
        <f t="shared" si="0"/>
        <v>0</v>
      </c>
      <c r="M5" s="26">
        <f t="shared" si="0"/>
        <v>5114793</v>
      </c>
      <c r="N5" s="27">
        <f>SUM(D5:M5)</f>
        <v>637962301</v>
      </c>
      <c r="O5" s="32">
        <f t="shared" ref="O5:O36" si="1">(N5/O$91)</f>
        <v>441.53612504931237</v>
      </c>
      <c r="P5" s="6"/>
    </row>
    <row r="6" spans="1:133">
      <c r="A6" s="12"/>
      <c r="B6" s="44">
        <v>511</v>
      </c>
      <c r="C6" s="20" t="s">
        <v>20</v>
      </c>
      <c r="D6" s="46">
        <v>3006961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3006961</v>
      </c>
      <c r="O6" s="47">
        <f t="shared" si="1"/>
        <v>2.081129098119554</v>
      </c>
      <c r="P6" s="9"/>
    </row>
    <row r="7" spans="1:133">
      <c r="A7" s="12"/>
      <c r="B7" s="44">
        <v>512</v>
      </c>
      <c r="C7" s="20" t="s">
        <v>21</v>
      </c>
      <c r="D7" s="46">
        <v>3465518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3465518</v>
      </c>
      <c r="O7" s="47">
        <f t="shared" si="1"/>
        <v>2.3984981347802918</v>
      </c>
      <c r="P7" s="9"/>
    </row>
    <row r="8" spans="1:133">
      <c r="A8" s="12"/>
      <c r="B8" s="44">
        <v>513</v>
      </c>
      <c r="C8" s="20" t="s">
        <v>22</v>
      </c>
      <c r="D8" s="46">
        <v>86405020</v>
      </c>
      <c r="E8" s="46">
        <v>68004078</v>
      </c>
      <c r="F8" s="46">
        <v>1003345</v>
      </c>
      <c r="G8" s="46">
        <v>129427</v>
      </c>
      <c r="H8" s="46">
        <v>0</v>
      </c>
      <c r="I8" s="46">
        <v>912226</v>
      </c>
      <c r="J8" s="46">
        <v>2551349</v>
      </c>
      <c r="K8" s="46">
        <v>0</v>
      </c>
      <c r="L8" s="46">
        <v>0</v>
      </c>
      <c r="M8" s="46">
        <v>0</v>
      </c>
      <c r="N8" s="46">
        <f t="shared" si="2"/>
        <v>159005445</v>
      </c>
      <c r="O8" s="47">
        <f t="shared" si="1"/>
        <v>110.04827077868597</v>
      </c>
      <c r="P8" s="9"/>
    </row>
    <row r="9" spans="1:133">
      <c r="A9" s="12"/>
      <c r="B9" s="44">
        <v>514</v>
      </c>
      <c r="C9" s="20" t="s">
        <v>23</v>
      </c>
      <c r="D9" s="46">
        <v>8807414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8807414</v>
      </c>
      <c r="O9" s="47">
        <f t="shared" si="1"/>
        <v>6.0956445908628458</v>
      </c>
      <c r="P9" s="9"/>
    </row>
    <row r="10" spans="1:133">
      <c r="A10" s="12"/>
      <c r="B10" s="44">
        <v>515</v>
      </c>
      <c r="C10" s="20" t="s">
        <v>24</v>
      </c>
      <c r="D10" s="46">
        <v>13320737</v>
      </c>
      <c r="E10" s="46">
        <v>4509233</v>
      </c>
      <c r="F10" s="46">
        <v>0</v>
      </c>
      <c r="G10" s="46">
        <v>0</v>
      </c>
      <c r="H10" s="46">
        <v>0</v>
      </c>
      <c r="I10" s="46">
        <v>210</v>
      </c>
      <c r="J10" s="46">
        <v>0</v>
      </c>
      <c r="K10" s="46">
        <v>0</v>
      </c>
      <c r="L10" s="46">
        <v>0</v>
      </c>
      <c r="M10" s="46">
        <v>5094293</v>
      </c>
      <c r="N10" s="46">
        <f t="shared" si="2"/>
        <v>22924473</v>
      </c>
      <c r="O10" s="47">
        <f t="shared" si="1"/>
        <v>15.866114598545197</v>
      </c>
      <c r="P10" s="9"/>
    </row>
    <row r="11" spans="1:133">
      <c r="A11" s="12"/>
      <c r="B11" s="44">
        <v>516</v>
      </c>
      <c r="C11" s="20" t="s">
        <v>25</v>
      </c>
      <c r="D11" s="46">
        <v>28929310</v>
      </c>
      <c r="E11" s="46">
        <v>6109333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35038643</v>
      </c>
      <c r="O11" s="47">
        <f t="shared" si="1"/>
        <v>24.250377542616292</v>
      </c>
      <c r="P11" s="9"/>
    </row>
    <row r="12" spans="1:133">
      <c r="A12" s="12"/>
      <c r="B12" s="44">
        <v>517</v>
      </c>
      <c r="C12" s="20" t="s">
        <v>26</v>
      </c>
      <c r="D12" s="46">
        <v>48</v>
      </c>
      <c r="E12" s="46">
        <v>1406936</v>
      </c>
      <c r="F12" s="46">
        <v>124552489</v>
      </c>
      <c r="G12" s="46">
        <v>1176762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127136235</v>
      </c>
      <c r="O12" s="47">
        <f t="shared" si="1"/>
        <v>87.991469820814331</v>
      </c>
      <c r="P12" s="9"/>
    </row>
    <row r="13" spans="1:133">
      <c r="A13" s="12"/>
      <c r="B13" s="44">
        <v>518</v>
      </c>
      <c r="C13" s="20" t="s">
        <v>197</v>
      </c>
      <c r="D13" s="46">
        <v>459565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459565</v>
      </c>
      <c r="O13" s="47">
        <f t="shared" si="1"/>
        <v>0.31806667727892474</v>
      </c>
      <c r="P13" s="9"/>
    </row>
    <row r="14" spans="1:133">
      <c r="A14" s="12"/>
      <c r="B14" s="44">
        <v>519</v>
      </c>
      <c r="C14" s="20" t="s">
        <v>154</v>
      </c>
      <c r="D14" s="46">
        <v>46144013</v>
      </c>
      <c r="E14" s="46">
        <v>26299721</v>
      </c>
      <c r="F14" s="46">
        <v>0</v>
      </c>
      <c r="G14" s="46">
        <v>12964568</v>
      </c>
      <c r="H14" s="46">
        <v>0</v>
      </c>
      <c r="I14" s="46">
        <v>263785</v>
      </c>
      <c r="J14" s="46">
        <v>192425460</v>
      </c>
      <c r="K14" s="46">
        <v>0</v>
      </c>
      <c r="L14" s="46">
        <v>0</v>
      </c>
      <c r="M14" s="46">
        <v>20500</v>
      </c>
      <c r="N14" s="46">
        <f t="shared" si="2"/>
        <v>278118047</v>
      </c>
      <c r="O14" s="47">
        <f t="shared" si="1"/>
        <v>192.486553807609</v>
      </c>
      <c r="P14" s="9"/>
    </row>
    <row r="15" spans="1:133" ht="15.75">
      <c r="A15" s="28" t="s">
        <v>28</v>
      </c>
      <c r="B15" s="29"/>
      <c r="C15" s="30"/>
      <c r="D15" s="31">
        <f>SUM(D16:D24)</f>
        <v>588800574</v>
      </c>
      <c r="E15" s="31">
        <f t="shared" ref="E15:M15" si="3">SUM(E16:E24)</f>
        <v>65781891</v>
      </c>
      <c r="F15" s="31">
        <f t="shared" si="3"/>
        <v>0</v>
      </c>
      <c r="G15" s="31">
        <f t="shared" si="3"/>
        <v>2208201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656790666</v>
      </c>
      <c r="O15" s="43">
        <f t="shared" si="1"/>
        <v>454.56730778547552</v>
      </c>
      <c r="P15" s="10"/>
    </row>
    <row r="16" spans="1:133">
      <c r="A16" s="12"/>
      <c r="B16" s="44">
        <v>521</v>
      </c>
      <c r="C16" s="20" t="s">
        <v>29</v>
      </c>
      <c r="D16" s="46">
        <v>404426435</v>
      </c>
      <c r="E16" s="46">
        <v>18184251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422610686</v>
      </c>
      <c r="O16" s="47">
        <f t="shared" si="1"/>
        <v>292.49045658086885</v>
      </c>
      <c r="P16" s="9"/>
    </row>
    <row r="17" spans="1:16">
      <c r="A17" s="12"/>
      <c r="B17" s="44">
        <v>522</v>
      </c>
      <c r="C17" s="20" t="s">
        <v>30</v>
      </c>
      <c r="D17" s="46">
        <v>125181307</v>
      </c>
      <c r="E17" s="46">
        <v>2731658</v>
      </c>
      <c r="F17" s="46">
        <v>0</v>
      </c>
      <c r="G17" s="46">
        <v>1791725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4" si="4">SUM(D17:M17)</f>
        <v>129704690</v>
      </c>
      <c r="O17" s="47">
        <f t="shared" si="1"/>
        <v>89.769107255324002</v>
      </c>
      <c r="P17" s="9"/>
    </row>
    <row r="18" spans="1:16">
      <c r="A18" s="12"/>
      <c r="B18" s="44">
        <v>523</v>
      </c>
      <c r="C18" s="20" t="s">
        <v>155</v>
      </c>
      <c r="D18" s="46">
        <v>0</v>
      </c>
      <c r="E18" s="46">
        <v>9566582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9566582</v>
      </c>
      <c r="O18" s="47">
        <f t="shared" si="1"/>
        <v>6.62106763930319</v>
      </c>
      <c r="P18" s="9"/>
    </row>
    <row r="19" spans="1:16">
      <c r="A19" s="12"/>
      <c r="B19" s="44">
        <v>524</v>
      </c>
      <c r="C19" s="20" t="s">
        <v>32</v>
      </c>
      <c r="D19" s="46">
        <v>11014926</v>
      </c>
      <c r="E19" s="46">
        <v>20165205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31180131</v>
      </c>
      <c r="O19" s="47">
        <f t="shared" si="1"/>
        <v>21.579886771820302</v>
      </c>
      <c r="P19" s="9"/>
    </row>
    <row r="20" spans="1:16">
      <c r="A20" s="12"/>
      <c r="B20" s="44">
        <v>525</v>
      </c>
      <c r="C20" s="20" t="s">
        <v>33</v>
      </c>
      <c r="D20" s="46">
        <v>3765456</v>
      </c>
      <c r="E20" s="46">
        <v>3572624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7338080</v>
      </c>
      <c r="O20" s="47">
        <f t="shared" si="1"/>
        <v>5.0787129637960504</v>
      </c>
      <c r="P20" s="9"/>
    </row>
    <row r="21" spans="1:16">
      <c r="A21" s="12"/>
      <c r="B21" s="44">
        <v>526</v>
      </c>
      <c r="C21" s="20" t="s">
        <v>34</v>
      </c>
      <c r="D21" s="46">
        <v>34237661</v>
      </c>
      <c r="E21" s="46">
        <v>133278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34370939</v>
      </c>
      <c r="O21" s="47">
        <f t="shared" si="1"/>
        <v>23.788257075030973</v>
      </c>
      <c r="P21" s="9"/>
    </row>
    <row r="22" spans="1:16">
      <c r="A22" s="12"/>
      <c r="B22" s="44">
        <v>527</v>
      </c>
      <c r="C22" s="20" t="s">
        <v>35</v>
      </c>
      <c r="D22" s="46">
        <v>5348753</v>
      </c>
      <c r="E22" s="46">
        <v>6261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5355014</v>
      </c>
      <c r="O22" s="47">
        <f t="shared" si="1"/>
        <v>3.706225473572017</v>
      </c>
      <c r="P22" s="9"/>
    </row>
    <row r="23" spans="1:16">
      <c r="A23" s="12"/>
      <c r="B23" s="44">
        <v>528</v>
      </c>
      <c r="C23" s="20" t="s">
        <v>36</v>
      </c>
      <c r="D23" s="46">
        <v>645679</v>
      </c>
      <c r="E23" s="46">
        <v>518085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1163764</v>
      </c>
      <c r="O23" s="47">
        <f t="shared" si="1"/>
        <v>0.80544547260307153</v>
      </c>
      <c r="P23" s="9"/>
    </row>
    <row r="24" spans="1:16">
      <c r="A24" s="12"/>
      <c r="B24" s="44">
        <v>529</v>
      </c>
      <c r="C24" s="20" t="s">
        <v>37</v>
      </c>
      <c r="D24" s="46">
        <v>4180357</v>
      </c>
      <c r="E24" s="46">
        <v>10903947</v>
      </c>
      <c r="F24" s="46">
        <v>0</v>
      </c>
      <c r="G24" s="46">
        <v>416476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15500780</v>
      </c>
      <c r="O24" s="47">
        <f t="shared" si="1"/>
        <v>10.728148553157032</v>
      </c>
      <c r="P24" s="9"/>
    </row>
    <row r="25" spans="1:16" ht="15.75">
      <c r="A25" s="28" t="s">
        <v>38</v>
      </c>
      <c r="B25" s="29"/>
      <c r="C25" s="30"/>
      <c r="D25" s="31">
        <f t="shared" ref="D25:M25" si="5">SUM(D26:D31)</f>
        <v>27748345</v>
      </c>
      <c r="E25" s="31">
        <f t="shared" si="5"/>
        <v>29042552</v>
      </c>
      <c r="F25" s="31">
        <f t="shared" si="5"/>
        <v>0</v>
      </c>
      <c r="G25" s="31">
        <f t="shared" si="5"/>
        <v>2789832</v>
      </c>
      <c r="H25" s="31">
        <f t="shared" si="5"/>
        <v>0</v>
      </c>
      <c r="I25" s="31">
        <f t="shared" si="5"/>
        <v>373158294</v>
      </c>
      <c r="J25" s="31">
        <f t="shared" si="5"/>
        <v>0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42">
        <f>SUM(D25:M25)</f>
        <v>432739023</v>
      </c>
      <c r="O25" s="43">
        <f t="shared" si="1"/>
        <v>299.50031698353484</v>
      </c>
      <c r="P25" s="10"/>
    </row>
    <row r="26" spans="1:16">
      <c r="A26" s="12"/>
      <c r="B26" s="44">
        <v>534</v>
      </c>
      <c r="C26" s="20" t="s">
        <v>156</v>
      </c>
      <c r="D26" s="46">
        <v>16231</v>
      </c>
      <c r="E26" s="46">
        <v>257406</v>
      </c>
      <c r="F26" s="46">
        <v>0</v>
      </c>
      <c r="G26" s="46">
        <v>0</v>
      </c>
      <c r="H26" s="46">
        <v>0</v>
      </c>
      <c r="I26" s="46">
        <v>100931245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31" si="6">SUM(D26:M26)</f>
        <v>101204882</v>
      </c>
      <c r="O26" s="47">
        <f t="shared" si="1"/>
        <v>70.044282184556394</v>
      </c>
      <c r="P26" s="9"/>
    </row>
    <row r="27" spans="1:16">
      <c r="A27" s="12"/>
      <c r="B27" s="44">
        <v>535</v>
      </c>
      <c r="C27" s="20" t="s">
        <v>144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1086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1086</v>
      </c>
      <c r="O27" s="47">
        <f t="shared" si="1"/>
        <v>7.5162471364205777E-4</v>
      </c>
      <c r="P27" s="9"/>
    </row>
    <row r="28" spans="1:16">
      <c r="A28" s="12"/>
      <c r="B28" s="44">
        <v>536</v>
      </c>
      <c r="C28" s="20" t="s">
        <v>157</v>
      </c>
      <c r="D28" s="46">
        <v>11459</v>
      </c>
      <c r="E28" s="46">
        <v>13773</v>
      </c>
      <c r="F28" s="46">
        <v>0</v>
      </c>
      <c r="G28" s="46">
        <v>0</v>
      </c>
      <c r="H28" s="46">
        <v>0</v>
      </c>
      <c r="I28" s="46">
        <v>271992050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272017282</v>
      </c>
      <c r="O28" s="47">
        <f t="shared" si="1"/>
        <v>188.26419124211867</v>
      </c>
      <c r="P28" s="9"/>
    </row>
    <row r="29" spans="1:16">
      <c r="A29" s="12"/>
      <c r="B29" s="44">
        <v>537</v>
      </c>
      <c r="C29" s="20" t="s">
        <v>158</v>
      </c>
      <c r="D29" s="46">
        <v>14719773</v>
      </c>
      <c r="E29" s="46">
        <v>5914086</v>
      </c>
      <c r="F29" s="46">
        <v>0</v>
      </c>
      <c r="G29" s="46">
        <v>2708402</v>
      </c>
      <c r="H29" s="46">
        <v>0</v>
      </c>
      <c r="I29" s="46">
        <v>233913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23576174</v>
      </c>
      <c r="O29" s="47">
        <f t="shared" si="1"/>
        <v>16.317159329213009</v>
      </c>
      <c r="P29" s="9"/>
    </row>
    <row r="30" spans="1:16">
      <c r="A30" s="12"/>
      <c r="B30" s="44">
        <v>538</v>
      </c>
      <c r="C30" s="20" t="s">
        <v>159</v>
      </c>
      <c r="D30" s="46">
        <v>12186031</v>
      </c>
      <c r="E30" s="46">
        <v>22707287</v>
      </c>
      <c r="F30" s="46">
        <v>0</v>
      </c>
      <c r="G30" s="46">
        <v>81430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34974748</v>
      </c>
      <c r="O30" s="47">
        <f t="shared" si="1"/>
        <v>24.20615557108944</v>
      </c>
      <c r="P30" s="9"/>
    </row>
    <row r="31" spans="1:16">
      <c r="A31" s="12"/>
      <c r="B31" s="44">
        <v>539</v>
      </c>
      <c r="C31" s="20" t="s">
        <v>43</v>
      </c>
      <c r="D31" s="46">
        <v>814851</v>
      </c>
      <c r="E31" s="46">
        <v>150000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964851</v>
      </c>
      <c r="O31" s="47">
        <f t="shared" si="1"/>
        <v>0.6677770318436953</v>
      </c>
      <c r="P31" s="9"/>
    </row>
    <row r="32" spans="1:16" ht="15.75">
      <c r="A32" s="28" t="s">
        <v>44</v>
      </c>
      <c r="B32" s="29"/>
      <c r="C32" s="30"/>
      <c r="D32" s="31">
        <f t="shared" ref="D32:M32" si="7">SUM(D33:D36)</f>
        <v>17176754</v>
      </c>
      <c r="E32" s="31">
        <f t="shared" si="7"/>
        <v>147249590</v>
      </c>
      <c r="F32" s="31">
        <f t="shared" si="7"/>
        <v>0</v>
      </c>
      <c r="G32" s="31">
        <f t="shared" si="7"/>
        <v>0</v>
      </c>
      <c r="H32" s="31">
        <f t="shared" si="7"/>
        <v>0</v>
      </c>
      <c r="I32" s="31">
        <f t="shared" si="7"/>
        <v>100518</v>
      </c>
      <c r="J32" s="31">
        <f t="shared" si="7"/>
        <v>0</v>
      </c>
      <c r="K32" s="31">
        <f t="shared" si="7"/>
        <v>0</v>
      </c>
      <c r="L32" s="31">
        <f t="shared" si="7"/>
        <v>0</v>
      </c>
      <c r="M32" s="31">
        <f t="shared" si="7"/>
        <v>0</v>
      </c>
      <c r="N32" s="31">
        <f t="shared" ref="N32:N43" si="8">SUM(D32:M32)</f>
        <v>164526862</v>
      </c>
      <c r="O32" s="43">
        <f t="shared" si="1"/>
        <v>113.86966439887325</v>
      </c>
      <c r="P32" s="10"/>
    </row>
    <row r="33" spans="1:16">
      <c r="A33" s="12"/>
      <c r="B33" s="44">
        <v>541</v>
      </c>
      <c r="C33" s="20" t="s">
        <v>160</v>
      </c>
      <c r="D33" s="46">
        <v>16786388</v>
      </c>
      <c r="E33" s="46">
        <v>147209201</v>
      </c>
      <c r="F33" s="46">
        <v>0</v>
      </c>
      <c r="G33" s="46">
        <v>0</v>
      </c>
      <c r="H33" s="46">
        <v>0</v>
      </c>
      <c r="I33" s="46">
        <v>100518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164096107</v>
      </c>
      <c r="O33" s="47">
        <f t="shared" si="1"/>
        <v>113.57153723172327</v>
      </c>
      <c r="P33" s="9"/>
    </row>
    <row r="34" spans="1:16">
      <c r="A34" s="12"/>
      <c r="B34" s="44">
        <v>543</v>
      </c>
      <c r="C34" s="20" t="s">
        <v>198</v>
      </c>
      <c r="D34" s="46">
        <v>150000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150000</v>
      </c>
      <c r="O34" s="47">
        <f t="shared" si="1"/>
        <v>0.10381556818260466</v>
      </c>
      <c r="P34" s="9"/>
    </row>
    <row r="35" spans="1:16">
      <c r="A35" s="12"/>
      <c r="B35" s="44">
        <v>544</v>
      </c>
      <c r="C35" s="20" t="s">
        <v>161</v>
      </c>
      <c r="D35" s="46">
        <v>119396</v>
      </c>
      <c r="E35" s="46">
        <v>40144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159540</v>
      </c>
      <c r="O35" s="47">
        <f t="shared" si="1"/>
        <v>0.11041823831901831</v>
      </c>
      <c r="P35" s="9"/>
    </row>
    <row r="36" spans="1:16">
      <c r="A36" s="12"/>
      <c r="B36" s="44">
        <v>549</v>
      </c>
      <c r="C36" s="20" t="s">
        <v>162</v>
      </c>
      <c r="D36" s="46">
        <v>120970</v>
      </c>
      <c r="E36" s="46">
        <v>245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121215</v>
      </c>
      <c r="O36" s="47">
        <f t="shared" si="1"/>
        <v>8.3893360648362822E-2</v>
      </c>
      <c r="P36" s="9"/>
    </row>
    <row r="37" spans="1:16" ht="15.75">
      <c r="A37" s="28" t="s">
        <v>49</v>
      </c>
      <c r="B37" s="29"/>
      <c r="C37" s="30"/>
      <c r="D37" s="31">
        <f>SUM(D38:D42)</f>
        <v>27152880</v>
      </c>
      <c r="E37" s="31">
        <f t="shared" ref="E37:M37" si="9">SUM(E38:E42)</f>
        <v>30172039</v>
      </c>
      <c r="F37" s="31">
        <f t="shared" si="9"/>
        <v>0</v>
      </c>
      <c r="G37" s="31">
        <f t="shared" si="9"/>
        <v>3582882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615503</v>
      </c>
      <c r="N37" s="31">
        <f t="shared" si="8"/>
        <v>61523304</v>
      </c>
      <c r="O37" s="43">
        <f t="shared" ref="O37:O68" si="10">(N37/O$91)</f>
        <v>42.580511741540761</v>
      </c>
      <c r="P37" s="10"/>
    </row>
    <row r="38" spans="1:16">
      <c r="A38" s="13"/>
      <c r="B38" s="45">
        <v>551</v>
      </c>
      <c r="C38" s="21" t="s">
        <v>163</v>
      </c>
      <c r="D38" s="46">
        <v>276386</v>
      </c>
      <c r="E38" s="46">
        <v>4354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280740</v>
      </c>
      <c r="O38" s="47">
        <f t="shared" si="10"/>
        <v>0.19430121741056289</v>
      </c>
      <c r="P38" s="9"/>
    </row>
    <row r="39" spans="1:16">
      <c r="A39" s="13"/>
      <c r="B39" s="45">
        <v>552</v>
      </c>
      <c r="C39" s="21" t="s">
        <v>50</v>
      </c>
      <c r="D39" s="46">
        <v>19979707</v>
      </c>
      <c r="E39" s="46">
        <v>21056476</v>
      </c>
      <c r="F39" s="46">
        <v>0</v>
      </c>
      <c r="G39" s="46">
        <v>3582882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44619065</v>
      </c>
      <c r="O39" s="47">
        <f t="shared" si="10"/>
        <v>30.881023898343795</v>
      </c>
      <c r="P39" s="9"/>
    </row>
    <row r="40" spans="1:16">
      <c r="A40" s="13"/>
      <c r="B40" s="45">
        <v>553</v>
      </c>
      <c r="C40" s="21" t="s">
        <v>164</v>
      </c>
      <c r="D40" s="46">
        <v>1084237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1084237</v>
      </c>
      <c r="O40" s="47">
        <f t="shared" si="10"/>
        <v>0.75040453466401824</v>
      </c>
      <c r="P40" s="9"/>
    </row>
    <row r="41" spans="1:16">
      <c r="A41" s="13"/>
      <c r="B41" s="45">
        <v>554</v>
      </c>
      <c r="C41" s="21" t="s">
        <v>52</v>
      </c>
      <c r="D41" s="46">
        <v>2858598</v>
      </c>
      <c r="E41" s="46">
        <v>9111209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11969807</v>
      </c>
      <c r="O41" s="47">
        <f t="shared" si="10"/>
        <v>8.2843487649407912</v>
      </c>
      <c r="P41" s="9"/>
    </row>
    <row r="42" spans="1:16">
      <c r="A42" s="13"/>
      <c r="B42" s="45">
        <v>559</v>
      </c>
      <c r="C42" s="21" t="s">
        <v>53</v>
      </c>
      <c r="D42" s="46">
        <v>2953952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615503</v>
      </c>
      <c r="N42" s="46">
        <f t="shared" si="8"/>
        <v>3569455</v>
      </c>
      <c r="O42" s="47">
        <f t="shared" si="10"/>
        <v>2.4704333261815941</v>
      </c>
      <c r="P42" s="9"/>
    </row>
    <row r="43" spans="1:16" ht="15.75">
      <c r="A43" s="28" t="s">
        <v>54</v>
      </c>
      <c r="B43" s="29"/>
      <c r="C43" s="30"/>
      <c r="D43" s="31">
        <f t="shared" ref="D43:M43" si="11">SUM(D44:D47)</f>
        <v>45831795</v>
      </c>
      <c r="E43" s="31">
        <f t="shared" si="11"/>
        <v>189659178</v>
      </c>
      <c r="F43" s="31">
        <f t="shared" si="11"/>
        <v>0</v>
      </c>
      <c r="G43" s="31">
        <f t="shared" si="11"/>
        <v>233925</v>
      </c>
      <c r="H43" s="31">
        <f t="shared" si="11"/>
        <v>0</v>
      </c>
      <c r="I43" s="31">
        <f t="shared" si="11"/>
        <v>0</v>
      </c>
      <c r="J43" s="31">
        <f t="shared" si="11"/>
        <v>0</v>
      </c>
      <c r="K43" s="31">
        <f t="shared" si="11"/>
        <v>0</v>
      </c>
      <c r="L43" s="31">
        <f t="shared" si="11"/>
        <v>0</v>
      </c>
      <c r="M43" s="31">
        <f t="shared" si="11"/>
        <v>0</v>
      </c>
      <c r="N43" s="31">
        <f t="shared" si="8"/>
        <v>235724898</v>
      </c>
      <c r="O43" s="43">
        <f t="shared" si="10"/>
        <v>163.14609480437687</v>
      </c>
      <c r="P43" s="10"/>
    </row>
    <row r="44" spans="1:16">
      <c r="A44" s="12"/>
      <c r="B44" s="44">
        <v>562</v>
      </c>
      <c r="C44" s="20" t="s">
        <v>166</v>
      </c>
      <c r="D44" s="46">
        <v>12471346</v>
      </c>
      <c r="E44" s="46">
        <v>123847464</v>
      </c>
      <c r="F44" s="46">
        <v>0</v>
      </c>
      <c r="G44" s="46">
        <v>184277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3" si="12">SUM(D44:M44)</f>
        <v>136503087</v>
      </c>
      <c r="O44" s="47">
        <f t="shared" si="10"/>
        <v>94.474303570563436</v>
      </c>
      <c r="P44" s="9"/>
    </row>
    <row r="45" spans="1:16">
      <c r="A45" s="12"/>
      <c r="B45" s="44">
        <v>563</v>
      </c>
      <c r="C45" s="20" t="s">
        <v>167</v>
      </c>
      <c r="D45" s="46">
        <v>197289</v>
      </c>
      <c r="E45" s="46">
        <v>9275290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9472579</v>
      </c>
      <c r="O45" s="47">
        <f t="shared" si="10"/>
        <v>6.5560078069307277</v>
      </c>
      <c r="P45" s="9"/>
    </row>
    <row r="46" spans="1:16">
      <c r="A46" s="12"/>
      <c r="B46" s="44">
        <v>564</v>
      </c>
      <c r="C46" s="20" t="s">
        <v>168</v>
      </c>
      <c r="D46" s="46">
        <v>4762795</v>
      </c>
      <c r="E46" s="46">
        <v>4683147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9445942</v>
      </c>
      <c r="O46" s="47">
        <f t="shared" si="10"/>
        <v>6.5375722383328601</v>
      </c>
      <c r="P46" s="9"/>
    </row>
    <row r="47" spans="1:16">
      <c r="A47" s="12"/>
      <c r="B47" s="44">
        <v>569</v>
      </c>
      <c r="C47" s="20" t="s">
        <v>58</v>
      </c>
      <c r="D47" s="46">
        <v>28400365</v>
      </c>
      <c r="E47" s="46">
        <v>51853277</v>
      </c>
      <c r="F47" s="46">
        <v>0</v>
      </c>
      <c r="G47" s="46">
        <v>49648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80303290</v>
      </c>
      <c r="O47" s="47">
        <f t="shared" si="10"/>
        <v>55.578211188549837</v>
      </c>
      <c r="P47" s="9"/>
    </row>
    <row r="48" spans="1:16" ht="15.75">
      <c r="A48" s="28" t="s">
        <v>59</v>
      </c>
      <c r="B48" s="29"/>
      <c r="C48" s="30"/>
      <c r="D48" s="31">
        <f t="shared" ref="D48:M48" si="13">SUM(D49:D53)</f>
        <v>40670102</v>
      </c>
      <c r="E48" s="31">
        <f t="shared" si="13"/>
        <v>59777094</v>
      </c>
      <c r="F48" s="31">
        <f t="shared" si="13"/>
        <v>0</v>
      </c>
      <c r="G48" s="31">
        <f t="shared" si="13"/>
        <v>8594358</v>
      </c>
      <c r="H48" s="31">
        <f t="shared" si="13"/>
        <v>0</v>
      </c>
      <c r="I48" s="31">
        <f t="shared" si="13"/>
        <v>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109041554</v>
      </c>
      <c r="O48" s="43">
        <f t="shared" si="10"/>
        <v>75.468072560161119</v>
      </c>
      <c r="P48" s="9"/>
    </row>
    <row r="49" spans="1:16">
      <c r="A49" s="12"/>
      <c r="B49" s="44">
        <v>571</v>
      </c>
      <c r="C49" s="20" t="s">
        <v>60</v>
      </c>
      <c r="D49" s="46">
        <v>389358</v>
      </c>
      <c r="E49" s="46">
        <v>49273362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49662720</v>
      </c>
      <c r="O49" s="47">
        <f t="shared" si="10"/>
        <v>34.371756628624027</v>
      </c>
      <c r="P49" s="9"/>
    </row>
    <row r="50" spans="1:16">
      <c r="A50" s="12"/>
      <c r="B50" s="44">
        <v>572</v>
      </c>
      <c r="C50" s="20" t="s">
        <v>169</v>
      </c>
      <c r="D50" s="46">
        <v>36931333</v>
      </c>
      <c r="E50" s="46">
        <v>10235853</v>
      </c>
      <c r="F50" s="46">
        <v>0</v>
      </c>
      <c r="G50" s="46">
        <v>7025227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54192413</v>
      </c>
      <c r="O50" s="47">
        <f t="shared" si="10"/>
        <v>37.506774311875809</v>
      </c>
      <c r="P50" s="9"/>
    </row>
    <row r="51" spans="1:16">
      <c r="A51" s="12"/>
      <c r="B51" s="44">
        <v>573</v>
      </c>
      <c r="C51" s="20" t="s">
        <v>62</v>
      </c>
      <c r="D51" s="46">
        <v>144184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144184</v>
      </c>
      <c r="O51" s="47">
        <f t="shared" si="10"/>
        <v>9.9790292552271134E-2</v>
      </c>
      <c r="P51" s="9"/>
    </row>
    <row r="52" spans="1:16">
      <c r="A52" s="12"/>
      <c r="B52" s="44">
        <v>575</v>
      </c>
      <c r="C52" s="20" t="s">
        <v>170</v>
      </c>
      <c r="D52" s="46">
        <v>1582889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1582889</v>
      </c>
      <c r="O52" s="47">
        <f t="shared" si="10"/>
        <v>1.0955234726999661</v>
      </c>
      <c r="P52" s="9"/>
    </row>
    <row r="53" spans="1:16">
      <c r="A53" s="12"/>
      <c r="B53" s="44">
        <v>579</v>
      </c>
      <c r="C53" s="20" t="s">
        <v>64</v>
      </c>
      <c r="D53" s="46">
        <v>1622338</v>
      </c>
      <c r="E53" s="46">
        <v>267879</v>
      </c>
      <c r="F53" s="46">
        <v>0</v>
      </c>
      <c r="G53" s="46">
        <v>1569131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3459348</v>
      </c>
      <c r="O53" s="47">
        <f t="shared" si="10"/>
        <v>2.3942278544090474</v>
      </c>
      <c r="P53" s="9"/>
    </row>
    <row r="54" spans="1:16" ht="15.75">
      <c r="A54" s="28" t="s">
        <v>171</v>
      </c>
      <c r="B54" s="29"/>
      <c r="C54" s="30"/>
      <c r="D54" s="31">
        <f t="shared" ref="D54:M54" si="14">SUM(D55:D58)</f>
        <v>666205088</v>
      </c>
      <c r="E54" s="31">
        <f t="shared" si="14"/>
        <v>231328766</v>
      </c>
      <c r="F54" s="31">
        <f t="shared" si="14"/>
        <v>219232283</v>
      </c>
      <c r="G54" s="31">
        <f t="shared" si="14"/>
        <v>6367858</v>
      </c>
      <c r="H54" s="31">
        <f t="shared" si="14"/>
        <v>0</v>
      </c>
      <c r="I54" s="31">
        <f t="shared" si="14"/>
        <v>19182375</v>
      </c>
      <c r="J54" s="31">
        <f t="shared" si="14"/>
        <v>3898740</v>
      </c>
      <c r="K54" s="31">
        <f t="shared" si="14"/>
        <v>0</v>
      </c>
      <c r="L54" s="31">
        <f t="shared" si="14"/>
        <v>0</v>
      </c>
      <c r="M54" s="31">
        <f t="shared" si="14"/>
        <v>0</v>
      </c>
      <c r="N54" s="31">
        <f>SUM(D54:M54)</f>
        <v>1146215110</v>
      </c>
      <c r="O54" s="43">
        <f t="shared" si="10"/>
        <v>793.29981936091133</v>
      </c>
      <c r="P54" s="9"/>
    </row>
    <row r="55" spans="1:16">
      <c r="A55" s="12"/>
      <c r="B55" s="44">
        <v>581</v>
      </c>
      <c r="C55" s="20" t="s">
        <v>172</v>
      </c>
      <c r="D55" s="46">
        <v>666205088</v>
      </c>
      <c r="E55" s="46">
        <v>227655124</v>
      </c>
      <c r="F55" s="46">
        <v>219232283</v>
      </c>
      <c r="G55" s="46">
        <v>6367858</v>
      </c>
      <c r="H55" s="46">
        <v>0</v>
      </c>
      <c r="I55" s="46">
        <v>0</v>
      </c>
      <c r="J55" s="46">
        <v>3897980</v>
      </c>
      <c r="K55" s="46">
        <v>0</v>
      </c>
      <c r="L55" s="46">
        <v>0</v>
      </c>
      <c r="M55" s="46">
        <v>0</v>
      </c>
      <c r="N55" s="46">
        <f>SUM(D55:M55)</f>
        <v>1123358333</v>
      </c>
      <c r="O55" s="47">
        <f t="shared" si="10"/>
        <v>777.48055742039071</v>
      </c>
      <c r="P55" s="9"/>
    </row>
    <row r="56" spans="1:16">
      <c r="A56" s="12"/>
      <c r="B56" s="44">
        <v>587</v>
      </c>
      <c r="C56" s="20" t="s">
        <v>173</v>
      </c>
      <c r="D56" s="46">
        <v>0</v>
      </c>
      <c r="E56" s="46">
        <v>3673642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4" si="15">SUM(D56:M56)</f>
        <v>3673642</v>
      </c>
      <c r="O56" s="47">
        <f t="shared" si="10"/>
        <v>2.5425415435298677</v>
      </c>
      <c r="P56" s="9"/>
    </row>
    <row r="57" spans="1:16">
      <c r="A57" s="12"/>
      <c r="B57" s="44">
        <v>590</v>
      </c>
      <c r="C57" s="20" t="s">
        <v>174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2400</v>
      </c>
      <c r="J57" s="46">
        <v>760</v>
      </c>
      <c r="K57" s="46">
        <v>0</v>
      </c>
      <c r="L57" s="46">
        <v>0</v>
      </c>
      <c r="M57" s="46">
        <v>0</v>
      </c>
      <c r="N57" s="46">
        <f t="shared" si="15"/>
        <v>3160</v>
      </c>
      <c r="O57" s="47">
        <f t="shared" si="10"/>
        <v>2.1870479697135383E-3</v>
      </c>
      <c r="P57" s="9"/>
    </row>
    <row r="58" spans="1:16">
      <c r="A58" s="12"/>
      <c r="B58" s="44">
        <v>591</v>
      </c>
      <c r="C58" s="20" t="s">
        <v>199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19179975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19179975</v>
      </c>
      <c r="O58" s="47">
        <f t="shared" si="10"/>
        <v>13.27453334902102</v>
      </c>
      <c r="P58" s="9"/>
    </row>
    <row r="59" spans="1:16" ht="15.75">
      <c r="A59" s="28" t="s">
        <v>68</v>
      </c>
      <c r="B59" s="29"/>
      <c r="C59" s="30"/>
      <c r="D59" s="31">
        <f t="shared" ref="D59:M59" si="16">SUM(D60:D88)</f>
        <v>32589758</v>
      </c>
      <c r="E59" s="31">
        <f t="shared" si="16"/>
        <v>41553214</v>
      </c>
      <c r="F59" s="31">
        <f t="shared" si="16"/>
        <v>0</v>
      </c>
      <c r="G59" s="31">
        <f t="shared" si="16"/>
        <v>458291</v>
      </c>
      <c r="H59" s="31">
        <f t="shared" si="16"/>
        <v>0</v>
      </c>
      <c r="I59" s="31">
        <f t="shared" si="16"/>
        <v>0</v>
      </c>
      <c r="J59" s="31">
        <f t="shared" si="16"/>
        <v>0</v>
      </c>
      <c r="K59" s="31">
        <f t="shared" si="16"/>
        <v>0</v>
      </c>
      <c r="L59" s="31">
        <f t="shared" si="16"/>
        <v>0</v>
      </c>
      <c r="M59" s="31">
        <f t="shared" si="16"/>
        <v>0</v>
      </c>
      <c r="N59" s="31">
        <f>SUM(D59:M59)</f>
        <v>74601263</v>
      </c>
      <c r="O59" s="43">
        <f t="shared" si="10"/>
        <v>51.631816703232815</v>
      </c>
      <c r="P59" s="9"/>
    </row>
    <row r="60" spans="1:16">
      <c r="A60" s="12"/>
      <c r="B60" s="44">
        <v>601</v>
      </c>
      <c r="C60" s="20" t="s">
        <v>175</v>
      </c>
      <c r="D60" s="46">
        <v>1316536</v>
      </c>
      <c r="E60" s="46">
        <v>20639</v>
      </c>
      <c r="F60" s="46">
        <v>0</v>
      </c>
      <c r="G60" s="46">
        <v>16714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1353889</v>
      </c>
      <c r="O60" s="47">
        <f t="shared" si="10"/>
        <v>0.93703170527452295</v>
      </c>
      <c r="P60" s="9"/>
    </row>
    <row r="61" spans="1:16">
      <c r="A61" s="12"/>
      <c r="B61" s="44">
        <v>602</v>
      </c>
      <c r="C61" s="20" t="s">
        <v>176</v>
      </c>
      <c r="D61" s="46">
        <v>314057</v>
      </c>
      <c r="E61" s="46">
        <v>851612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1165669</v>
      </c>
      <c r="O61" s="47">
        <f t="shared" si="10"/>
        <v>0.80676393031899063</v>
      </c>
      <c r="P61" s="9"/>
    </row>
    <row r="62" spans="1:16">
      <c r="A62" s="12"/>
      <c r="B62" s="44">
        <v>603</v>
      </c>
      <c r="C62" s="20" t="s">
        <v>177</v>
      </c>
      <c r="D62" s="46">
        <v>122935</v>
      </c>
      <c r="E62" s="46">
        <v>1062620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1185555</v>
      </c>
      <c r="O62" s="47">
        <f t="shared" si="10"/>
        <v>0.82052710624485248</v>
      </c>
      <c r="P62" s="9"/>
    </row>
    <row r="63" spans="1:16">
      <c r="A63" s="12"/>
      <c r="B63" s="44">
        <v>604</v>
      </c>
      <c r="C63" s="20" t="s">
        <v>178</v>
      </c>
      <c r="D63" s="46">
        <v>0</v>
      </c>
      <c r="E63" s="46">
        <v>6735239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6735239</v>
      </c>
      <c r="O63" s="47">
        <f t="shared" si="10"/>
        <v>4.6614844242042537</v>
      </c>
      <c r="P63" s="9"/>
    </row>
    <row r="64" spans="1:16">
      <c r="A64" s="12"/>
      <c r="B64" s="44">
        <v>608</v>
      </c>
      <c r="C64" s="20" t="s">
        <v>179</v>
      </c>
      <c r="D64" s="46">
        <v>132373</v>
      </c>
      <c r="E64" s="46">
        <v>481138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613511</v>
      </c>
      <c r="O64" s="47">
        <f t="shared" si="10"/>
        <v>0.4246132870085198</v>
      </c>
      <c r="P64" s="9"/>
    </row>
    <row r="65" spans="1:16">
      <c r="A65" s="12"/>
      <c r="B65" s="44">
        <v>609</v>
      </c>
      <c r="C65" s="20" t="s">
        <v>180</v>
      </c>
      <c r="D65" s="46">
        <v>0</v>
      </c>
      <c r="E65" s="46">
        <v>226591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226591</v>
      </c>
      <c r="O65" s="47">
        <f t="shared" si="10"/>
        <v>0.15682448940043048</v>
      </c>
      <c r="P65" s="9"/>
    </row>
    <row r="66" spans="1:16">
      <c r="A66" s="12"/>
      <c r="B66" s="44">
        <v>614</v>
      </c>
      <c r="C66" s="20" t="s">
        <v>181</v>
      </c>
      <c r="D66" s="46">
        <v>0</v>
      </c>
      <c r="E66" s="46">
        <v>4524242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7" si="17">SUM(D66:M66)</f>
        <v>4524242</v>
      </c>
      <c r="O66" s="47">
        <f t="shared" si="10"/>
        <v>3.1312450255040245</v>
      </c>
      <c r="P66" s="9"/>
    </row>
    <row r="67" spans="1:16">
      <c r="A67" s="12"/>
      <c r="B67" s="44">
        <v>622</v>
      </c>
      <c r="C67" s="20" t="s">
        <v>76</v>
      </c>
      <c r="D67" s="46">
        <v>0</v>
      </c>
      <c r="E67" s="46">
        <v>957753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957753</v>
      </c>
      <c r="O67" s="47">
        <f t="shared" si="10"/>
        <v>0.66286447915729441</v>
      </c>
      <c r="P67" s="9"/>
    </row>
    <row r="68" spans="1:16">
      <c r="A68" s="12"/>
      <c r="B68" s="44">
        <v>624</v>
      </c>
      <c r="C68" s="20" t="s">
        <v>77</v>
      </c>
      <c r="D68" s="46">
        <v>134</v>
      </c>
      <c r="E68" s="46">
        <v>1149626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1149760</v>
      </c>
      <c r="O68" s="47">
        <f t="shared" si="10"/>
        <v>0.79575325115754358</v>
      </c>
      <c r="P68" s="9"/>
    </row>
    <row r="69" spans="1:16">
      <c r="A69" s="12"/>
      <c r="B69" s="44">
        <v>634</v>
      </c>
      <c r="C69" s="20" t="s">
        <v>182</v>
      </c>
      <c r="D69" s="46">
        <v>0</v>
      </c>
      <c r="E69" s="46">
        <v>2710538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2710538</v>
      </c>
      <c r="O69" s="47">
        <f t="shared" ref="O69:O89" si="18">(N69/O$91)</f>
        <v>1.8759736170036059</v>
      </c>
      <c r="P69" s="9"/>
    </row>
    <row r="70" spans="1:16">
      <c r="A70" s="12"/>
      <c r="B70" s="44">
        <v>654</v>
      </c>
      <c r="C70" s="20" t="s">
        <v>183</v>
      </c>
      <c r="D70" s="46">
        <v>0</v>
      </c>
      <c r="E70" s="46">
        <v>1640379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1640379</v>
      </c>
      <c r="O70" s="47">
        <f t="shared" si="18"/>
        <v>1.135312519465419</v>
      </c>
      <c r="P70" s="9"/>
    </row>
    <row r="71" spans="1:16">
      <c r="A71" s="12"/>
      <c r="B71" s="44">
        <v>662</v>
      </c>
      <c r="C71" s="20" t="s">
        <v>194</v>
      </c>
      <c r="D71" s="46">
        <v>0</v>
      </c>
      <c r="E71" s="46">
        <v>13730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13730</v>
      </c>
      <c r="O71" s="47">
        <f t="shared" si="18"/>
        <v>9.5025850076477462E-3</v>
      </c>
      <c r="P71" s="9"/>
    </row>
    <row r="72" spans="1:16">
      <c r="A72" s="12"/>
      <c r="B72" s="44">
        <v>667</v>
      </c>
      <c r="C72" s="20" t="s">
        <v>127</v>
      </c>
      <c r="D72" s="46">
        <v>2031591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2031591</v>
      </c>
      <c r="O72" s="47">
        <f t="shared" si="18"/>
        <v>1.4060718265311065</v>
      </c>
      <c r="P72" s="9"/>
    </row>
    <row r="73" spans="1:16">
      <c r="A73" s="12"/>
      <c r="B73" s="44">
        <v>669</v>
      </c>
      <c r="C73" s="20" t="s">
        <v>128</v>
      </c>
      <c r="D73" s="46">
        <v>0</v>
      </c>
      <c r="E73" s="46">
        <v>396816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396816</v>
      </c>
      <c r="O73" s="47">
        <f t="shared" si="18"/>
        <v>0.27463785669298968</v>
      </c>
      <c r="P73" s="9"/>
    </row>
    <row r="74" spans="1:16">
      <c r="A74" s="12"/>
      <c r="B74" s="44">
        <v>674</v>
      </c>
      <c r="C74" s="20" t="s">
        <v>185</v>
      </c>
      <c r="D74" s="46">
        <v>0</v>
      </c>
      <c r="E74" s="46">
        <v>1174619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1174619</v>
      </c>
      <c r="O74" s="47">
        <f t="shared" si="18"/>
        <v>0.81295825922055276</v>
      </c>
      <c r="P74" s="9"/>
    </row>
    <row r="75" spans="1:16">
      <c r="A75" s="12"/>
      <c r="B75" s="44">
        <v>682</v>
      </c>
      <c r="C75" s="20" t="s">
        <v>186</v>
      </c>
      <c r="D75" s="46">
        <v>0</v>
      </c>
      <c r="E75" s="46">
        <v>593659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593659</v>
      </c>
      <c r="O75" s="47">
        <f t="shared" si="18"/>
        <v>0.41087364261144599</v>
      </c>
      <c r="P75" s="9"/>
    </row>
    <row r="76" spans="1:16">
      <c r="A76" s="12"/>
      <c r="B76" s="44">
        <v>685</v>
      </c>
      <c r="C76" s="20" t="s">
        <v>86</v>
      </c>
      <c r="D76" s="46">
        <v>357896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357896</v>
      </c>
      <c r="O76" s="47">
        <f t="shared" si="18"/>
        <v>0.24770117726854318</v>
      </c>
      <c r="P76" s="9"/>
    </row>
    <row r="77" spans="1:16">
      <c r="A77" s="12"/>
      <c r="B77" s="44">
        <v>694</v>
      </c>
      <c r="C77" s="20" t="s">
        <v>187</v>
      </c>
      <c r="D77" s="46">
        <v>0</v>
      </c>
      <c r="E77" s="46">
        <v>1242114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1242114</v>
      </c>
      <c r="O77" s="47">
        <f t="shared" si="18"/>
        <v>0.85967180438378543</v>
      </c>
      <c r="P77" s="9"/>
    </row>
    <row r="78" spans="1:16">
      <c r="A78" s="12"/>
      <c r="B78" s="44">
        <v>711</v>
      </c>
      <c r="C78" s="20" t="s">
        <v>131</v>
      </c>
      <c r="D78" s="46">
        <v>18279786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ref="N78:N88" si="19">SUM(D78:M78)</f>
        <v>18279786</v>
      </c>
      <c r="O78" s="47">
        <f t="shared" si="18"/>
        <v>12.651509132309481</v>
      </c>
      <c r="P78" s="9"/>
    </row>
    <row r="79" spans="1:16">
      <c r="A79" s="12"/>
      <c r="B79" s="44">
        <v>712</v>
      </c>
      <c r="C79" s="20" t="s">
        <v>132</v>
      </c>
      <c r="D79" s="46">
        <v>3221637</v>
      </c>
      <c r="E79" s="46">
        <v>629150</v>
      </c>
      <c r="F79" s="46">
        <v>0</v>
      </c>
      <c r="G79" s="46">
        <v>441577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4292364</v>
      </c>
      <c r="O79" s="47">
        <f t="shared" si="18"/>
        <v>2.9707613833770514</v>
      </c>
      <c r="P79" s="9"/>
    </row>
    <row r="80" spans="1:16">
      <c r="A80" s="12"/>
      <c r="B80" s="44">
        <v>713</v>
      </c>
      <c r="C80" s="20" t="s">
        <v>188</v>
      </c>
      <c r="D80" s="46">
        <v>6811639</v>
      </c>
      <c r="E80" s="46">
        <v>4964337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11775976</v>
      </c>
      <c r="O80" s="47">
        <f t="shared" si="18"/>
        <v>8.1501975956314414</v>
      </c>
      <c r="P80" s="9"/>
    </row>
    <row r="81" spans="1:119">
      <c r="A81" s="12"/>
      <c r="B81" s="44">
        <v>714</v>
      </c>
      <c r="C81" s="20" t="s">
        <v>134</v>
      </c>
      <c r="D81" s="46">
        <v>94</v>
      </c>
      <c r="E81" s="46">
        <v>272384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272478</v>
      </c>
      <c r="O81" s="47">
        <f t="shared" si="18"/>
        <v>0.18858305591506502</v>
      </c>
      <c r="P81" s="9"/>
    </row>
    <row r="82" spans="1:119">
      <c r="A82" s="12"/>
      <c r="B82" s="44">
        <v>715</v>
      </c>
      <c r="C82" s="20" t="s">
        <v>135</v>
      </c>
      <c r="D82" s="46">
        <v>0</v>
      </c>
      <c r="E82" s="46">
        <v>1100000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1100000</v>
      </c>
      <c r="O82" s="47">
        <f t="shared" si="18"/>
        <v>0.76131416667243423</v>
      </c>
      <c r="P82" s="9"/>
    </row>
    <row r="83" spans="1:119">
      <c r="A83" s="12"/>
      <c r="B83" s="44">
        <v>716</v>
      </c>
      <c r="C83" s="20" t="s">
        <v>136</v>
      </c>
      <c r="D83" s="46">
        <v>0</v>
      </c>
      <c r="E83" s="46">
        <v>1649673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1649673</v>
      </c>
      <c r="O83" s="47">
        <f t="shared" si="18"/>
        <v>1.1417449320700133</v>
      </c>
      <c r="P83" s="9"/>
    </row>
    <row r="84" spans="1:119">
      <c r="A84" s="12"/>
      <c r="B84" s="44">
        <v>724</v>
      </c>
      <c r="C84" s="20" t="s">
        <v>189</v>
      </c>
      <c r="D84" s="46">
        <v>0</v>
      </c>
      <c r="E84" s="46">
        <v>2114529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2114529</v>
      </c>
      <c r="O84" s="47">
        <f t="shared" si="18"/>
        <v>1.4634735304906323</v>
      </c>
      <c r="P84" s="9"/>
    </row>
    <row r="85" spans="1:119">
      <c r="A85" s="12"/>
      <c r="B85" s="44">
        <v>732</v>
      </c>
      <c r="C85" s="20" t="s">
        <v>96</v>
      </c>
      <c r="D85" s="46">
        <v>0</v>
      </c>
      <c r="E85" s="46">
        <v>74621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74621</v>
      </c>
      <c r="O85" s="47">
        <f t="shared" si="18"/>
        <v>5.1645476755694281E-2</v>
      </c>
      <c r="P85" s="9"/>
    </row>
    <row r="86" spans="1:119">
      <c r="A86" s="12"/>
      <c r="B86" s="44">
        <v>744</v>
      </c>
      <c r="C86" s="20" t="s">
        <v>190</v>
      </c>
      <c r="D86" s="46">
        <v>0</v>
      </c>
      <c r="E86" s="46">
        <v>2319039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2319039</v>
      </c>
      <c r="O86" s="47">
        <f t="shared" si="18"/>
        <v>1.6050156761507957</v>
      </c>
      <c r="P86" s="9"/>
    </row>
    <row r="87" spans="1:119">
      <c r="A87" s="12"/>
      <c r="B87" s="44">
        <v>764</v>
      </c>
      <c r="C87" s="20" t="s">
        <v>191</v>
      </c>
      <c r="D87" s="46">
        <v>0</v>
      </c>
      <c r="E87" s="46">
        <v>4648166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4648166</v>
      </c>
      <c r="O87" s="47">
        <f t="shared" si="18"/>
        <v>3.2170132953137651</v>
      </c>
      <c r="P87" s="9"/>
    </row>
    <row r="88" spans="1:119" ht="15.75" thickBot="1">
      <c r="A88" s="12"/>
      <c r="B88" s="44">
        <v>765</v>
      </c>
      <c r="C88" s="20" t="s">
        <v>100</v>
      </c>
      <c r="D88" s="46">
        <v>1080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1080</v>
      </c>
      <c r="O88" s="47">
        <f t="shared" si="18"/>
        <v>7.4747209091475359E-4</v>
      </c>
      <c r="P88" s="9"/>
    </row>
    <row r="89" spans="1:119" ht="16.5" thickBot="1">
      <c r="A89" s="14" t="s">
        <v>10</v>
      </c>
      <c r="B89" s="23"/>
      <c r="C89" s="22"/>
      <c r="D89" s="15">
        <f t="shared" ref="D89:M89" si="20">SUM(D5,D15,D25,D32,D37,D43,D48,D54,D59)</f>
        <v>1636713882</v>
      </c>
      <c r="E89" s="15">
        <f t="shared" si="20"/>
        <v>900893625</v>
      </c>
      <c r="F89" s="15">
        <f t="shared" si="20"/>
        <v>344788117</v>
      </c>
      <c r="G89" s="15">
        <f t="shared" si="20"/>
        <v>38506104</v>
      </c>
      <c r="H89" s="15">
        <f t="shared" si="20"/>
        <v>0</v>
      </c>
      <c r="I89" s="15">
        <f t="shared" si="20"/>
        <v>393617408</v>
      </c>
      <c r="J89" s="15">
        <f t="shared" si="20"/>
        <v>198875549</v>
      </c>
      <c r="K89" s="15">
        <f t="shared" si="20"/>
        <v>0</v>
      </c>
      <c r="L89" s="15">
        <f t="shared" si="20"/>
        <v>0</v>
      </c>
      <c r="M89" s="15">
        <f t="shared" si="20"/>
        <v>5730296</v>
      </c>
      <c r="N89" s="15">
        <f>SUM(D89:M89)</f>
        <v>3519124981</v>
      </c>
      <c r="O89" s="37">
        <f t="shared" si="18"/>
        <v>2435.5997293874188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38"/>
      <c r="B91" s="39"/>
      <c r="C91" s="39"/>
      <c r="D91" s="40"/>
      <c r="E91" s="40"/>
      <c r="F91" s="40"/>
      <c r="G91" s="40"/>
      <c r="H91" s="40"/>
      <c r="I91" s="40"/>
      <c r="J91" s="40"/>
      <c r="K91" s="40"/>
      <c r="L91" s="118" t="s">
        <v>207</v>
      </c>
      <c r="M91" s="118"/>
      <c r="N91" s="118"/>
      <c r="O91" s="41">
        <v>1444870</v>
      </c>
    </row>
    <row r="92" spans="1:119">
      <c r="A92" s="119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3" spans="1:119" ht="15.75" customHeight="1" thickBot="1">
      <c r="A93" s="120" t="s">
        <v>108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180679359</v>
      </c>
      <c r="E5" s="26">
        <f t="shared" ref="E5:M5" si="0">SUM(E6:E14)</f>
        <v>219287172</v>
      </c>
      <c r="F5" s="26">
        <f t="shared" si="0"/>
        <v>89005546</v>
      </c>
      <c r="G5" s="26">
        <f t="shared" si="0"/>
        <v>1290747</v>
      </c>
      <c r="H5" s="26">
        <f t="shared" si="0"/>
        <v>0</v>
      </c>
      <c r="I5" s="26">
        <f t="shared" si="0"/>
        <v>1114987</v>
      </c>
      <c r="J5" s="26">
        <f t="shared" si="0"/>
        <v>185012552</v>
      </c>
      <c r="K5" s="26">
        <f t="shared" si="0"/>
        <v>0</v>
      </c>
      <c r="L5" s="26">
        <f t="shared" si="0"/>
        <v>0</v>
      </c>
      <c r="M5" s="26">
        <f t="shared" si="0"/>
        <v>4727757</v>
      </c>
      <c r="N5" s="27">
        <f>SUM(D5:M5)</f>
        <v>681118120</v>
      </c>
      <c r="O5" s="32">
        <f t="shared" ref="O5:O36" si="1">(N5/O$93)</f>
        <v>483.45200104481341</v>
      </c>
      <c r="P5" s="6"/>
    </row>
    <row r="6" spans="1:133">
      <c r="A6" s="12"/>
      <c r="B6" s="44">
        <v>511</v>
      </c>
      <c r="C6" s="20" t="s">
        <v>20</v>
      </c>
      <c r="D6" s="46">
        <v>2973292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2973292</v>
      </c>
      <c r="O6" s="47">
        <f t="shared" si="1"/>
        <v>2.1104180389306562</v>
      </c>
      <c r="P6" s="9"/>
    </row>
    <row r="7" spans="1:133">
      <c r="A7" s="12"/>
      <c r="B7" s="44">
        <v>512</v>
      </c>
      <c r="C7" s="20" t="s">
        <v>21</v>
      </c>
      <c r="D7" s="46">
        <v>3543078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3543078</v>
      </c>
      <c r="O7" s="47">
        <f t="shared" si="1"/>
        <v>2.5148474231721445</v>
      </c>
      <c r="P7" s="9"/>
    </row>
    <row r="8" spans="1:133">
      <c r="A8" s="12"/>
      <c r="B8" s="44">
        <v>513</v>
      </c>
      <c r="C8" s="20" t="s">
        <v>22</v>
      </c>
      <c r="D8" s="46">
        <v>83101724</v>
      </c>
      <c r="E8" s="46">
        <v>69837471</v>
      </c>
      <c r="F8" s="46">
        <v>485475</v>
      </c>
      <c r="G8" s="46">
        <v>0</v>
      </c>
      <c r="H8" s="46">
        <v>0</v>
      </c>
      <c r="I8" s="46">
        <v>874256</v>
      </c>
      <c r="J8" s="46">
        <v>2390756</v>
      </c>
      <c r="K8" s="46">
        <v>0</v>
      </c>
      <c r="L8" s="46">
        <v>0</v>
      </c>
      <c r="M8" s="46">
        <v>0</v>
      </c>
      <c r="N8" s="46">
        <f t="shared" si="2"/>
        <v>156689682</v>
      </c>
      <c r="O8" s="47">
        <f t="shared" si="1"/>
        <v>111.21703869216617</v>
      </c>
      <c r="P8" s="9"/>
    </row>
    <row r="9" spans="1:133">
      <c r="A9" s="12"/>
      <c r="B9" s="44">
        <v>514</v>
      </c>
      <c r="C9" s="20" t="s">
        <v>23</v>
      </c>
      <c r="D9" s="46">
        <v>8700760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8700760</v>
      </c>
      <c r="O9" s="47">
        <f t="shared" si="1"/>
        <v>6.1757273945533422</v>
      </c>
      <c r="P9" s="9"/>
    </row>
    <row r="10" spans="1:133">
      <c r="A10" s="12"/>
      <c r="B10" s="44">
        <v>515</v>
      </c>
      <c r="C10" s="20" t="s">
        <v>24</v>
      </c>
      <c r="D10" s="46">
        <v>12589657</v>
      </c>
      <c r="E10" s="46">
        <v>4232156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4704257</v>
      </c>
      <c r="N10" s="46">
        <f t="shared" si="2"/>
        <v>21526070</v>
      </c>
      <c r="O10" s="47">
        <f t="shared" si="1"/>
        <v>15.279026222545257</v>
      </c>
      <c r="P10" s="9"/>
    </row>
    <row r="11" spans="1:133">
      <c r="A11" s="12"/>
      <c r="B11" s="44">
        <v>516</v>
      </c>
      <c r="C11" s="20" t="s">
        <v>25</v>
      </c>
      <c r="D11" s="46">
        <v>26467128</v>
      </c>
      <c r="E11" s="46">
        <v>4554603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31021731</v>
      </c>
      <c r="O11" s="47">
        <f t="shared" si="1"/>
        <v>22.018967764099301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52707478</v>
      </c>
      <c r="F12" s="46">
        <v>88520071</v>
      </c>
      <c r="G12" s="46">
        <v>175933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141403482</v>
      </c>
      <c r="O12" s="47">
        <f t="shared" si="1"/>
        <v>100.36702052149818</v>
      </c>
      <c r="P12" s="9"/>
    </row>
    <row r="13" spans="1:133">
      <c r="A13" s="12"/>
      <c r="B13" s="44">
        <v>518</v>
      </c>
      <c r="C13" s="20" t="s">
        <v>197</v>
      </c>
      <c r="D13" s="46">
        <v>455855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455855</v>
      </c>
      <c r="O13" s="47">
        <f t="shared" si="1"/>
        <v>0.32356210393622098</v>
      </c>
      <c r="P13" s="9"/>
    </row>
    <row r="14" spans="1:133">
      <c r="A14" s="12"/>
      <c r="B14" s="44">
        <v>519</v>
      </c>
      <c r="C14" s="20" t="s">
        <v>154</v>
      </c>
      <c r="D14" s="46">
        <v>42847865</v>
      </c>
      <c r="E14" s="46">
        <v>87955464</v>
      </c>
      <c r="F14" s="46">
        <v>0</v>
      </c>
      <c r="G14" s="46">
        <v>1114814</v>
      </c>
      <c r="H14" s="46">
        <v>0</v>
      </c>
      <c r="I14" s="46">
        <v>240731</v>
      </c>
      <c r="J14" s="46">
        <v>182621796</v>
      </c>
      <c r="K14" s="46">
        <v>0</v>
      </c>
      <c r="L14" s="46">
        <v>0</v>
      </c>
      <c r="M14" s="46">
        <v>23500</v>
      </c>
      <c r="N14" s="46">
        <f t="shared" si="2"/>
        <v>314804170</v>
      </c>
      <c r="O14" s="47">
        <f t="shared" si="1"/>
        <v>223.44539288391215</v>
      </c>
      <c r="P14" s="9"/>
    </row>
    <row r="15" spans="1:133" ht="15.75">
      <c r="A15" s="28" t="s">
        <v>28</v>
      </c>
      <c r="B15" s="29"/>
      <c r="C15" s="30"/>
      <c r="D15" s="31">
        <f>SUM(D16:D24)</f>
        <v>540659656</v>
      </c>
      <c r="E15" s="31">
        <f t="shared" ref="E15:M15" si="3">SUM(E16:E24)</f>
        <v>68836479</v>
      </c>
      <c r="F15" s="31">
        <f t="shared" si="3"/>
        <v>0</v>
      </c>
      <c r="G15" s="31">
        <f t="shared" si="3"/>
        <v>10882401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620378536</v>
      </c>
      <c r="O15" s="43">
        <f t="shared" si="1"/>
        <v>440.33954732323349</v>
      </c>
      <c r="P15" s="10"/>
    </row>
    <row r="16" spans="1:133">
      <c r="A16" s="12"/>
      <c r="B16" s="44">
        <v>521</v>
      </c>
      <c r="C16" s="20" t="s">
        <v>29</v>
      </c>
      <c r="D16" s="46">
        <v>373486859</v>
      </c>
      <c r="E16" s="46">
        <v>18622182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392109041</v>
      </c>
      <c r="O16" s="47">
        <f t="shared" si="1"/>
        <v>278.31575013628003</v>
      </c>
      <c r="P16" s="9"/>
    </row>
    <row r="17" spans="1:16">
      <c r="A17" s="12"/>
      <c r="B17" s="44">
        <v>522</v>
      </c>
      <c r="C17" s="20" t="s">
        <v>30</v>
      </c>
      <c r="D17" s="46">
        <v>111298722</v>
      </c>
      <c r="E17" s="46">
        <v>1602198</v>
      </c>
      <c r="F17" s="46">
        <v>0</v>
      </c>
      <c r="G17" s="46">
        <v>7676330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4" si="4">SUM(D17:M17)</f>
        <v>120577250</v>
      </c>
      <c r="O17" s="47">
        <f t="shared" si="1"/>
        <v>85.584733515797126</v>
      </c>
      <c r="P17" s="9"/>
    </row>
    <row r="18" spans="1:16">
      <c r="A18" s="12"/>
      <c r="B18" s="44">
        <v>523</v>
      </c>
      <c r="C18" s="20" t="s">
        <v>155</v>
      </c>
      <c r="D18" s="46">
        <v>182</v>
      </c>
      <c r="E18" s="46">
        <v>7682542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7682724</v>
      </c>
      <c r="O18" s="47">
        <f t="shared" si="1"/>
        <v>5.4531338723964842</v>
      </c>
      <c r="P18" s="9"/>
    </row>
    <row r="19" spans="1:16">
      <c r="A19" s="12"/>
      <c r="B19" s="44">
        <v>524</v>
      </c>
      <c r="C19" s="20" t="s">
        <v>32</v>
      </c>
      <c r="D19" s="46">
        <v>11036726</v>
      </c>
      <c r="E19" s="46">
        <v>17791216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28827942</v>
      </c>
      <c r="O19" s="47">
        <f t="shared" si="1"/>
        <v>20.461834499284532</v>
      </c>
      <c r="P19" s="9"/>
    </row>
    <row r="20" spans="1:16">
      <c r="A20" s="12"/>
      <c r="B20" s="44">
        <v>525</v>
      </c>
      <c r="C20" s="20" t="s">
        <v>33</v>
      </c>
      <c r="D20" s="46">
        <v>3006669</v>
      </c>
      <c r="E20" s="46">
        <v>13162088</v>
      </c>
      <c r="F20" s="46">
        <v>0</v>
      </c>
      <c r="G20" s="46">
        <v>4700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16173457</v>
      </c>
      <c r="O20" s="47">
        <f t="shared" si="1"/>
        <v>11.479785841642629</v>
      </c>
      <c r="P20" s="9"/>
    </row>
    <row r="21" spans="1:16">
      <c r="A21" s="12"/>
      <c r="B21" s="44">
        <v>526</v>
      </c>
      <c r="C21" s="20" t="s">
        <v>34</v>
      </c>
      <c r="D21" s="46">
        <v>31816888</v>
      </c>
      <c r="E21" s="46">
        <v>169693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31986581</v>
      </c>
      <c r="O21" s="47">
        <f t="shared" si="1"/>
        <v>22.703810303904422</v>
      </c>
      <c r="P21" s="9"/>
    </row>
    <row r="22" spans="1:16">
      <c r="A22" s="12"/>
      <c r="B22" s="44">
        <v>527</v>
      </c>
      <c r="C22" s="20" t="s">
        <v>35</v>
      </c>
      <c r="D22" s="46">
        <v>5512108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5512108</v>
      </c>
      <c r="O22" s="47">
        <f t="shared" si="1"/>
        <v>3.9124486110795647</v>
      </c>
      <c r="P22" s="9"/>
    </row>
    <row r="23" spans="1:16">
      <c r="A23" s="12"/>
      <c r="B23" s="44">
        <v>528</v>
      </c>
      <c r="C23" s="20" t="s">
        <v>36</v>
      </c>
      <c r="D23" s="46">
        <v>486376</v>
      </c>
      <c r="E23" s="46">
        <v>103268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589644</v>
      </c>
      <c r="O23" s="47">
        <f t="shared" si="1"/>
        <v>0.41852442819179142</v>
      </c>
      <c r="P23" s="9"/>
    </row>
    <row r="24" spans="1:16">
      <c r="A24" s="12"/>
      <c r="B24" s="44">
        <v>529</v>
      </c>
      <c r="C24" s="20" t="s">
        <v>37</v>
      </c>
      <c r="D24" s="46">
        <v>4015126</v>
      </c>
      <c r="E24" s="46">
        <v>9703292</v>
      </c>
      <c r="F24" s="46">
        <v>0</v>
      </c>
      <c r="G24" s="46">
        <v>3201371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16919789</v>
      </c>
      <c r="O24" s="47">
        <f t="shared" si="1"/>
        <v>12.009526114656914</v>
      </c>
      <c r="P24" s="9"/>
    </row>
    <row r="25" spans="1:16" ht="15.75">
      <c r="A25" s="28" t="s">
        <v>38</v>
      </c>
      <c r="B25" s="29"/>
      <c r="C25" s="30"/>
      <c r="D25" s="31">
        <f t="shared" ref="D25:M25" si="5">SUM(D26:D31)</f>
        <v>24870575</v>
      </c>
      <c r="E25" s="31">
        <f t="shared" si="5"/>
        <v>26282876</v>
      </c>
      <c r="F25" s="31">
        <f t="shared" si="5"/>
        <v>0</v>
      </c>
      <c r="G25" s="31">
        <f t="shared" si="5"/>
        <v>2938485</v>
      </c>
      <c r="H25" s="31">
        <f t="shared" si="5"/>
        <v>0</v>
      </c>
      <c r="I25" s="31">
        <f t="shared" si="5"/>
        <v>355682584</v>
      </c>
      <c r="J25" s="31">
        <f t="shared" si="5"/>
        <v>0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42">
        <f>SUM(D25:M25)</f>
        <v>409774520</v>
      </c>
      <c r="O25" s="43">
        <f t="shared" si="1"/>
        <v>290.8545608376678</v>
      </c>
      <c r="P25" s="10"/>
    </row>
    <row r="26" spans="1:16">
      <c r="A26" s="12"/>
      <c r="B26" s="44">
        <v>534</v>
      </c>
      <c r="C26" s="20" t="s">
        <v>156</v>
      </c>
      <c r="D26" s="46">
        <v>12648</v>
      </c>
      <c r="E26" s="46">
        <v>25399</v>
      </c>
      <c r="F26" s="46">
        <v>0</v>
      </c>
      <c r="G26" s="46">
        <v>0</v>
      </c>
      <c r="H26" s="46">
        <v>0</v>
      </c>
      <c r="I26" s="46">
        <v>102941324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31" si="6">SUM(D26:M26)</f>
        <v>102979371</v>
      </c>
      <c r="O26" s="47">
        <f t="shared" si="1"/>
        <v>73.093904734594688</v>
      </c>
      <c r="P26" s="9"/>
    </row>
    <row r="27" spans="1:16">
      <c r="A27" s="12"/>
      <c r="B27" s="44">
        <v>535</v>
      </c>
      <c r="C27" s="20" t="s">
        <v>144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10135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10135</v>
      </c>
      <c r="O27" s="47">
        <f t="shared" si="1"/>
        <v>7.1937390692075314E-3</v>
      </c>
      <c r="P27" s="9"/>
    </row>
    <row r="28" spans="1:16">
      <c r="A28" s="12"/>
      <c r="B28" s="44">
        <v>536</v>
      </c>
      <c r="C28" s="20" t="s">
        <v>157</v>
      </c>
      <c r="D28" s="46">
        <v>49786</v>
      </c>
      <c r="E28" s="46">
        <v>1456</v>
      </c>
      <c r="F28" s="46">
        <v>0</v>
      </c>
      <c r="G28" s="46">
        <v>0</v>
      </c>
      <c r="H28" s="46">
        <v>0</v>
      </c>
      <c r="I28" s="46">
        <v>252730807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252782049</v>
      </c>
      <c r="O28" s="47">
        <f t="shared" si="1"/>
        <v>179.4226050207827</v>
      </c>
      <c r="P28" s="9"/>
    </row>
    <row r="29" spans="1:16">
      <c r="A29" s="12"/>
      <c r="B29" s="44">
        <v>537</v>
      </c>
      <c r="C29" s="20" t="s">
        <v>158</v>
      </c>
      <c r="D29" s="46">
        <v>14190179</v>
      </c>
      <c r="E29" s="46">
        <v>6136912</v>
      </c>
      <c r="F29" s="46">
        <v>0</v>
      </c>
      <c r="G29" s="46">
        <v>2938485</v>
      </c>
      <c r="H29" s="46">
        <v>0</v>
      </c>
      <c r="I29" s="46">
        <v>318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23265894</v>
      </c>
      <c r="O29" s="47">
        <f t="shared" si="1"/>
        <v>16.513938889772184</v>
      </c>
      <c r="P29" s="9"/>
    </row>
    <row r="30" spans="1:16">
      <c r="A30" s="12"/>
      <c r="B30" s="44">
        <v>538</v>
      </c>
      <c r="C30" s="20" t="s">
        <v>159</v>
      </c>
      <c r="D30" s="46">
        <v>10191371</v>
      </c>
      <c r="E30" s="46">
        <v>19969109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30160480</v>
      </c>
      <c r="O30" s="47">
        <f t="shared" si="1"/>
        <v>21.407658936561656</v>
      </c>
      <c r="P30" s="9"/>
    </row>
    <row r="31" spans="1:16">
      <c r="A31" s="12"/>
      <c r="B31" s="44">
        <v>539</v>
      </c>
      <c r="C31" s="20" t="s">
        <v>43</v>
      </c>
      <c r="D31" s="46">
        <v>426591</v>
      </c>
      <c r="E31" s="46">
        <v>150000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576591</v>
      </c>
      <c r="O31" s="47">
        <f t="shared" si="1"/>
        <v>0.40925951688736456</v>
      </c>
      <c r="P31" s="9"/>
    </row>
    <row r="32" spans="1:16" ht="15.75">
      <c r="A32" s="28" t="s">
        <v>44</v>
      </c>
      <c r="B32" s="29"/>
      <c r="C32" s="30"/>
      <c r="D32" s="31">
        <f t="shared" ref="D32:M32" si="7">SUM(D33:D36)</f>
        <v>19706579</v>
      </c>
      <c r="E32" s="31">
        <f t="shared" si="7"/>
        <v>117992233</v>
      </c>
      <c r="F32" s="31">
        <f t="shared" si="7"/>
        <v>0</v>
      </c>
      <c r="G32" s="31">
        <f t="shared" si="7"/>
        <v>0</v>
      </c>
      <c r="H32" s="31">
        <f t="shared" si="7"/>
        <v>0</v>
      </c>
      <c r="I32" s="31">
        <f t="shared" si="7"/>
        <v>111234</v>
      </c>
      <c r="J32" s="31">
        <f t="shared" si="7"/>
        <v>0</v>
      </c>
      <c r="K32" s="31">
        <f t="shared" si="7"/>
        <v>0</v>
      </c>
      <c r="L32" s="31">
        <f t="shared" si="7"/>
        <v>0</v>
      </c>
      <c r="M32" s="31">
        <f t="shared" si="7"/>
        <v>0</v>
      </c>
      <c r="N32" s="31">
        <f t="shared" ref="N32:N44" si="8">SUM(D32:M32)</f>
        <v>137810046</v>
      </c>
      <c r="O32" s="43">
        <f t="shared" si="1"/>
        <v>97.816429406954825</v>
      </c>
      <c r="P32" s="10"/>
    </row>
    <row r="33" spans="1:16">
      <c r="A33" s="12"/>
      <c r="B33" s="44">
        <v>541</v>
      </c>
      <c r="C33" s="20" t="s">
        <v>160</v>
      </c>
      <c r="D33" s="46">
        <v>19637514</v>
      </c>
      <c r="E33" s="46">
        <v>117784410</v>
      </c>
      <c r="F33" s="46">
        <v>0</v>
      </c>
      <c r="G33" s="46">
        <v>0</v>
      </c>
      <c r="H33" s="46">
        <v>0</v>
      </c>
      <c r="I33" s="46">
        <v>111234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137533158</v>
      </c>
      <c r="O33" s="47">
        <f t="shared" si="1"/>
        <v>97.619896597542422</v>
      </c>
      <c r="P33" s="9"/>
    </row>
    <row r="34" spans="1:16">
      <c r="A34" s="12"/>
      <c r="B34" s="44">
        <v>544</v>
      </c>
      <c r="C34" s="20" t="s">
        <v>161</v>
      </c>
      <c r="D34" s="46">
        <v>68167</v>
      </c>
      <c r="E34" s="46">
        <v>178280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246447</v>
      </c>
      <c r="O34" s="47">
        <f t="shared" si="1"/>
        <v>0.17492603970290957</v>
      </c>
      <c r="P34" s="9"/>
    </row>
    <row r="35" spans="1:16">
      <c r="A35" s="12"/>
      <c r="B35" s="44">
        <v>545</v>
      </c>
      <c r="C35" s="20" t="s">
        <v>145</v>
      </c>
      <c r="D35" s="46">
        <v>0</v>
      </c>
      <c r="E35" s="46">
        <v>29543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29543</v>
      </c>
      <c r="O35" s="47">
        <f t="shared" si="1"/>
        <v>2.0969376746087627E-2</v>
      </c>
      <c r="P35" s="9"/>
    </row>
    <row r="36" spans="1:16">
      <c r="A36" s="12"/>
      <c r="B36" s="44">
        <v>549</v>
      </c>
      <c r="C36" s="20" t="s">
        <v>162</v>
      </c>
      <c r="D36" s="46">
        <v>898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898</v>
      </c>
      <c r="O36" s="47">
        <f t="shared" si="1"/>
        <v>6.3739296340881732E-4</v>
      </c>
      <c r="P36" s="9"/>
    </row>
    <row r="37" spans="1:16" ht="15.75">
      <c r="A37" s="28" t="s">
        <v>49</v>
      </c>
      <c r="B37" s="29"/>
      <c r="C37" s="30"/>
      <c r="D37" s="31">
        <f>SUM(D38:D42)</f>
        <v>25309961</v>
      </c>
      <c r="E37" s="31">
        <f t="shared" ref="E37:M37" si="9">SUM(E38:E42)</f>
        <v>38106573</v>
      </c>
      <c r="F37" s="31">
        <f t="shared" si="9"/>
        <v>0</v>
      </c>
      <c r="G37" s="31">
        <f t="shared" si="9"/>
        <v>6135940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540779</v>
      </c>
      <c r="N37" s="31">
        <f t="shared" si="8"/>
        <v>70093253</v>
      </c>
      <c r="O37" s="43">
        <f t="shared" ref="O37:O68" si="10">(N37/O$93)</f>
        <v>49.751610517409773</v>
      </c>
      <c r="P37" s="10"/>
    </row>
    <row r="38" spans="1:16">
      <c r="A38" s="13"/>
      <c r="B38" s="45">
        <v>551</v>
      </c>
      <c r="C38" s="21" t="s">
        <v>163</v>
      </c>
      <c r="D38" s="46">
        <v>378677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378677</v>
      </c>
      <c r="O38" s="47">
        <f t="shared" si="10"/>
        <v>0.26878179866899859</v>
      </c>
      <c r="P38" s="9"/>
    </row>
    <row r="39" spans="1:16">
      <c r="A39" s="13"/>
      <c r="B39" s="45">
        <v>552</v>
      </c>
      <c r="C39" s="21" t="s">
        <v>50</v>
      </c>
      <c r="D39" s="46">
        <v>18373060</v>
      </c>
      <c r="E39" s="46">
        <v>20313253</v>
      </c>
      <c r="F39" s="46">
        <v>0</v>
      </c>
      <c r="G39" s="46">
        <v>6135940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44822253</v>
      </c>
      <c r="O39" s="47">
        <f t="shared" si="10"/>
        <v>31.814463993685692</v>
      </c>
      <c r="P39" s="9"/>
    </row>
    <row r="40" spans="1:16">
      <c r="A40" s="13"/>
      <c r="B40" s="45">
        <v>553</v>
      </c>
      <c r="C40" s="21" t="s">
        <v>164</v>
      </c>
      <c r="D40" s="46">
        <v>807048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807048</v>
      </c>
      <c r="O40" s="47">
        <f t="shared" si="10"/>
        <v>0.57283598700797234</v>
      </c>
      <c r="P40" s="9"/>
    </row>
    <row r="41" spans="1:16">
      <c r="A41" s="13"/>
      <c r="B41" s="45">
        <v>554</v>
      </c>
      <c r="C41" s="21" t="s">
        <v>52</v>
      </c>
      <c r="D41" s="46">
        <v>2815319</v>
      </c>
      <c r="E41" s="46">
        <v>17793320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20608639</v>
      </c>
      <c r="O41" s="47">
        <f t="shared" si="10"/>
        <v>14.627841296250029</v>
      </c>
      <c r="P41" s="9"/>
    </row>
    <row r="42" spans="1:16">
      <c r="A42" s="13"/>
      <c r="B42" s="45">
        <v>559</v>
      </c>
      <c r="C42" s="21" t="s">
        <v>53</v>
      </c>
      <c r="D42" s="46">
        <v>2935857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540779</v>
      </c>
      <c r="N42" s="46">
        <f t="shared" si="8"/>
        <v>3476636</v>
      </c>
      <c r="O42" s="47">
        <f t="shared" si="10"/>
        <v>2.4676874417970791</v>
      </c>
      <c r="P42" s="9"/>
    </row>
    <row r="43" spans="1:16" ht="15.75">
      <c r="A43" s="28" t="s">
        <v>54</v>
      </c>
      <c r="B43" s="29"/>
      <c r="C43" s="30"/>
      <c r="D43" s="31">
        <f t="shared" ref="D43:M43" si="11">SUM(D44:D48)</f>
        <v>41821581</v>
      </c>
      <c r="E43" s="31">
        <f t="shared" si="11"/>
        <v>174854332</v>
      </c>
      <c r="F43" s="31">
        <f t="shared" si="11"/>
        <v>0</v>
      </c>
      <c r="G43" s="31">
        <f t="shared" si="11"/>
        <v>191265</v>
      </c>
      <c r="H43" s="31">
        <f t="shared" si="11"/>
        <v>0</v>
      </c>
      <c r="I43" s="31">
        <f t="shared" si="11"/>
        <v>1665</v>
      </c>
      <c r="J43" s="31">
        <f t="shared" si="11"/>
        <v>0</v>
      </c>
      <c r="K43" s="31">
        <f t="shared" si="11"/>
        <v>0</v>
      </c>
      <c r="L43" s="31">
        <f t="shared" si="11"/>
        <v>0</v>
      </c>
      <c r="M43" s="31">
        <f t="shared" si="11"/>
        <v>0</v>
      </c>
      <c r="N43" s="31">
        <f t="shared" si="8"/>
        <v>216868843</v>
      </c>
      <c r="O43" s="43">
        <f t="shared" si="10"/>
        <v>153.93170880936697</v>
      </c>
      <c r="P43" s="10"/>
    </row>
    <row r="44" spans="1:16">
      <c r="A44" s="12"/>
      <c r="B44" s="44">
        <v>561</v>
      </c>
      <c r="C44" s="20" t="s">
        <v>165</v>
      </c>
      <c r="D44" s="46">
        <v>241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241</v>
      </c>
      <c r="O44" s="47">
        <f t="shared" si="10"/>
        <v>1.7105980421105232E-4</v>
      </c>
      <c r="P44" s="9"/>
    </row>
    <row r="45" spans="1:16">
      <c r="A45" s="12"/>
      <c r="B45" s="44">
        <v>562</v>
      </c>
      <c r="C45" s="20" t="s">
        <v>166</v>
      </c>
      <c r="D45" s="46">
        <v>12089659</v>
      </c>
      <c r="E45" s="46">
        <v>111921511</v>
      </c>
      <c r="F45" s="46">
        <v>0</v>
      </c>
      <c r="G45" s="46">
        <v>43290</v>
      </c>
      <c r="H45" s="46">
        <v>0</v>
      </c>
      <c r="I45" s="46">
        <v>181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5" si="12">SUM(D45:M45)</f>
        <v>124054641</v>
      </c>
      <c r="O45" s="47">
        <f t="shared" si="10"/>
        <v>88.052956850341829</v>
      </c>
      <c r="P45" s="9"/>
    </row>
    <row r="46" spans="1:16">
      <c r="A46" s="12"/>
      <c r="B46" s="44">
        <v>563</v>
      </c>
      <c r="C46" s="20" t="s">
        <v>167</v>
      </c>
      <c r="D46" s="46">
        <v>91178</v>
      </c>
      <c r="E46" s="46">
        <v>6740312</v>
      </c>
      <c r="F46" s="46">
        <v>0</v>
      </c>
      <c r="G46" s="46">
        <v>0</v>
      </c>
      <c r="H46" s="46">
        <v>0</v>
      </c>
      <c r="I46" s="46">
        <v>1136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6832626</v>
      </c>
      <c r="O46" s="47">
        <f t="shared" si="10"/>
        <v>4.8497413518976993</v>
      </c>
      <c r="P46" s="9"/>
    </row>
    <row r="47" spans="1:16">
      <c r="A47" s="12"/>
      <c r="B47" s="44">
        <v>564</v>
      </c>
      <c r="C47" s="20" t="s">
        <v>168</v>
      </c>
      <c r="D47" s="46">
        <v>4402010</v>
      </c>
      <c r="E47" s="46">
        <v>2800845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7202855</v>
      </c>
      <c r="O47" s="47">
        <f t="shared" si="10"/>
        <v>5.112526830126968</v>
      </c>
      <c r="P47" s="9"/>
    </row>
    <row r="48" spans="1:16">
      <c r="A48" s="12"/>
      <c r="B48" s="44">
        <v>569</v>
      </c>
      <c r="C48" s="20" t="s">
        <v>58</v>
      </c>
      <c r="D48" s="46">
        <v>25238493</v>
      </c>
      <c r="E48" s="46">
        <v>53391664</v>
      </c>
      <c r="F48" s="46">
        <v>0</v>
      </c>
      <c r="G48" s="46">
        <v>147975</v>
      </c>
      <c r="H48" s="46">
        <v>0</v>
      </c>
      <c r="I48" s="46">
        <v>348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78778480</v>
      </c>
      <c r="O48" s="47">
        <f t="shared" si="10"/>
        <v>55.916312717196263</v>
      </c>
      <c r="P48" s="9"/>
    </row>
    <row r="49" spans="1:16" ht="15.75">
      <c r="A49" s="28" t="s">
        <v>59</v>
      </c>
      <c r="B49" s="29"/>
      <c r="C49" s="30"/>
      <c r="D49" s="31">
        <f t="shared" ref="D49:M49" si="13">SUM(D50:D55)</f>
        <v>38230954</v>
      </c>
      <c r="E49" s="31">
        <f t="shared" si="13"/>
        <v>68411398</v>
      </c>
      <c r="F49" s="31">
        <f t="shared" si="13"/>
        <v>0</v>
      </c>
      <c r="G49" s="31">
        <f t="shared" si="13"/>
        <v>18188019</v>
      </c>
      <c r="H49" s="31">
        <f t="shared" si="13"/>
        <v>0</v>
      </c>
      <c r="I49" s="31">
        <f t="shared" si="13"/>
        <v>120</v>
      </c>
      <c r="J49" s="31">
        <f t="shared" si="13"/>
        <v>0</v>
      </c>
      <c r="K49" s="31">
        <f t="shared" si="13"/>
        <v>0</v>
      </c>
      <c r="L49" s="31">
        <f t="shared" si="13"/>
        <v>0</v>
      </c>
      <c r="M49" s="31">
        <f t="shared" si="13"/>
        <v>0</v>
      </c>
      <c r="N49" s="31">
        <f>SUM(D49:M49)</f>
        <v>124830491</v>
      </c>
      <c r="O49" s="43">
        <f t="shared" si="10"/>
        <v>88.603648755309237</v>
      </c>
      <c r="P49" s="9"/>
    </row>
    <row r="50" spans="1:16">
      <c r="A50" s="12"/>
      <c r="B50" s="44">
        <v>571</v>
      </c>
      <c r="C50" s="20" t="s">
        <v>60</v>
      </c>
      <c r="D50" s="46">
        <v>301765</v>
      </c>
      <c r="E50" s="46">
        <v>47782846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48084611</v>
      </c>
      <c r="O50" s="47">
        <f t="shared" si="10"/>
        <v>34.130058685579307</v>
      </c>
      <c r="P50" s="9"/>
    </row>
    <row r="51" spans="1:16">
      <c r="A51" s="12"/>
      <c r="B51" s="44">
        <v>572</v>
      </c>
      <c r="C51" s="20" t="s">
        <v>169</v>
      </c>
      <c r="D51" s="46">
        <v>34601602</v>
      </c>
      <c r="E51" s="46">
        <v>20052125</v>
      </c>
      <c r="F51" s="46">
        <v>0</v>
      </c>
      <c r="G51" s="46">
        <v>14439381</v>
      </c>
      <c r="H51" s="46">
        <v>0</v>
      </c>
      <c r="I51" s="46">
        <v>120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69093228</v>
      </c>
      <c r="O51" s="47">
        <f t="shared" si="10"/>
        <v>49.041801053898745</v>
      </c>
      <c r="P51" s="9"/>
    </row>
    <row r="52" spans="1:16">
      <c r="A52" s="12"/>
      <c r="B52" s="44">
        <v>573</v>
      </c>
      <c r="C52" s="20" t="s">
        <v>62</v>
      </c>
      <c r="D52" s="46">
        <v>123292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123292</v>
      </c>
      <c r="O52" s="47">
        <f t="shared" si="10"/>
        <v>8.7511640584186978E-2</v>
      </c>
      <c r="P52" s="9"/>
    </row>
    <row r="53" spans="1:16">
      <c r="A53" s="12"/>
      <c r="B53" s="44">
        <v>574</v>
      </c>
      <c r="C53" s="20" t="s">
        <v>204</v>
      </c>
      <c r="D53" s="46">
        <v>195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195</v>
      </c>
      <c r="O53" s="47">
        <f t="shared" si="10"/>
        <v>1.3840938515002159E-4</v>
      </c>
      <c r="P53" s="9"/>
    </row>
    <row r="54" spans="1:16">
      <c r="A54" s="12"/>
      <c r="B54" s="44">
        <v>575</v>
      </c>
      <c r="C54" s="20" t="s">
        <v>170</v>
      </c>
      <c r="D54" s="46">
        <v>1713274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1713274</v>
      </c>
      <c r="O54" s="47">
        <f t="shared" si="10"/>
        <v>1.2160676970949644</v>
      </c>
      <c r="P54" s="9"/>
    </row>
    <row r="55" spans="1:16">
      <c r="A55" s="12"/>
      <c r="B55" s="44">
        <v>579</v>
      </c>
      <c r="C55" s="20" t="s">
        <v>64</v>
      </c>
      <c r="D55" s="46">
        <v>1490826</v>
      </c>
      <c r="E55" s="46">
        <v>576427</v>
      </c>
      <c r="F55" s="46">
        <v>0</v>
      </c>
      <c r="G55" s="46">
        <v>3748638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5815891</v>
      </c>
      <c r="O55" s="47">
        <f t="shared" si="10"/>
        <v>4.1280712687668935</v>
      </c>
      <c r="P55" s="9"/>
    </row>
    <row r="56" spans="1:16" ht="15.75">
      <c r="A56" s="28" t="s">
        <v>171</v>
      </c>
      <c r="B56" s="29"/>
      <c r="C56" s="30"/>
      <c r="D56" s="31">
        <f t="shared" ref="D56:M56" si="14">SUM(D57:D59)</f>
        <v>618119318</v>
      </c>
      <c r="E56" s="31">
        <f t="shared" si="14"/>
        <v>227625328</v>
      </c>
      <c r="F56" s="31">
        <f t="shared" si="14"/>
        <v>66508351</v>
      </c>
      <c r="G56" s="31">
        <f t="shared" si="14"/>
        <v>11295745</v>
      </c>
      <c r="H56" s="31">
        <f t="shared" si="14"/>
        <v>0</v>
      </c>
      <c r="I56" s="31">
        <f t="shared" si="14"/>
        <v>19460808</v>
      </c>
      <c r="J56" s="31">
        <f t="shared" si="14"/>
        <v>25454496</v>
      </c>
      <c r="K56" s="31">
        <f t="shared" si="14"/>
        <v>0</v>
      </c>
      <c r="L56" s="31">
        <f t="shared" si="14"/>
        <v>0</v>
      </c>
      <c r="M56" s="31">
        <f t="shared" si="14"/>
        <v>0</v>
      </c>
      <c r="N56" s="31">
        <f>SUM(D56:M56)</f>
        <v>968464046</v>
      </c>
      <c r="O56" s="43">
        <f t="shared" si="10"/>
        <v>687.40775972698566</v>
      </c>
      <c r="P56" s="9"/>
    </row>
    <row r="57" spans="1:16">
      <c r="A57" s="12"/>
      <c r="B57" s="44">
        <v>581</v>
      </c>
      <c r="C57" s="20" t="s">
        <v>172</v>
      </c>
      <c r="D57" s="46">
        <v>618119318</v>
      </c>
      <c r="E57" s="46">
        <v>221958726</v>
      </c>
      <c r="F57" s="46">
        <v>66508351</v>
      </c>
      <c r="G57" s="46">
        <v>11295745</v>
      </c>
      <c r="H57" s="46">
        <v>0</v>
      </c>
      <c r="I57" s="46">
        <v>0</v>
      </c>
      <c r="J57" s="46">
        <v>25454496</v>
      </c>
      <c r="K57" s="46">
        <v>0</v>
      </c>
      <c r="L57" s="46">
        <v>0</v>
      </c>
      <c r="M57" s="46">
        <v>0</v>
      </c>
      <c r="N57" s="46">
        <f>SUM(D57:M57)</f>
        <v>943336636</v>
      </c>
      <c r="O57" s="47">
        <f t="shared" si="10"/>
        <v>669.57253219615234</v>
      </c>
      <c r="P57" s="9"/>
    </row>
    <row r="58" spans="1:16">
      <c r="A58" s="12"/>
      <c r="B58" s="44">
        <v>587</v>
      </c>
      <c r="C58" s="20" t="s">
        <v>173</v>
      </c>
      <c r="D58" s="46">
        <v>0</v>
      </c>
      <c r="E58" s="46">
        <v>5666602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5">SUM(D58:M58)</f>
        <v>5666602</v>
      </c>
      <c r="O58" s="47">
        <f t="shared" si="10"/>
        <v>4.022107172871193</v>
      </c>
      <c r="P58" s="9"/>
    </row>
    <row r="59" spans="1:16">
      <c r="A59" s="12"/>
      <c r="B59" s="44">
        <v>591</v>
      </c>
      <c r="C59" s="20" t="s">
        <v>199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19460808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19460808</v>
      </c>
      <c r="O59" s="47">
        <f t="shared" si="10"/>
        <v>13.813120357962159</v>
      </c>
      <c r="P59" s="9"/>
    </row>
    <row r="60" spans="1:16" ht="15.75">
      <c r="A60" s="28" t="s">
        <v>68</v>
      </c>
      <c r="B60" s="29"/>
      <c r="C60" s="30"/>
      <c r="D60" s="31">
        <f t="shared" ref="D60:M60" si="16">SUM(D61:D90)</f>
        <v>31882375</v>
      </c>
      <c r="E60" s="31">
        <f t="shared" si="16"/>
        <v>39948142</v>
      </c>
      <c r="F60" s="31">
        <f t="shared" si="16"/>
        <v>0</v>
      </c>
      <c r="G60" s="31">
        <f t="shared" si="16"/>
        <v>632574</v>
      </c>
      <c r="H60" s="31">
        <f t="shared" si="16"/>
        <v>0</v>
      </c>
      <c r="I60" s="31">
        <f t="shared" si="16"/>
        <v>0</v>
      </c>
      <c r="J60" s="31">
        <f t="shared" si="16"/>
        <v>0</v>
      </c>
      <c r="K60" s="31">
        <f t="shared" si="16"/>
        <v>0</v>
      </c>
      <c r="L60" s="31">
        <f t="shared" si="16"/>
        <v>0</v>
      </c>
      <c r="M60" s="31">
        <f t="shared" si="16"/>
        <v>0</v>
      </c>
      <c r="N60" s="31">
        <f>SUM(D60:M60)</f>
        <v>72463091</v>
      </c>
      <c r="O60" s="43">
        <f t="shared" si="10"/>
        <v>51.433701904513143</v>
      </c>
      <c r="P60" s="9"/>
    </row>
    <row r="61" spans="1:16">
      <c r="A61" s="12"/>
      <c r="B61" s="44">
        <v>601</v>
      </c>
      <c r="C61" s="20" t="s">
        <v>175</v>
      </c>
      <c r="D61" s="46">
        <v>1276960</v>
      </c>
      <c r="E61" s="46">
        <v>33300</v>
      </c>
      <c r="F61" s="46">
        <v>0</v>
      </c>
      <c r="G61" s="46">
        <v>195404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1505664</v>
      </c>
      <c r="O61" s="47">
        <f t="shared" si="10"/>
        <v>1.0687078383719082</v>
      </c>
      <c r="P61" s="9"/>
    </row>
    <row r="62" spans="1:16">
      <c r="A62" s="12"/>
      <c r="B62" s="44">
        <v>602</v>
      </c>
      <c r="C62" s="20" t="s">
        <v>176</v>
      </c>
      <c r="D62" s="46">
        <v>310721</v>
      </c>
      <c r="E62" s="46">
        <v>734347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1045068</v>
      </c>
      <c r="O62" s="47">
        <f t="shared" si="10"/>
        <v>0.74178061189724487</v>
      </c>
      <c r="P62" s="9"/>
    </row>
    <row r="63" spans="1:16">
      <c r="A63" s="12"/>
      <c r="B63" s="44">
        <v>603</v>
      </c>
      <c r="C63" s="20" t="s">
        <v>177</v>
      </c>
      <c r="D63" s="46">
        <v>109896</v>
      </c>
      <c r="E63" s="46">
        <v>1028607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1138503</v>
      </c>
      <c r="O63" s="47">
        <f t="shared" si="10"/>
        <v>0.80810000113566671</v>
      </c>
      <c r="P63" s="9"/>
    </row>
    <row r="64" spans="1:16">
      <c r="A64" s="12"/>
      <c r="B64" s="44">
        <v>604</v>
      </c>
      <c r="C64" s="20" t="s">
        <v>178</v>
      </c>
      <c r="D64" s="46">
        <v>0</v>
      </c>
      <c r="E64" s="46">
        <v>8061801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8061801</v>
      </c>
      <c r="O64" s="47">
        <f t="shared" si="10"/>
        <v>5.7221995877529697</v>
      </c>
      <c r="P64" s="9"/>
    </row>
    <row r="65" spans="1:16">
      <c r="A65" s="12"/>
      <c r="B65" s="44">
        <v>608</v>
      </c>
      <c r="C65" s="20" t="s">
        <v>179</v>
      </c>
      <c r="D65" s="46">
        <v>135750</v>
      </c>
      <c r="E65" s="46">
        <v>469251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605001</v>
      </c>
      <c r="O65" s="47">
        <f t="shared" si="10"/>
        <v>0.42942469961614466</v>
      </c>
      <c r="P65" s="9"/>
    </row>
    <row r="66" spans="1:16">
      <c r="A66" s="12"/>
      <c r="B66" s="44">
        <v>609</v>
      </c>
      <c r="C66" s="20" t="s">
        <v>180</v>
      </c>
      <c r="D66" s="46">
        <v>0</v>
      </c>
      <c r="E66" s="46">
        <v>209624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209624</v>
      </c>
      <c r="O66" s="47">
        <f t="shared" si="10"/>
        <v>0.14878937924455449</v>
      </c>
      <c r="P66" s="9"/>
    </row>
    <row r="67" spans="1:16">
      <c r="A67" s="12"/>
      <c r="B67" s="44">
        <v>614</v>
      </c>
      <c r="C67" s="20" t="s">
        <v>181</v>
      </c>
      <c r="D67" s="46">
        <v>0</v>
      </c>
      <c r="E67" s="46">
        <v>3984682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8" si="17">SUM(D67:M67)</f>
        <v>3984682</v>
      </c>
      <c r="O67" s="47">
        <f t="shared" si="10"/>
        <v>2.8282942853249144</v>
      </c>
      <c r="P67" s="9"/>
    </row>
    <row r="68" spans="1:16">
      <c r="A68" s="12"/>
      <c r="B68" s="44">
        <v>622</v>
      </c>
      <c r="C68" s="20" t="s">
        <v>76</v>
      </c>
      <c r="D68" s="46">
        <v>0</v>
      </c>
      <c r="E68" s="46">
        <v>954692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954692</v>
      </c>
      <c r="O68" s="47">
        <f t="shared" si="10"/>
        <v>0.67763247552638151</v>
      </c>
      <c r="P68" s="9"/>
    </row>
    <row r="69" spans="1:16">
      <c r="A69" s="12"/>
      <c r="B69" s="44">
        <v>624</v>
      </c>
      <c r="C69" s="20" t="s">
        <v>77</v>
      </c>
      <c r="D69" s="46">
        <v>0</v>
      </c>
      <c r="E69" s="46">
        <v>1026911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1026911</v>
      </c>
      <c r="O69" s="47">
        <f t="shared" ref="O69:O91" si="18">(N69/O$93)</f>
        <v>0.72889292366048108</v>
      </c>
      <c r="P69" s="9"/>
    </row>
    <row r="70" spans="1:16">
      <c r="A70" s="12"/>
      <c r="B70" s="44">
        <v>634</v>
      </c>
      <c r="C70" s="20" t="s">
        <v>182</v>
      </c>
      <c r="D70" s="46">
        <v>0</v>
      </c>
      <c r="E70" s="46">
        <v>2736076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2736076</v>
      </c>
      <c r="O70" s="47">
        <f t="shared" si="18"/>
        <v>1.9420440865832329</v>
      </c>
      <c r="P70" s="9"/>
    </row>
    <row r="71" spans="1:16">
      <c r="A71" s="12"/>
      <c r="B71" s="44">
        <v>654</v>
      </c>
      <c r="C71" s="20" t="s">
        <v>183</v>
      </c>
      <c r="D71" s="46">
        <v>0</v>
      </c>
      <c r="E71" s="46">
        <v>1145346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1145346</v>
      </c>
      <c r="O71" s="47">
        <f t="shared" si="18"/>
        <v>0.81295710586685443</v>
      </c>
      <c r="P71" s="9"/>
    </row>
    <row r="72" spans="1:16">
      <c r="A72" s="12"/>
      <c r="B72" s="44">
        <v>662</v>
      </c>
      <c r="C72" s="20" t="s">
        <v>194</v>
      </c>
      <c r="D72" s="46">
        <v>0</v>
      </c>
      <c r="E72" s="46">
        <v>7688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7688</v>
      </c>
      <c r="O72" s="47">
        <f t="shared" si="18"/>
        <v>5.4568787335044404E-3</v>
      </c>
      <c r="P72" s="9"/>
    </row>
    <row r="73" spans="1:16">
      <c r="A73" s="12"/>
      <c r="B73" s="44">
        <v>667</v>
      </c>
      <c r="C73" s="20" t="s">
        <v>127</v>
      </c>
      <c r="D73" s="46">
        <v>2203592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2203592</v>
      </c>
      <c r="O73" s="47">
        <f t="shared" si="18"/>
        <v>1.564091353033366</v>
      </c>
      <c r="P73" s="9"/>
    </row>
    <row r="74" spans="1:16">
      <c r="A74" s="12"/>
      <c r="B74" s="44">
        <v>669</v>
      </c>
      <c r="C74" s="20" t="s">
        <v>128</v>
      </c>
      <c r="D74" s="46">
        <v>0</v>
      </c>
      <c r="E74" s="46">
        <v>368956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368956</v>
      </c>
      <c r="O74" s="47">
        <f t="shared" si="18"/>
        <v>0.26188191337134031</v>
      </c>
      <c r="P74" s="9"/>
    </row>
    <row r="75" spans="1:16">
      <c r="A75" s="12"/>
      <c r="B75" s="44">
        <v>674</v>
      </c>
      <c r="C75" s="20" t="s">
        <v>185</v>
      </c>
      <c r="D75" s="46">
        <v>0</v>
      </c>
      <c r="E75" s="46">
        <v>1084967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1084967</v>
      </c>
      <c r="O75" s="47">
        <f t="shared" si="18"/>
        <v>0.77010059168237677</v>
      </c>
      <c r="P75" s="9"/>
    </row>
    <row r="76" spans="1:16">
      <c r="A76" s="12"/>
      <c r="B76" s="44">
        <v>682</v>
      </c>
      <c r="C76" s="20" t="s">
        <v>186</v>
      </c>
      <c r="D76" s="46">
        <v>0</v>
      </c>
      <c r="E76" s="46">
        <v>689498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689498</v>
      </c>
      <c r="O76" s="47">
        <f t="shared" si="18"/>
        <v>0.48939997047266448</v>
      </c>
      <c r="P76" s="9"/>
    </row>
    <row r="77" spans="1:16">
      <c r="A77" s="12"/>
      <c r="B77" s="44">
        <v>685</v>
      </c>
      <c r="C77" s="20" t="s">
        <v>86</v>
      </c>
      <c r="D77" s="46">
        <v>348840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348840</v>
      </c>
      <c r="O77" s="47">
        <f t="shared" si="18"/>
        <v>0.24760374315760783</v>
      </c>
      <c r="P77" s="9"/>
    </row>
    <row r="78" spans="1:16">
      <c r="A78" s="12"/>
      <c r="B78" s="44">
        <v>694</v>
      </c>
      <c r="C78" s="20" t="s">
        <v>187</v>
      </c>
      <c r="D78" s="46">
        <v>0</v>
      </c>
      <c r="E78" s="46">
        <v>1097231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1097231</v>
      </c>
      <c r="O78" s="47">
        <f t="shared" si="18"/>
        <v>0.77880547732073502</v>
      </c>
      <c r="P78" s="9"/>
    </row>
    <row r="79" spans="1:16">
      <c r="A79" s="12"/>
      <c r="B79" s="44">
        <v>711</v>
      </c>
      <c r="C79" s="20" t="s">
        <v>131</v>
      </c>
      <c r="D79" s="46">
        <v>18037063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ref="N79:N90" si="19">SUM(D79:M79)</f>
        <v>18037063</v>
      </c>
      <c r="O79" s="47">
        <f t="shared" si="18"/>
        <v>12.802557947395917</v>
      </c>
      <c r="P79" s="9"/>
    </row>
    <row r="80" spans="1:16">
      <c r="A80" s="12"/>
      <c r="B80" s="44">
        <v>712</v>
      </c>
      <c r="C80" s="20" t="s">
        <v>132</v>
      </c>
      <c r="D80" s="46">
        <v>2985835</v>
      </c>
      <c r="E80" s="46">
        <v>269045</v>
      </c>
      <c r="F80" s="46">
        <v>0</v>
      </c>
      <c r="G80" s="46">
        <v>437170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3692050</v>
      </c>
      <c r="O80" s="47">
        <f t="shared" si="18"/>
        <v>2.6205865150930112</v>
      </c>
      <c r="P80" s="9"/>
    </row>
    <row r="81" spans="1:119">
      <c r="A81" s="12"/>
      <c r="B81" s="44">
        <v>713</v>
      </c>
      <c r="C81" s="20" t="s">
        <v>188</v>
      </c>
      <c r="D81" s="46">
        <v>6473889</v>
      </c>
      <c r="E81" s="46">
        <v>4994173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11468062</v>
      </c>
      <c r="O81" s="47">
        <f t="shared" si="18"/>
        <v>8.1399354373452653</v>
      </c>
      <c r="P81" s="9"/>
    </row>
    <row r="82" spans="1:119">
      <c r="A82" s="12"/>
      <c r="B82" s="44">
        <v>714</v>
      </c>
      <c r="C82" s="20" t="s">
        <v>134</v>
      </c>
      <c r="D82" s="46">
        <v>87</v>
      </c>
      <c r="E82" s="46">
        <v>291163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291250</v>
      </c>
      <c r="O82" s="47">
        <f t="shared" si="18"/>
        <v>0.20672683807663481</v>
      </c>
      <c r="P82" s="9"/>
    </row>
    <row r="83" spans="1:119">
      <c r="A83" s="12"/>
      <c r="B83" s="44">
        <v>715</v>
      </c>
      <c r="C83" s="20" t="s">
        <v>135</v>
      </c>
      <c r="D83" s="46">
        <v>0</v>
      </c>
      <c r="E83" s="46">
        <v>1100000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1100000</v>
      </c>
      <c r="O83" s="47">
        <f t="shared" si="18"/>
        <v>0.78077089058986526</v>
      </c>
      <c r="P83" s="9"/>
    </row>
    <row r="84" spans="1:119">
      <c r="A84" s="12"/>
      <c r="B84" s="44">
        <v>716</v>
      </c>
      <c r="C84" s="20" t="s">
        <v>136</v>
      </c>
      <c r="D84" s="46">
        <v>0</v>
      </c>
      <c r="E84" s="46">
        <v>1543553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1543553</v>
      </c>
      <c r="O84" s="47">
        <f t="shared" si="18"/>
        <v>1.0956011368024168</v>
      </c>
      <c r="P84" s="9"/>
    </row>
    <row r="85" spans="1:119">
      <c r="A85" s="12"/>
      <c r="B85" s="44">
        <v>721</v>
      </c>
      <c r="C85" s="20" t="s">
        <v>119</v>
      </c>
      <c r="D85" s="46">
        <v>-1338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-1338</v>
      </c>
      <c r="O85" s="47">
        <f t="shared" si="18"/>
        <v>-9.4970131964476341E-4</v>
      </c>
      <c r="P85" s="9"/>
    </row>
    <row r="86" spans="1:119">
      <c r="A86" s="12"/>
      <c r="B86" s="44">
        <v>724</v>
      </c>
      <c r="C86" s="20" t="s">
        <v>189</v>
      </c>
      <c r="D86" s="46">
        <v>0</v>
      </c>
      <c r="E86" s="46">
        <v>2034756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2034756</v>
      </c>
      <c r="O86" s="47">
        <f t="shared" si="18"/>
        <v>1.4442529584118837</v>
      </c>
      <c r="P86" s="9"/>
    </row>
    <row r="87" spans="1:119">
      <c r="A87" s="12"/>
      <c r="B87" s="44">
        <v>732</v>
      </c>
      <c r="C87" s="20" t="s">
        <v>96</v>
      </c>
      <c r="D87" s="46">
        <v>0</v>
      </c>
      <c r="E87" s="46">
        <v>107535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107535</v>
      </c>
      <c r="O87" s="47">
        <f t="shared" si="18"/>
        <v>7.6327452472346513E-2</v>
      </c>
      <c r="P87" s="9"/>
    </row>
    <row r="88" spans="1:119">
      <c r="A88" s="12"/>
      <c r="B88" s="44">
        <v>744</v>
      </c>
      <c r="C88" s="20" t="s">
        <v>190</v>
      </c>
      <c r="D88" s="46">
        <v>0</v>
      </c>
      <c r="E88" s="46">
        <v>1851074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1851074</v>
      </c>
      <c r="O88" s="47">
        <f t="shared" si="18"/>
        <v>1.3138769959343131</v>
      </c>
      <c r="P88" s="9"/>
    </row>
    <row r="89" spans="1:119">
      <c r="A89" s="12"/>
      <c r="B89" s="44">
        <v>764</v>
      </c>
      <c r="C89" s="20" t="s">
        <v>191</v>
      </c>
      <c r="D89" s="46">
        <v>0</v>
      </c>
      <c r="E89" s="46">
        <v>4123866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9"/>
        <v>4123866</v>
      </c>
      <c r="O89" s="47">
        <f t="shared" si="18"/>
        <v>2.9270859359029688</v>
      </c>
      <c r="P89" s="9"/>
    </row>
    <row r="90" spans="1:119" ht="15.75" thickBot="1">
      <c r="A90" s="12"/>
      <c r="B90" s="44">
        <v>765</v>
      </c>
      <c r="C90" s="20" t="s">
        <v>100</v>
      </c>
      <c r="D90" s="46">
        <v>1080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9"/>
        <v>1080</v>
      </c>
      <c r="O90" s="47">
        <f t="shared" si="18"/>
        <v>7.6657505621550417E-4</v>
      </c>
      <c r="P90" s="9"/>
    </row>
    <row r="91" spans="1:119" ht="16.5" thickBot="1">
      <c r="A91" s="14" t="s">
        <v>10</v>
      </c>
      <c r="B91" s="23"/>
      <c r="C91" s="22"/>
      <c r="D91" s="15">
        <f t="shared" ref="D91:M91" si="20">SUM(D5,D15,D25,D32,D37,D43,D49,D56,D60)</f>
        <v>1521280358</v>
      </c>
      <c r="E91" s="15">
        <f t="shared" si="20"/>
        <v>981344533</v>
      </c>
      <c r="F91" s="15">
        <f t="shared" si="20"/>
        <v>155513897</v>
      </c>
      <c r="G91" s="15">
        <f t="shared" si="20"/>
        <v>51555176</v>
      </c>
      <c r="H91" s="15">
        <f t="shared" si="20"/>
        <v>0</v>
      </c>
      <c r="I91" s="15">
        <f t="shared" si="20"/>
        <v>376371398</v>
      </c>
      <c r="J91" s="15">
        <f t="shared" si="20"/>
        <v>210467048</v>
      </c>
      <c r="K91" s="15">
        <f t="shared" si="20"/>
        <v>0</v>
      </c>
      <c r="L91" s="15">
        <f t="shared" si="20"/>
        <v>0</v>
      </c>
      <c r="M91" s="15">
        <f t="shared" si="20"/>
        <v>5268536</v>
      </c>
      <c r="N91" s="15">
        <f>SUM(D91:M91)</f>
        <v>3301800946</v>
      </c>
      <c r="O91" s="37">
        <f t="shared" si="18"/>
        <v>2343.5909683262544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38"/>
      <c r="B93" s="39"/>
      <c r="C93" s="39"/>
      <c r="D93" s="40"/>
      <c r="E93" s="40"/>
      <c r="F93" s="40"/>
      <c r="G93" s="40"/>
      <c r="H93" s="40"/>
      <c r="I93" s="40"/>
      <c r="J93" s="40"/>
      <c r="K93" s="40"/>
      <c r="L93" s="118" t="s">
        <v>205</v>
      </c>
      <c r="M93" s="118"/>
      <c r="N93" s="118"/>
      <c r="O93" s="41">
        <v>1408864</v>
      </c>
    </row>
    <row r="94" spans="1:119">
      <c r="A94" s="119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7"/>
    </row>
    <row r="95" spans="1:119" ht="15.75" customHeight="1" thickBot="1">
      <c r="A95" s="120" t="s">
        <v>108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100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177154816</v>
      </c>
      <c r="E5" s="26">
        <f t="shared" ref="E5:M5" si="0">SUM(E6:E14)</f>
        <v>86661374</v>
      </c>
      <c r="F5" s="26">
        <f t="shared" si="0"/>
        <v>127168421</v>
      </c>
      <c r="G5" s="26">
        <f t="shared" si="0"/>
        <v>557852</v>
      </c>
      <c r="H5" s="26">
        <f t="shared" si="0"/>
        <v>0</v>
      </c>
      <c r="I5" s="26">
        <f t="shared" si="0"/>
        <v>562416</v>
      </c>
      <c r="J5" s="26">
        <f t="shared" si="0"/>
        <v>175589139</v>
      </c>
      <c r="K5" s="26">
        <f t="shared" si="0"/>
        <v>0</v>
      </c>
      <c r="L5" s="26">
        <f t="shared" si="0"/>
        <v>0</v>
      </c>
      <c r="M5" s="26">
        <f t="shared" si="0"/>
        <v>4654362</v>
      </c>
      <c r="N5" s="27">
        <f>SUM(D5:M5)</f>
        <v>572348380</v>
      </c>
      <c r="O5" s="32">
        <f t="shared" ref="O5:O36" si="1">(N5/O$89)</f>
        <v>414.95508597827018</v>
      </c>
      <c r="P5" s="6"/>
    </row>
    <row r="6" spans="1:133">
      <c r="A6" s="12"/>
      <c r="B6" s="44">
        <v>511</v>
      </c>
      <c r="C6" s="20" t="s">
        <v>20</v>
      </c>
      <c r="D6" s="46">
        <v>2839788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2839788</v>
      </c>
      <c r="O6" s="47">
        <f t="shared" si="1"/>
        <v>2.0588587560954745</v>
      </c>
      <c r="P6" s="9"/>
    </row>
    <row r="7" spans="1:133">
      <c r="A7" s="12"/>
      <c r="B7" s="44">
        <v>512</v>
      </c>
      <c r="C7" s="20" t="s">
        <v>21</v>
      </c>
      <c r="D7" s="46">
        <v>2746864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2746864</v>
      </c>
      <c r="O7" s="47">
        <f t="shared" si="1"/>
        <v>1.9914884485051134</v>
      </c>
      <c r="P7" s="9"/>
    </row>
    <row r="8" spans="1:133">
      <c r="A8" s="12"/>
      <c r="B8" s="44">
        <v>513</v>
      </c>
      <c r="C8" s="20" t="s">
        <v>22</v>
      </c>
      <c r="D8" s="46">
        <v>83212321</v>
      </c>
      <c r="E8" s="46">
        <v>64168625</v>
      </c>
      <c r="F8" s="46">
        <v>0</v>
      </c>
      <c r="G8" s="46">
        <v>0</v>
      </c>
      <c r="H8" s="46">
        <v>0</v>
      </c>
      <c r="I8" s="46">
        <v>307062</v>
      </c>
      <c r="J8" s="46">
        <v>2182679</v>
      </c>
      <c r="K8" s="46">
        <v>0</v>
      </c>
      <c r="L8" s="46">
        <v>0</v>
      </c>
      <c r="M8" s="46">
        <v>0</v>
      </c>
      <c r="N8" s="46">
        <f t="shared" si="2"/>
        <v>149870687</v>
      </c>
      <c r="O8" s="47">
        <f t="shared" si="1"/>
        <v>108.65690544927797</v>
      </c>
      <c r="P8" s="9"/>
    </row>
    <row r="9" spans="1:133">
      <c r="A9" s="12"/>
      <c r="B9" s="44">
        <v>514</v>
      </c>
      <c r="C9" s="20" t="s">
        <v>23</v>
      </c>
      <c r="D9" s="46">
        <v>8394700</v>
      </c>
      <c r="E9" s="46">
        <v>1800003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10194703</v>
      </c>
      <c r="O9" s="47">
        <f t="shared" si="1"/>
        <v>7.3912043917865704</v>
      </c>
      <c r="P9" s="9"/>
    </row>
    <row r="10" spans="1:133">
      <c r="A10" s="12"/>
      <c r="B10" s="44">
        <v>515</v>
      </c>
      <c r="C10" s="20" t="s">
        <v>24</v>
      </c>
      <c r="D10" s="46">
        <v>11394192</v>
      </c>
      <c r="E10" s="46">
        <v>3690695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4639733</v>
      </c>
      <c r="N10" s="46">
        <f t="shared" si="2"/>
        <v>19724620</v>
      </c>
      <c r="O10" s="47">
        <f t="shared" si="1"/>
        <v>14.300436017637907</v>
      </c>
      <c r="P10" s="9"/>
    </row>
    <row r="11" spans="1:133">
      <c r="A11" s="12"/>
      <c r="B11" s="44">
        <v>516</v>
      </c>
      <c r="C11" s="20" t="s">
        <v>25</v>
      </c>
      <c r="D11" s="46">
        <v>25982218</v>
      </c>
      <c r="E11" s="46">
        <v>5961043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31943261</v>
      </c>
      <c r="O11" s="47">
        <f t="shared" si="1"/>
        <v>23.159004336976238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655592</v>
      </c>
      <c r="F12" s="46">
        <v>127168421</v>
      </c>
      <c r="G12" s="46">
        <v>387230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128211243</v>
      </c>
      <c r="O12" s="47">
        <f t="shared" si="1"/>
        <v>92.953713544966945</v>
      </c>
      <c r="P12" s="9"/>
    </row>
    <row r="13" spans="1:133">
      <c r="A13" s="12"/>
      <c r="B13" s="44">
        <v>518</v>
      </c>
      <c r="C13" s="20" t="s">
        <v>197</v>
      </c>
      <c r="D13" s="46">
        <v>408460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408460</v>
      </c>
      <c r="O13" s="47">
        <f t="shared" si="1"/>
        <v>0.29613529161851432</v>
      </c>
      <c r="P13" s="9"/>
    </row>
    <row r="14" spans="1:133">
      <c r="A14" s="12"/>
      <c r="B14" s="44">
        <v>519</v>
      </c>
      <c r="C14" s="20" t="s">
        <v>154</v>
      </c>
      <c r="D14" s="46">
        <v>42176273</v>
      </c>
      <c r="E14" s="46">
        <v>10385416</v>
      </c>
      <c r="F14" s="46">
        <v>0</v>
      </c>
      <c r="G14" s="46">
        <v>170622</v>
      </c>
      <c r="H14" s="46">
        <v>0</v>
      </c>
      <c r="I14" s="46">
        <v>255354</v>
      </c>
      <c r="J14" s="46">
        <v>173406460</v>
      </c>
      <c r="K14" s="46">
        <v>0</v>
      </c>
      <c r="L14" s="46">
        <v>0</v>
      </c>
      <c r="M14" s="46">
        <v>14629</v>
      </c>
      <c r="N14" s="46">
        <f t="shared" si="2"/>
        <v>226408754</v>
      </c>
      <c r="O14" s="47">
        <f t="shared" si="1"/>
        <v>164.14733974140543</v>
      </c>
      <c r="P14" s="9"/>
    </row>
    <row r="15" spans="1:133" ht="15.75">
      <c r="A15" s="28" t="s">
        <v>28</v>
      </c>
      <c r="B15" s="29"/>
      <c r="C15" s="30"/>
      <c r="D15" s="31">
        <f>SUM(D16:D24)</f>
        <v>518723661</v>
      </c>
      <c r="E15" s="31">
        <f t="shared" ref="E15:M15" si="3">SUM(E16:E24)</f>
        <v>58163829</v>
      </c>
      <c r="F15" s="31">
        <f t="shared" si="3"/>
        <v>0</v>
      </c>
      <c r="G15" s="31">
        <f t="shared" si="3"/>
        <v>14708717</v>
      </c>
      <c r="H15" s="31">
        <f t="shared" si="3"/>
        <v>0</v>
      </c>
      <c r="I15" s="31">
        <f t="shared" si="3"/>
        <v>10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591596217</v>
      </c>
      <c r="O15" s="43">
        <f t="shared" si="1"/>
        <v>428.90985222960597</v>
      </c>
      <c r="P15" s="10"/>
    </row>
    <row r="16" spans="1:133">
      <c r="A16" s="12"/>
      <c r="B16" s="44">
        <v>521</v>
      </c>
      <c r="C16" s="20" t="s">
        <v>29</v>
      </c>
      <c r="D16" s="46">
        <v>217704236</v>
      </c>
      <c r="E16" s="46">
        <v>17340695</v>
      </c>
      <c r="F16" s="46">
        <v>0</v>
      </c>
      <c r="G16" s="46">
        <v>3878182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238923113</v>
      </c>
      <c r="O16" s="47">
        <f t="shared" si="1"/>
        <v>173.22030490784471</v>
      </c>
      <c r="P16" s="9"/>
    </row>
    <row r="17" spans="1:16">
      <c r="A17" s="12"/>
      <c r="B17" s="44">
        <v>522</v>
      </c>
      <c r="C17" s="20" t="s">
        <v>30</v>
      </c>
      <c r="D17" s="46">
        <v>106621121</v>
      </c>
      <c r="E17" s="46">
        <v>636389</v>
      </c>
      <c r="F17" s="46">
        <v>0</v>
      </c>
      <c r="G17" s="46">
        <v>4645088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4" si="4">SUM(D17:M17)</f>
        <v>111902598</v>
      </c>
      <c r="O17" s="47">
        <f t="shared" si="1"/>
        <v>81.129874385740038</v>
      </c>
      <c r="P17" s="9"/>
    </row>
    <row r="18" spans="1:16">
      <c r="A18" s="12"/>
      <c r="B18" s="44">
        <v>523</v>
      </c>
      <c r="C18" s="20" t="s">
        <v>155</v>
      </c>
      <c r="D18" s="46">
        <v>139950095</v>
      </c>
      <c r="E18" s="46">
        <v>13031786</v>
      </c>
      <c r="F18" s="46">
        <v>0</v>
      </c>
      <c r="G18" s="46">
        <v>320928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153302809</v>
      </c>
      <c r="O18" s="47">
        <f t="shared" si="1"/>
        <v>111.14520895351417</v>
      </c>
      <c r="P18" s="9"/>
    </row>
    <row r="19" spans="1:16">
      <c r="A19" s="12"/>
      <c r="B19" s="44">
        <v>524</v>
      </c>
      <c r="C19" s="20" t="s">
        <v>32</v>
      </c>
      <c r="D19" s="46">
        <v>12296441</v>
      </c>
      <c r="E19" s="46">
        <v>14882624</v>
      </c>
      <c r="F19" s="46">
        <v>0</v>
      </c>
      <c r="G19" s="46">
        <v>0</v>
      </c>
      <c r="H19" s="46">
        <v>0</v>
      </c>
      <c r="I19" s="46">
        <v>10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27179075</v>
      </c>
      <c r="O19" s="47">
        <f t="shared" si="1"/>
        <v>19.704948589938969</v>
      </c>
      <c r="P19" s="9"/>
    </row>
    <row r="20" spans="1:16">
      <c r="A20" s="12"/>
      <c r="B20" s="44">
        <v>525</v>
      </c>
      <c r="C20" s="20" t="s">
        <v>33</v>
      </c>
      <c r="D20" s="46">
        <v>1079012</v>
      </c>
      <c r="E20" s="46">
        <v>1723030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2802042</v>
      </c>
      <c r="O20" s="47">
        <f t="shared" si="1"/>
        <v>2.0314927405310801</v>
      </c>
      <c r="P20" s="9"/>
    </row>
    <row r="21" spans="1:16">
      <c r="A21" s="12"/>
      <c r="B21" s="44">
        <v>526</v>
      </c>
      <c r="C21" s="20" t="s">
        <v>34</v>
      </c>
      <c r="D21" s="46">
        <v>31698287</v>
      </c>
      <c r="E21" s="46">
        <v>142350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31840637</v>
      </c>
      <c r="O21" s="47">
        <f t="shared" si="1"/>
        <v>23.084601486838995</v>
      </c>
      <c r="P21" s="9"/>
    </row>
    <row r="22" spans="1:16">
      <c r="A22" s="12"/>
      <c r="B22" s="44">
        <v>527</v>
      </c>
      <c r="C22" s="20" t="s">
        <v>35</v>
      </c>
      <c r="D22" s="46">
        <v>5329698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5329698</v>
      </c>
      <c r="O22" s="47">
        <f t="shared" si="1"/>
        <v>3.8640544275292865</v>
      </c>
      <c r="P22" s="9"/>
    </row>
    <row r="23" spans="1:16">
      <c r="A23" s="12"/>
      <c r="B23" s="44">
        <v>528</v>
      </c>
      <c r="C23" s="20" t="s">
        <v>36</v>
      </c>
      <c r="D23" s="46">
        <v>470229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470229</v>
      </c>
      <c r="O23" s="47">
        <f t="shared" si="1"/>
        <v>0.34091808755442971</v>
      </c>
      <c r="P23" s="9"/>
    </row>
    <row r="24" spans="1:16">
      <c r="A24" s="12"/>
      <c r="B24" s="44">
        <v>529</v>
      </c>
      <c r="C24" s="20" t="s">
        <v>37</v>
      </c>
      <c r="D24" s="46">
        <v>3574542</v>
      </c>
      <c r="E24" s="46">
        <v>10406955</v>
      </c>
      <c r="F24" s="46">
        <v>0</v>
      </c>
      <c r="G24" s="46">
        <v>5864519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19846016</v>
      </c>
      <c r="O24" s="47">
        <f t="shared" si="1"/>
        <v>14.388448650114332</v>
      </c>
      <c r="P24" s="9"/>
    </row>
    <row r="25" spans="1:16" ht="15.75">
      <c r="A25" s="28" t="s">
        <v>38</v>
      </c>
      <c r="B25" s="29"/>
      <c r="C25" s="30"/>
      <c r="D25" s="31">
        <f t="shared" ref="D25:M25" si="5">SUM(D26:D30)</f>
        <v>23621522</v>
      </c>
      <c r="E25" s="31">
        <f t="shared" si="5"/>
        <v>30608554</v>
      </c>
      <c r="F25" s="31">
        <f t="shared" si="5"/>
        <v>0</v>
      </c>
      <c r="G25" s="31">
        <f t="shared" si="5"/>
        <v>2828013</v>
      </c>
      <c r="H25" s="31">
        <f t="shared" si="5"/>
        <v>0</v>
      </c>
      <c r="I25" s="31">
        <f t="shared" si="5"/>
        <v>322074151</v>
      </c>
      <c r="J25" s="31">
        <f t="shared" si="5"/>
        <v>89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42">
        <f t="shared" ref="N25:N30" si="6">SUM(D25:M25)</f>
        <v>379132329</v>
      </c>
      <c r="O25" s="43">
        <f t="shared" si="1"/>
        <v>274.87260150423913</v>
      </c>
      <c r="P25" s="10"/>
    </row>
    <row r="26" spans="1:16">
      <c r="A26" s="12"/>
      <c r="B26" s="44">
        <v>534</v>
      </c>
      <c r="C26" s="20" t="s">
        <v>156</v>
      </c>
      <c r="D26" s="46">
        <v>0</v>
      </c>
      <c r="E26" s="46">
        <v>2559</v>
      </c>
      <c r="F26" s="46">
        <v>0</v>
      </c>
      <c r="G26" s="46">
        <v>0</v>
      </c>
      <c r="H26" s="46">
        <v>0</v>
      </c>
      <c r="I26" s="46">
        <v>92954130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92956689</v>
      </c>
      <c r="O26" s="47">
        <f t="shared" si="1"/>
        <v>67.394007258743912</v>
      </c>
      <c r="P26" s="9"/>
    </row>
    <row r="27" spans="1:16">
      <c r="A27" s="12"/>
      <c r="B27" s="44">
        <v>536</v>
      </c>
      <c r="C27" s="20" t="s">
        <v>157</v>
      </c>
      <c r="D27" s="46">
        <v>59470</v>
      </c>
      <c r="E27" s="46">
        <v>200</v>
      </c>
      <c r="F27" s="46">
        <v>0</v>
      </c>
      <c r="G27" s="46">
        <v>0</v>
      </c>
      <c r="H27" s="46">
        <v>0</v>
      </c>
      <c r="I27" s="46">
        <v>229120080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229179750</v>
      </c>
      <c r="O27" s="47">
        <f t="shared" si="1"/>
        <v>166.15632399576018</v>
      </c>
      <c r="P27" s="9"/>
    </row>
    <row r="28" spans="1:16">
      <c r="A28" s="12"/>
      <c r="B28" s="44">
        <v>537</v>
      </c>
      <c r="C28" s="20" t="s">
        <v>158</v>
      </c>
      <c r="D28" s="46">
        <v>13444897</v>
      </c>
      <c r="E28" s="46">
        <v>6148471</v>
      </c>
      <c r="F28" s="46">
        <v>0</v>
      </c>
      <c r="G28" s="46">
        <v>2828013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22421381</v>
      </c>
      <c r="O28" s="47">
        <f t="shared" si="1"/>
        <v>16.255599571377406</v>
      </c>
      <c r="P28" s="9"/>
    </row>
    <row r="29" spans="1:16">
      <c r="A29" s="12"/>
      <c r="B29" s="44">
        <v>538</v>
      </c>
      <c r="C29" s="20" t="s">
        <v>159</v>
      </c>
      <c r="D29" s="46">
        <v>9512731</v>
      </c>
      <c r="E29" s="46">
        <v>24180927</v>
      </c>
      <c r="F29" s="46">
        <v>0</v>
      </c>
      <c r="G29" s="46">
        <v>0</v>
      </c>
      <c r="H29" s="46">
        <v>0</v>
      </c>
      <c r="I29" s="46">
        <v>-59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33693599</v>
      </c>
      <c r="O29" s="47">
        <f t="shared" si="1"/>
        <v>24.428007064442738</v>
      </c>
      <c r="P29" s="9"/>
    </row>
    <row r="30" spans="1:16">
      <c r="A30" s="12"/>
      <c r="B30" s="44">
        <v>539</v>
      </c>
      <c r="C30" s="20" t="s">
        <v>43</v>
      </c>
      <c r="D30" s="46">
        <v>604424</v>
      </c>
      <c r="E30" s="46">
        <v>276397</v>
      </c>
      <c r="F30" s="46">
        <v>0</v>
      </c>
      <c r="G30" s="46">
        <v>0</v>
      </c>
      <c r="H30" s="46">
        <v>0</v>
      </c>
      <c r="I30" s="46">
        <v>0</v>
      </c>
      <c r="J30" s="46">
        <v>89</v>
      </c>
      <c r="K30" s="46">
        <v>0</v>
      </c>
      <c r="L30" s="46">
        <v>0</v>
      </c>
      <c r="M30" s="46">
        <v>0</v>
      </c>
      <c r="N30" s="46">
        <f t="shared" si="6"/>
        <v>880910</v>
      </c>
      <c r="O30" s="47">
        <f t="shared" si="1"/>
        <v>0.63866361391486415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8933179</v>
      </c>
      <c r="E31" s="31">
        <f t="shared" si="7"/>
        <v>115434153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106736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2" si="8">SUM(D31:M31)</f>
        <v>124474068</v>
      </c>
      <c r="O31" s="43">
        <f t="shared" si="1"/>
        <v>90.24424527768393</v>
      </c>
      <c r="P31" s="10"/>
    </row>
    <row r="32" spans="1:16">
      <c r="A32" s="12"/>
      <c r="B32" s="44">
        <v>541</v>
      </c>
      <c r="C32" s="20" t="s">
        <v>160</v>
      </c>
      <c r="D32" s="46">
        <v>8818016</v>
      </c>
      <c r="E32" s="46">
        <v>115427597</v>
      </c>
      <c r="F32" s="46">
        <v>0</v>
      </c>
      <c r="G32" s="46">
        <v>0</v>
      </c>
      <c r="H32" s="46">
        <v>0</v>
      </c>
      <c r="I32" s="46">
        <v>106736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124352349</v>
      </c>
      <c r="O32" s="47">
        <f t="shared" si="1"/>
        <v>90.155998468790742</v>
      </c>
      <c r="P32" s="9"/>
    </row>
    <row r="33" spans="1:16">
      <c r="A33" s="12"/>
      <c r="B33" s="44">
        <v>543</v>
      </c>
      <c r="C33" s="20" t="s">
        <v>198</v>
      </c>
      <c r="D33" s="46">
        <v>25000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25000</v>
      </c>
      <c r="O33" s="47">
        <f t="shared" si="1"/>
        <v>1.8125109656913423E-2</v>
      </c>
      <c r="P33" s="9"/>
    </row>
    <row r="34" spans="1:16">
      <c r="A34" s="12"/>
      <c r="B34" s="44">
        <v>544</v>
      </c>
      <c r="C34" s="20" t="s">
        <v>161</v>
      </c>
      <c r="D34" s="46">
        <v>90163</v>
      </c>
      <c r="E34" s="46">
        <v>6556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96719</v>
      </c>
      <c r="O34" s="47">
        <f t="shared" si="1"/>
        <v>7.012169923628038E-2</v>
      </c>
      <c r="P34" s="9"/>
    </row>
    <row r="35" spans="1:16" ht="15.75">
      <c r="A35" s="28" t="s">
        <v>49</v>
      </c>
      <c r="B35" s="29"/>
      <c r="C35" s="30"/>
      <c r="D35" s="31">
        <f>SUM(D36:D40)</f>
        <v>14783905</v>
      </c>
      <c r="E35" s="31">
        <f t="shared" ref="E35:M35" si="9">SUM(E36:E40)</f>
        <v>32981661</v>
      </c>
      <c r="F35" s="31">
        <f t="shared" si="9"/>
        <v>0</v>
      </c>
      <c r="G35" s="31">
        <f t="shared" si="9"/>
        <v>19995126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1115240</v>
      </c>
      <c r="N35" s="31">
        <f t="shared" si="8"/>
        <v>68875932</v>
      </c>
      <c r="O35" s="43">
        <f t="shared" si="1"/>
        <v>49.935352808884495</v>
      </c>
      <c r="P35" s="10"/>
    </row>
    <row r="36" spans="1:16">
      <c r="A36" s="13"/>
      <c r="B36" s="45">
        <v>551</v>
      </c>
      <c r="C36" s="21" t="s">
        <v>163</v>
      </c>
      <c r="D36" s="46">
        <v>197743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197743</v>
      </c>
      <c r="O36" s="47">
        <f t="shared" si="1"/>
        <v>0.14336454235548124</v>
      </c>
      <c r="P36" s="9"/>
    </row>
    <row r="37" spans="1:16">
      <c r="A37" s="13"/>
      <c r="B37" s="45">
        <v>552</v>
      </c>
      <c r="C37" s="21" t="s">
        <v>50</v>
      </c>
      <c r="D37" s="46">
        <v>9753128</v>
      </c>
      <c r="E37" s="46">
        <v>20661819</v>
      </c>
      <c r="F37" s="46">
        <v>0</v>
      </c>
      <c r="G37" s="46">
        <v>19995126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50410073</v>
      </c>
      <c r="O37" s="47">
        <f t="shared" ref="O37:O68" si="10">(N37/O$89)</f>
        <v>36.547524037520425</v>
      </c>
      <c r="P37" s="9"/>
    </row>
    <row r="38" spans="1:16">
      <c r="A38" s="13"/>
      <c r="B38" s="45">
        <v>553</v>
      </c>
      <c r="C38" s="21" t="s">
        <v>164</v>
      </c>
      <c r="D38" s="46">
        <v>821927</v>
      </c>
      <c r="E38" s="46">
        <v>275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822202</v>
      </c>
      <c r="O38" s="47">
        <f t="shared" si="10"/>
        <v>0.59610005640534125</v>
      </c>
      <c r="P38" s="9"/>
    </row>
    <row r="39" spans="1:16">
      <c r="A39" s="13"/>
      <c r="B39" s="45">
        <v>554</v>
      </c>
      <c r="C39" s="21" t="s">
        <v>52</v>
      </c>
      <c r="D39" s="46">
        <v>371802</v>
      </c>
      <c r="E39" s="46">
        <v>12319567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12691369</v>
      </c>
      <c r="O39" s="47">
        <f t="shared" si="10"/>
        <v>9.2012981928540665</v>
      </c>
      <c r="P39" s="9"/>
    </row>
    <row r="40" spans="1:16">
      <c r="A40" s="13"/>
      <c r="B40" s="45">
        <v>559</v>
      </c>
      <c r="C40" s="21" t="s">
        <v>53</v>
      </c>
      <c r="D40" s="46">
        <v>3639305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1115240</v>
      </c>
      <c r="N40" s="46">
        <f t="shared" si="8"/>
        <v>4754545</v>
      </c>
      <c r="O40" s="47">
        <f t="shared" si="10"/>
        <v>3.4470659797491776</v>
      </c>
      <c r="P40" s="9"/>
    </row>
    <row r="41" spans="1:16" ht="15.75">
      <c r="A41" s="28" t="s">
        <v>54</v>
      </c>
      <c r="B41" s="29"/>
      <c r="C41" s="30"/>
      <c r="D41" s="31">
        <f t="shared" ref="D41:M41" si="11">SUM(D42:D46)</f>
        <v>41714507</v>
      </c>
      <c r="E41" s="31">
        <f t="shared" si="11"/>
        <v>179852832</v>
      </c>
      <c r="F41" s="31">
        <f t="shared" si="11"/>
        <v>0</v>
      </c>
      <c r="G41" s="31">
        <f t="shared" si="11"/>
        <v>3038744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224606083</v>
      </c>
      <c r="O41" s="43">
        <f t="shared" si="10"/>
        <v>162.84039535939192</v>
      </c>
      <c r="P41" s="10"/>
    </row>
    <row r="42" spans="1:16">
      <c r="A42" s="12"/>
      <c r="B42" s="44">
        <v>561</v>
      </c>
      <c r="C42" s="20" t="s">
        <v>165</v>
      </c>
      <c r="D42" s="46">
        <v>69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69</v>
      </c>
      <c r="O42" s="47">
        <f t="shared" si="10"/>
        <v>5.0025302653081053E-5</v>
      </c>
      <c r="P42" s="9"/>
    </row>
    <row r="43" spans="1:16">
      <c r="A43" s="12"/>
      <c r="B43" s="44">
        <v>562</v>
      </c>
      <c r="C43" s="20" t="s">
        <v>166</v>
      </c>
      <c r="D43" s="46">
        <v>12167164</v>
      </c>
      <c r="E43" s="46">
        <v>119680595</v>
      </c>
      <c r="F43" s="46">
        <v>0</v>
      </c>
      <c r="G43" s="46">
        <v>836113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2" si="12">SUM(D43:M43)</f>
        <v>132683872</v>
      </c>
      <c r="O43" s="47">
        <f t="shared" si="10"/>
        <v>96.196389188154583</v>
      </c>
      <c r="P43" s="9"/>
    </row>
    <row r="44" spans="1:16">
      <c r="A44" s="12"/>
      <c r="B44" s="44">
        <v>563</v>
      </c>
      <c r="C44" s="20" t="s">
        <v>167</v>
      </c>
      <c r="D44" s="46">
        <v>130028</v>
      </c>
      <c r="E44" s="46">
        <v>5252571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5382599</v>
      </c>
      <c r="O44" s="47">
        <f t="shared" si="10"/>
        <v>3.9024078845677015</v>
      </c>
      <c r="P44" s="9"/>
    </row>
    <row r="45" spans="1:16">
      <c r="A45" s="12"/>
      <c r="B45" s="44">
        <v>564</v>
      </c>
      <c r="C45" s="20" t="s">
        <v>168</v>
      </c>
      <c r="D45" s="46">
        <v>5178077</v>
      </c>
      <c r="E45" s="46">
        <v>3721367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8899444</v>
      </c>
      <c r="O45" s="47">
        <f t="shared" si="10"/>
        <v>6.452135935422409</v>
      </c>
      <c r="P45" s="9"/>
    </row>
    <row r="46" spans="1:16">
      <c r="A46" s="12"/>
      <c r="B46" s="44">
        <v>569</v>
      </c>
      <c r="C46" s="20" t="s">
        <v>58</v>
      </c>
      <c r="D46" s="46">
        <v>24239169</v>
      </c>
      <c r="E46" s="46">
        <v>51198299</v>
      </c>
      <c r="F46" s="46">
        <v>0</v>
      </c>
      <c r="G46" s="46">
        <v>2202631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77640099</v>
      </c>
      <c r="O46" s="47">
        <f t="shared" si="10"/>
        <v>56.289412325944575</v>
      </c>
      <c r="P46" s="9"/>
    </row>
    <row r="47" spans="1:16" ht="15.75">
      <c r="A47" s="28" t="s">
        <v>59</v>
      </c>
      <c r="B47" s="29"/>
      <c r="C47" s="30"/>
      <c r="D47" s="31">
        <f t="shared" ref="D47:M47" si="13">SUM(D48:D52)</f>
        <v>38559594</v>
      </c>
      <c r="E47" s="31">
        <f t="shared" si="13"/>
        <v>51158414</v>
      </c>
      <c r="F47" s="31">
        <f t="shared" si="13"/>
        <v>0</v>
      </c>
      <c r="G47" s="31">
        <f t="shared" si="13"/>
        <v>6467601</v>
      </c>
      <c r="H47" s="31">
        <f t="shared" si="13"/>
        <v>0</v>
      </c>
      <c r="I47" s="31">
        <f t="shared" si="13"/>
        <v>240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96185849</v>
      </c>
      <c r="O47" s="43">
        <f t="shared" si="10"/>
        <v>69.735162422732657</v>
      </c>
      <c r="P47" s="9"/>
    </row>
    <row r="48" spans="1:16">
      <c r="A48" s="12"/>
      <c r="B48" s="44">
        <v>571</v>
      </c>
      <c r="C48" s="20" t="s">
        <v>60</v>
      </c>
      <c r="D48" s="46">
        <v>2000</v>
      </c>
      <c r="E48" s="46">
        <v>43650598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43652598</v>
      </c>
      <c r="O48" s="47">
        <f t="shared" si="10"/>
        <v>31.648325022366386</v>
      </c>
      <c r="P48" s="9"/>
    </row>
    <row r="49" spans="1:16">
      <c r="A49" s="12"/>
      <c r="B49" s="44">
        <v>572</v>
      </c>
      <c r="C49" s="20" t="s">
        <v>169</v>
      </c>
      <c r="D49" s="46">
        <v>35566180</v>
      </c>
      <c r="E49" s="46">
        <v>7335160</v>
      </c>
      <c r="F49" s="46">
        <v>0</v>
      </c>
      <c r="G49" s="46">
        <v>3632088</v>
      </c>
      <c r="H49" s="46">
        <v>0</v>
      </c>
      <c r="I49" s="46">
        <v>240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46533668</v>
      </c>
      <c r="O49" s="47">
        <f t="shared" si="10"/>
        <v>33.737113409536128</v>
      </c>
      <c r="P49" s="9"/>
    </row>
    <row r="50" spans="1:16">
      <c r="A50" s="12"/>
      <c r="B50" s="44">
        <v>573</v>
      </c>
      <c r="C50" s="20" t="s">
        <v>62</v>
      </c>
      <c r="D50" s="46">
        <v>161936</v>
      </c>
      <c r="E50" s="46">
        <v>125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162061</v>
      </c>
      <c r="O50" s="47">
        <f t="shared" si="10"/>
        <v>0.11749493584436185</v>
      </c>
      <c r="P50" s="9"/>
    </row>
    <row r="51" spans="1:16">
      <c r="A51" s="12"/>
      <c r="B51" s="44">
        <v>575</v>
      </c>
      <c r="C51" s="20" t="s">
        <v>170</v>
      </c>
      <c r="D51" s="46">
        <v>1505523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1505523</v>
      </c>
      <c r="O51" s="47">
        <f t="shared" si="10"/>
        <v>1.0915107786402107</v>
      </c>
      <c r="P51" s="9"/>
    </row>
    <row r="52" spans="1:16">
      <c r="A52" s="12"/>
      <c r="B52" s="44">
        <v>579</v>
      </c>
      <c r="C52" s="20" t="s">
        <v>64</v>
      </c>
      <c r="D52" s="46">
        <v>1323955</v>
      </c>
      <c r="E52" s="46">
        <v>172531</v>
      </c>
      <c r="F52" s="46">
        <v>0</v>
      </c>
      <c r="G52" s="46">
        <v>2835513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4331999</v>
      </c>
      <c r="O52" s="47">
        <f t="shared" si="10"/>
        <v>3.1407182763455719</v>
      </c>
      <c r="P52" s="9"/>
    </row>
    <row r="53" spans="1:16" ht="15.75">
      <c r="A53" s="28" t="s">
        <v>171</v>
      </c>
      <c r="B53" s="29"/>
      <c r="C53" s="30"/>
      <c r="D53" s="31">
        <f t="shared" ref="D53:M53" si="14">SUM(D54:D56)</f>
        <v>599450396</v>
      </c>
      <c r="E53" s="31">
        <f t="shared" si="14"/>
        <v>230035589</v>
      </c>
      <c r="F53" s="31">
        <f t="shared" si="14"/>
        <v>5684745</v>
      </c>
      <c r="G53" s="31">
        <f t="shared" si="14"/>
        <v>17284029</v>
      </c>
      <c r="H53" s="31">
        <f t="shared" si="14"/>
        <v>0</v>
      </c>
      <c r="I53" s="31">
        <f t="shared" si="14"/>
        <v>14564346</v>
      </c>
      <c r="J53" s="31">
        <f t="shared" si="14"/>
        <v>7229013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874248118</v>
      </c>
      <c r="O53" s="43">
        <f t="shared" si="10"/>
        <v>633.83372024400751</v>
      </c>
      <c r="P53" s="9"/>
    </row>
    <row r="54" spans="1:16">
      <c r="A54" s="12"/>
      <c r="B54" s="44">
        <v>581</v>
      </c>
      <c r="C54" s="20" t="s">
        <v>172</v>
      </c>
      <c r="D54" s="46">
        <v>599450396</v>
      </c>
      <c r="E54" s="46">
        <v>227059947</v>
      </c>
      <c r="F54" s="46">
        <v>5684745</v>
      </c>
      <c r="G54" s="46">
        <v>17284029</v>
      </c>
      <c r="H54" s="46">
        <v>0</v>
      </c>
      <c r="I54" s="46">
        <v>210604</v>
      </c>
      <c r="J54" s="46">
        <v>7229013</v>
      </c>
      <c r="K54" s="46">
        <v>0</v>
      </c>
      <c r="L54" s="46">
        <v>0</v>
      </c>
      <c r="M54" s="46">
        <v>0</v>
      </c>
      <c r="N54" s="46">
        <f>SUM(D54:M54)</f>
        <v>856918734</v>
      </c>
      <c r="O54" s="47">
        <f t="shared" si="10"/>
        <v>621.26984083253706</v>
      </c>
      <c r="P54" s="9"/>
    </row>
    <row r="55" spans="1:16">
      <c r="A55" s="12"/>
      <c r="B55" s="44">
        <v>587</v>
      </c>
      <c r="C55" s="20" t="s">
        <v>173</v>
      </c>
      <c r="D55" s="46">
        <v>0</v>
      </c>
      <c r="E55" s="46">
        <v>2975642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5">SUM(D55:M55)</f>
        <v>2975642</v>
      </c>
      <c r="O55" s="47">
        <f t="shared" si="10"/>
        <v>2.1573535019886871</v>
      </c>
      <c r="P55" s="9"/>
    </row>
    <row r="56" spans="1:16">
      <c r="A56" s="12"/>
      <c r="B56" s="44">
        <v>591</v>
      </c>
      <c r="C56" s="20" t="s">
        <v>199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14353742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14353742</v>
      </c>
      <c r="O56" s="47">
        <f t="shared" si="10"/>
        <v>10.406525909481752</v>
      </c>
      <c r="P56" s="9"/>
    </row>
    <row r="57" spans="1:16" ht="15.75">
      <c r="A57" s="28" t="s">
        <v>68</v>
      </c>
      <c r="B57" s="29"/>
      <c r="C57" s="30"/>
      <c r="D57" s="31">
        <f t="shared" ref="D57:M57" si="16">SUM(D58:D86)</f>
        <v>29783057</v>
      </c>
      <c r="E57" s="31">
        <f t="shared" si="16"/>
        <v>45170660</v>
      </c>
      <c r="F57" s="31">
        <f t="shared" si="16"/>
        <v>0</v>
      </c>
      <c r="G57" s="31">
        <f t="shared" si="16"/>
        <v>2543586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0</v>
      </c>
      <c r="N57" s="31">
        <f>SUM(D57:M57)</f>
        <v>77497303</v>
      </c>
      <c r="O57" s="43">
        <f t="shared" si="10"/>
        <v>56.185884599601827</v>
      </c>
      <c r="P57" s="9"/>
    </row>
    <row r="58" spans="1:16">
      <c r="A58" s="12"/>
      <c r="B58" s="44">
        <v>601</v>
      </c>
      <c r="C58" s="20" t="s">
        <v>175</v>
      </c>
      <c r="D58" s="46">
        <v>1245257</v>
      </c>
      <c r="E58" s="46">
        <v>5273236</v>
      </c>
      <c r="F58" s="46">
        <v>0</v>
      </c>
      <c r="G58" s="46">
        <v>161487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6679980</v>
      </c>
      <c r="O58" s="47">
        <f t="shared" si="10"/>
        <v>4.8430148002395415</v>
      </c>
      <c r="P58" s="9"/>
    </row>
    <row r="59" spans="1:16">
      <c r="A59" s="12"/>
      <c r="B59" s="44">
        <v>602</v>
      </c>
      <c r="C59" s="20" t="s">
        <v>176</v>
      </c>
      <c r="D59" s="46">
        <v>323772</v>
      </c>
      <c r="E59" s="46">
        <v>637098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960870</v>
      </c>
      <c r="O59" s="47">
        <f t="shared" si="10"/>
        <v>0.69663496464153607</v>
      </c>
      <c r="P59" s="9"/>
    </row>
    <row r="60" spans="1:16">
      <c r="A60" s="12"/>
      <c r="B60" s="44">
        <v>603</v>
      </c>
      <c r="C60" s="20" t="s">
        <v>177</v>
      </c>
      <c r="D60" s="46">
        <v>44374</v>
      </c>
      <c r="E60" s="46">
        <v>1008763</v>
      </c>
      <c r="F60" s="46">
        <v>0</v>
      </c>
      <c r="G60" s="46">
        <v>16986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1070123</v>
      </c>
      <c r="O60" s="47">
        <f t="shared" si="10"/>
        <v>0.77584386885540657</v>
      </c>
      <c r="P60" s="9"/>
    </row>
    <row r="61" spans="1:16">
      <c r="A61" s="12"/>
      <c r="B61" s="44">
        <v>604</v>
      </c>
      <c r="C61" s="20" t="s">
        <v>178</v>
      </c>
      <c r="D61" s="46">
        <v>0</v>
      </c>
      <c r="E61" s="46">
        <v>8279139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8279139</v>
      </c>
      <c r="O61" s="47">
        <f t="shared" si="10"/>
        <v>6.0024120895931423</v>
      </c>
      <c r="P61" s="9"/>
    </row>
    <row r="62" spans="1:16">
      <c r="A62" s="12"/>
      <c r="B62" s="44">
        <v>608</v>
      </c>
      <c r="C62" s="20" t="s">
        <v>179</v>
      </c>
      <c r="D62" s="46">
        <v>139072</v>
      </c>
      <c r="E62" s="46">
        <v>507716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646788</v>
      </c>
      <c r="O62" s="47">
        <f t="shared" si="10"/>
        <v>0.46892413699102881</v>
      </c>
      <c r="P62" s="9"/>
    </row>
    <row r="63" spans="1:16">
      <c r="A63" s="12"/>
      <c r="B63" s="44">
        <v>609</v>
      </c>
      <c r="C63" s="20" t="s">
        <v>180</v>
      </c>
      <c r="D63" s="46">
        <v>0</v>
      </c>
      <c r="E63" s="46">
        <v>210372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210372</v>
      </c>
      <c r="O63" s="47">
        <f t="shared" si="10"/>
        <v>0.15252062274976763</v>
      </c>
      <c r="P63" s="9"/>
    </row>
    <row r="64" spans="1:16">
      <c r="A64" s="12"/>
      <c r="B64" s="44">
        <v>614</v>
      </c>
      <c r="C64" s="20" t="s">
        <v>181</v>
      </c>
      <c r="D64" s="46">
        <v>0</v>
      </c>
      <c r="E64" s="46">
        <v>3923436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5" si="17">SUM(D64:M64)</f>
        <v>3923436</v>
      </c>
      <c r="O64" s="47">
        <f t="shared" si="10"/>
        <v>2.844508309275271</v>
      </c>
      <c r="P64" s="9"/>
    </row>
    <row r="65" spans="1:16">
      <c r="A65" s="12"/>
      <c r="B65" s="44">
        <v>622</v>
      </c>
      <c r="C65" s="20" t="s">
        <v>76</v>
      </c>
      <c r="D65" s="46">
        <v>134</v>
      </c>
      <c r="E65" s="46">
        <v>884037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884171</v>
      </c>
      <c r="O65" s="47">
        <f t="shared" si="10"/>
        <v>0.64102785321851197</v>
      </c>
      <c r="P65" s="9"/>
    </row>
    <row r="66" spans="1:16">
      <c r="A66" s="12"/>
      <c r="B66" s="44">
        <v>624</v>
      </c>
      <c r="C66" s="20" t="s">
        <v>77</v>
      </c>
      <c r="D66" s="46">
        <v>0</v>
      </c>
      <c r="E66" s="46">
        <v>773026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773026</v>
      </c>
      <c r="O66" s="47">
        <f t="shared" si="10"/>
        <v>0.56044724070580632</v>
      </c>
      <c r="P66" s="9"/>
    </row>
    <row r="67" spans="1:16">
      <c r="A67" s="12"/>
      <c r="B67" s="44">
        <v>634</v>
      </c>
      <c r="C67" s="20" t="s">
        <v>182</v>
      </c>
      <c r="D67" s="46">
        <v>0</v>
      </c>
      <c r="E67" s="46">
        <v>2814674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2814674</v>
      </c>
      <c r="O67" s="47">
        <f t="shared" si="10"/>
        <v>2.0406509959385253</v>
      </c>
      <c r="P67" s="9"/>
    </row>
    <row r="68" spans="1:16">
      <c r="A68" s="12"/>
      <c r="B68" s="44">
        <v>654</v>
      </c>
      <c r="C68" s="20" t="s">
        <v>183</v>
      </c>
      <c r="D68" s="46">
        <v>0</v>
      </c>
      <c r="E68" s="46">
        <v>1026963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1026963</v>
      </c>
      <c r="O68" s="47">
        <f t="shared" si="10"/>
        <v>0.74455267954371129</v>
      </c>
      <c r="P68" s="9"/>
    </row>
    <row r="69" spans="1:16">
      <c r="A69" s="12"/>
      <c r="B69" s="44">
        <v>662</v>
      </c>
      <c r="C69" s="20" t="s">
        <v>194</v>
      </c>
      <c r="D69" s="46">
        <v>0</v>
      </c>
      <c r="E69" s="46">
        <v>236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236</v>
      </c>
      <c r="O69" s="47">
        <f t="shared" ref="O69:O87" si="18">(N69/O$89)</f>
        <v>1.7110103516126274E-4</v>
      </c>
      <c r="P69" s="9"/>
    </row>
    <row r="70" spans="1:16">
      <c r="A70" s="12"/>
      <c r="B70" s="44">
        <v>667</v>
      </c>
      <c r="C70" s="20" t="s">
        <v>127</v>
      </c>
      <c r="D70" s="46">
        <v>1995700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1995700</v>
      </c>
      <c r="O70" s="47">
        <f t="shared" si="18"/>
        <v>1.4468912536920848</v>
      </c>
      <c r="P70" s="9"/>
    </row>
    <row r="71" spans="1:16">
      <c r="A71" s="12"/>
      <c r="B71" s="44">
        <v>669</v>
      </c>
      <c r="C71" s="20" t="s">
        <v>128</v>
      </c>
      <c r="D71" s="46">
        <v>0</v>
      </c>
      <c r="E71" s="46">
        <v>371882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371882</v>
      </c>
      <c r="O71" s="47">
        <f t="shared" si="18"/>
        <v>0.26961608117729113</v>
      </c>
      <c r="P71" s="9"/>
    </row>
    <row r="72" spans="1:16">
      <c r="A72" s="12"/>
      <c r="B72" s="44">
        <v>674</v>
      </c>
      <c r="C72" s="20" t="s">
        <v>185</v>
      </c>
      <c r="D72" s="46">
        <v>0</v>
      </c>
      <c r="E72" s="46">
        <v>1135677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1135677</v>
      </c>
      <c r="O72" s="47">
        <f t="shared" si="18"/>
        <v>0.82337080639337867</v>
      </c>
      <c r="P72" s="9"/>
    </row>
    <row r="73" spans="1:16">
      <c r="A73" s="12"/>
      <c r="B73" s="44">
        <v>682</v>
      </c>
      <c r="C73" s="20" t="s">
        <v>186</v>
      </c>
      <c r="D73" s="46">
        <v>0</v>
      </c>
      <c r="E73" s="46">
        <v>669577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669577</v>
      </c>
      <c r="O73" s="47">
        <f t="shared" si="18"/>
        <v>0.48544626194988477</v>
      </c>
      <c r="P73" s="9"/>
    </row>
    <row r="74" spans="1:16">
      <c r="A74" s="12"/>
      <c r="B74" s="44">
        <v>685</v>
      </c>
      <c r="C74" s="20" t="s">
        <v>86</v>
      </c>
      <c r="D74" s="46">
        <v>307781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307781</v>
      </c>
      <c r="O74" s="47">
        <f t="shared" si="18"/>
        <v>0.22314257501257884</v>
      </c>
      <c r="P74" s="9"/>
    </row>
    <row r="75" spans="1:16">
      <c r="A75" s="12"/>
      <c r="B75" s="44">
        <v>694</v>
      </c>
      <c r="C75" s="20" t="s">
        <v>187</v>
      </c>
      <c r="D75" s="46">
        <v>0</v>
      </c>
      <c r="E75" s="46">
        <v>1195572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1195572</v>
      </c>
      <c r="O75" s="47">
        <f t="shared" si="18"/>
        <v>0.86679494410941182</v>
      </c>
      <c r="P75" s="9"/>
    </row>
    <row r="76" spans="1:16">
      <c r="A76" s="12"/>
      <c r="B76" s="44">
        <v>711</v>
      </c>
      <c r="C76" s="20" t="s">
        <v>131</v>
      </c>
      <c r="D76" s="46">
        <v>16087716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6" si="19">SUM(D76:M76)</f>
        <v>16087716</v>
      </c>
      <c r="O76" s="47">
        <f t="shared" si="18"/>
        <v>11.663664665171224</v>
      </c>
      <c r="P76" s="9"/>
    </row>
    <row r="77" spans="1:16">
      <c r="A77" s="12"/>
      <c r="B77" s="44">
        <v>712</v>
      </c>
      <c r="C77" s="20" t="s">
        <v>132</v>
      </c>
      <c r="D77" s="46">
        <v>2960166</v>
      </c>
      <c r="E77" s="46">
        <v>93846</v>
      </c>
      <c r="F77" s="46">
        <v>0</v>
      </c>
      <c r="G77" s="46">
        <v>2365113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5419125</v>
      </c>
      <c r="O77" s="47">
        <f t="shared" si="18"/>
        <v>3.9288893947808385</v>
      </c>
      <c r="P77" s="9"/>
    </row>
    <row r="78" spans="1:16">
      <c r="A78" s="12"/>
      <c r="B78" s="44">
        <v>713</v>
      </c>
      <c r="C78" s="20" t="s">
        <v>188</v>
      </c>
      <c r="D78" s="46">
        <v>6678088</v>
      </c>
      <c r="E78" s="46">
        <v>5442176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12120264</v>
      </c>
      <c r="O78" s="47">
        <f t="shared" si="18"/>
        <v>8.7872445628296045</v>
      </c>
      <c r="P78" s="9"/>
    </row>
    <row r="79" spans="1:16">
      <c r="A79" s="12"/>
      <c r="B79" s="44">
        <v>714</v>
      </c>
      <c r="C79" s="20" t="s">
        <v>134</v>
      </c>
      <c r="D79" s="46">
        <v>97</v>
      </c>
      <c r="E79" s="46">
        <v>356695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356792</v>
      </c>
      <c r="O79" s="47">
        <f t="shared" si="18"/>
        <v>0.25867576498837819</v>
      </c>
      <c r="P79" s="9"/>
    </row>
    <row r="80" spans="1:16">
      <c r="A80" s="12"/>
      <c r="B80" s="44">
        <v>715</v>
      </c>
      <c r="C80" s="20" t="s">
        <v>135</v>
      </c>
      <c r="D80" s="46">
        <v>0</v>
      </c>
      <c r="E80" s="46">
        <v>1100000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1100000</v>
      </c>
      <c r="O80" s="47">
        <f t="shared" si="18"/>
        <v>0.79750482490419072</v>
      </c>
      <c r="P80" s="9"/>
    </row>
    <row r="81" spans="1:119">
      <c r="A81" s="12"/>
      <c r="B81" s="44">
        <v>716</v>
      </c>
      <c r="C81" s="20" t="s">
        <v>136</v>
      </c>
      <c r="D81" s="46">
        <v>0</v>
      </c>
      <c r="E81" s="46">
        <v>1425517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1425517</v>
      </c>
      <c r="O81" s="47">
        <f t="shared" si="18"/>
        <v>1.0335060777117702</v>
      </c>
      <c r="P81" s="9"/>
    </row>
    <row r="82" spans="1:119">
      <c r="A82" s="12"/>
      <c r="B82" s="44">
        <v>724</v>
      </c>
      <c r="C82" s="20" t="s">
        <v>189</v>
      </c>
      <c r="D82" s="46">
        <v>0</v>
      </c>
      <c r="E82" s="46">
        <v>1995721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1995721</v>
      </c>
      <c r="O82" s="47">
        <f t="shared" si="18"/>
        <v>1.4469064787841965</v>
      </c>
      <c r="P82" s="9"/>
    </row>
    <row r="83" spans="1:119">
      <c r="A83" s="12"/>
      <c r="B83" s="44">
        <v>732</v>
      </c>
      <c r="C83" s="20" t="s">
        <v>96</v>
      </c>
      <c r="D83" s="46">
        <v>0</v>
      </c>
      <c r="E83" s="46">
        <v>96778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96778</v>
      </c>
      <c r="O83" s="47">
        <f t="shared" si="18"/>
        <v>7.0164474495070697E-2</v>
      </c>
      <c r="P83" s="9"/>
    </row>
    <row r="84" spans="1:119">
      <c r="A84" s="12"/>
      <c r="B84" s="44">
        <v>744</v>
      </c>
      <c r="C84" s="20" t="s">
        <v>190</v>
      </c>
      <c r="D84" s="46">
        <v>0</v>
      </c>
      <c r="E84" s="46">
        <v>1867361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1867361</v>
      </c>
      <c r="O84" s="47">
        <f t="shared" si="18"/>
        <v>1.3538449157617403</v>
      </c>
      <c r="P84" s="9"/>
    </row>
    <row r="85" spans="1:119">
      <c r="A85" s="12"/>
      <c r="B85" s="44">
        <v>764</v>
      </c>
      <c r="C85" s="20" t="s">
        <v>191</v>
      </c>
      <c r="D85" s="46">
        <v>0</v>
      </c>
      <c r="E85" s="46">
        <v>4081162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4081162</v>
      </c>
      <c r="O85" s="47">
        <f t="shared" si="18"/>
        <v>2.9588603511051241</v>
      </c>
      <c r="P85" s="9"/>
    </row>
    <row r="86" spans="1:119" ht="15.75" thickBot="1">
      <c r="A86" s="12"/>
      <c r="B86" s="44">
        <v>765</v>
      </c>
      <c r="C86" s="20" t="s">
        <v>100</v>
      </c>
      <c r="D86" s="46">
        <v>900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900</v>
      </c>
      <c r="O86" s="47">
        <f t="shared" si="18"/>
        <v>6.5250394764888333E-4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20">SUM(D5,D15,D25,D31,D35,D41,D47,D53,D57)</f>
        <v>1452724637</v>
      </c>
      <c r="E87" s="15">
        <f t="shared" si="20"/>
        <v>830067066</v>
      </c>
      <c r="F87" s="15">
        <f t="shared" si="20"/>
        <v>132853166</v>
      </c>
      <c r="G87" s="15">
        <f t="shared" si="20"/>
        <v>67423668</v>
      </c>
      <c r="H87" s="15">
        <f t="shared" si="20"/>
        <v>0</v>
      </c>
      <c r="I87" s="15">
        <f t="shared" si="20"/>
        <v>337307899</v>
      </c>
      <c r="J87" s="15">
        <f t="shared" si="20"/>
        <v>182818241</v>
      </c>
      <c r="K87" s="15">
        <f t="shared" si="20"/>
        <v>0</v>
      </c>
      <c r="L87" s="15">
        <f t="shared" si="20"/>
        <v>0</v>
      </c>
      <c r="M87" s="15">
        <f t="shared" si="20"/>
        <v>5769602</v>
      </c>
      <c r="N87" s="15">
        <f>SUM(D87:M87)</f>
        <v>3008964279</v>
      </c>
      <c r="O87" s="37">
        <f t="shared" si="18"/>
        <v>2181.5123004244174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202</v>
      </c>
      <c r="M89" s="118"/>
      <c r="N89" s="118"/>
      <c r="O89" s="41">
        <v>1379302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108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190397380</v>
      </c>
      <c r="E5" s="26">
        <f t="shared" ref="E5:M5" si="0">SUM(E6:E14)</f>
        <v>114394636</v>
      </c>
      <c r="F5" s="26">
        <f t="shared" si="0"/>
        <v>115919965</v>
      </c>
      <c r="G5" s="26">
        <f t="shared" si="0"/>
        <v>1242085</v>
      </c>
      <c r="H5" s="26">
        <f t="shared" si="0"/>
        <v>0</v>
      </c>
      <c r="I5" s="26">
        <f t="shared" si="0"/>
        <v>3877102</v>
      </c>
      <c r="J5" s="26">
        <f t="shared" si="0"/>
        <v>165833446</v>
      </c>
      <c r="K5" s="26">
        <f t="shared" si="0"/>
        <v>0</v>
      </c>
      <c r="L5" s="26">
        <f t="shared" si="0"/>
        <v>0</v>
      </c>
      <c r="M5" s="26">
        <f t="shared" si="0"/>
        <v>4529187</v>
      </c>
      <c r="N5" s="27">
        <f>SUM(D5:M5)</f>
        <v>596193801</v>
      </c>
      <c r="O5" s="32">
        <f t="shared" ref="O5:O36" si="1">(N5/O$91)</f>
        <v>440.71194791236229</v>
      </c>
      <c r="P5" s="6"/>
    </row>
    <row r="6" spans="1:133">
      <c r="A6" s="12"/>
      <c r="B6" s="44">
        <v>511</v>
      </c>
      <c r="C6" s="20" t="s">
        <v>20</v>
      </c>
      <c r="D6" s="46">
        <v>2653689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2653689</v>
      </c>
      <c r="O6" s="47">
        <f t="shared" si="1"/>
        <v>1.9616313460186561</v>
      </c>
      <c r="P6" s="9"/>
    </row>
    <row r="7" spans="1:133">
      <c r="A7" s="12"/>
      <c r="B7" s="44">
        <v>512</v>
      </c>
      <c r="C7" s="20" t="s">
        <v>21</v>
      </c>
      <c r="D7" s="46">
        <v>2757783</v>
      </c>
      <c r="E7" s="46">
        <v>1263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2759046</v>
      </c>
      <c r="O7" s="47">
        <f t="shared" si="1"/>
        <v>2.0395122106273149</v>
      </c>
      <c r="P7" s="9"/>
    </row>
    <row r="8" spans="1:133">
      <c r="A8" s="12"/>
      <c r="B8" s="44">
        <v>513</v>
      </c>
      <c r="C8" s="20" t="s">
        <v>22</v>
      </c>
      <c r="D8" s="46">
        <v>98291777</v>
      </c>
      <c r="E8" s="46">
        <v>69382560</v>
      </c>
      <c r="F8" s="46">
        <v>0</v>
      </c>
      <c r="G8" s="46">
        <v>19916</v>
      </c>
      <c r="H8" s="46">
        <v>0</v>
      </c>
      <c r="I8" s="46">
        <v>3649564</v>
      </c>
      <c r="J8" s="46">
        <v>2721573</v>
      </c>
      <c r="K8" s="46">
        <v>0</v>
      </c>
      <c r="L8" s="46">
        <v>0</v>
      </c>
      <c r="M8" s="46">
        <v>46736</v>
      </c>
      <c r="N8" s="46">
        <f t="shared" si="2"/>
        <v>174112126</v>
      </c>
      <c r="O8" s="47">
        <f t="shared" si="1"/>
        <v>128.70528689818207</v>
      </c>
      <c r="P8" s="9"/>
    </row>
    <row r="9" spans="1:133">
      <c r="A9" s="12"/>
      <c r="B9" s="44">
        <v>514</v>
      </c>
      <c r="C9" s="20" t="s">
        <v>23</v>
      </c>
      <c r="D9" s="46">
        <v>8266319</v>
      </c>
      <c r="E9" s="46">
        <v>-3884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8262435</v>
      </c>
      <c r="O9" s="47">
        <f t="shared" si="1"/>
        <v>6.107668038885361</v>
      </c>
      <c r="P9" s="9"/>
    </row>
    <row r="10" spans="1:133">
      <c r="A10" s="12"/>
      <c r="B10" s="44">
        <v>515</v>
      </c>
      <c r="C10" s="20" t="s">
        <v>24</v>
      </c>
      <c r="D10" s="46">
        <v>12898405</v>
      </c>
      <c r="E10" s="46">
        <v>5305935</v>
      </c>
      <c r="F10" s="46">
        <v>0</v>
      </c>
      <c r="G10" s="46">
        <v>0</v>
      </c>
      <c r="H10" s="46">
        <v>0</v>
      </c>
      <c r="I10" s="46">
        <v>961</v>
      </c>
      <c r="J10" s="46">
        <v>0</v>
      </c>
      <c r="K10" s="46">
        <v>0</v>
      </c>
      <c r="L10" s="46">
        <v>0</v>
      </c>
      <c r="M10" s="46">
        <v>4464987</v>
      </c>
      <c r="N10" s="46">
        <f t="shared" si="2"/>
        <v>22670288</v>
      </c>
      <c r="O10" s="47">
        <f t="shared" si="1"/>
        <v>16.758085655127857</v>
      </c>
      <c r="P10" s="9"/>
    </row>
    <row r="11" spans="1:133">
      <c r="A11" s="12"/>
      <c r="B11" s="44">
        <v>516</v>
      </c>
      <c r="C11" s="20" t="s">
        <v>25</v>
      </c>
      <c r="D11" s="46">
        <v>27185984</v>
      </c>
      <c r="E11" s="46">
        <v>4052178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31238162</v>
      </c>
      <c r="O11" s="47">
        <f t="shared" si="1"/>
        <v>23.091537015531525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754187</v>
      </c>
      <c r="F12" s="46">
        <v>115919965</v>
      </c>
      <c r="G12" s="46">
        <v>199926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116874078</v>
      </c>
      <c r="O12" s="47">
        <f t="shared" si="1"/>
        <v>86.394394724411725</v>
      </c>
      <c r="P12" s="9"/>
    </row>
    <row r="13" spans="1:133">
      <c r="A13" s="12"/>
      <c r="B13" s="44">
        <v>518</v>
      </c>
      <c r="C13" s="20" t="s">
        <v>197</v>
      </c>
      <c r="D13" s="46">
        <v>419175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419175</v>
      </c>
      <c r="O13" s="47">
        <f t="shared" si="1"/>
        <v>0.30985802008727104</v>
      </c>
      <c r="P13" s="9"/>
    </row>
    <row r="14" spans="1:133">
      <c r="A14" s="12"/>
      <c r="B14" s="44">
        <v>519</v>
      </c>
      <c r="C14" s="20" t="s">
        <v>154</v>
      </c>
      <c r="D14" s="46">
        <v>37924248</v>
      </c>
      <c r="E14" s="46">
        <v>34902397</v>
      </c>
      <c r="F14" s="46">
        <v>0</v>
      </c>
      <c r="G14" s="46">
        <v>1022243</v>
      </c>
      <c r="H14" s="46">
        <v>0</v>
      </c>
      <c r="I14" s="46">
        <v>226577</v>
      </c>
      <c r="J14" s="46">
        <v>163111873</v>
      </c>
      <c r="K14" s="46">
        <v>0</v>
      </c>
      <c r="L14" s="46">
        <v>0</v>
      </c>
      <c r="M14" s="46">
        <v>17464</v>
      </c>
      <c r="N14" s="46">
        <f t="shared" si="2"/>
        <v>237204802</v>
      </c>
      <c r="O14" s="47">
        <f t="shared" si="1"/>
        <v>175.34397400349056</v>
      </c>
      <c r="P14" s="9"/>
    </row>
    <row r="15" spans="1:133" ht="15.75">
      <c r="A15" s="28" t="s">
        <v>28</v>
      </c>
      <c r="B15" s="29"/>
      <c r="C15" s="30"/>
      <c r="D15" s="31">
        <f>SUM(D16:D24)</f>
        <v>509700210</v>
      </c>
      <c r="E15" s="31">
        <f t="shared" ref="E15:M15" si="3">SUM(E16:E24)</f>
        <v>65221672</v>
      </c>
      <c r="F15" s="31">
        <f t="shared" si="3"/>
        <v>0</v>
      </c>
      <c r="G15" s="31">
        <f t="shared" si="3"/>
        <v>30832445</v>
      </c>
      <c r="H15" s="31">
        <f t="shared" si="3"/>
        <v>0</v>
      </c>
      <c r="I15" s="31">
        <f t="shared" si="3"/>
        <v>55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605754382</v>
      </c>
      <c r="O15" s="43">
        <f t="shared" si="1"/>
        <v>447.77921742877902</v>
      </c>
      <c r="P15" s="10"/>
    </row>
    <row r="16" spans="1:133">
      <c r="A16" s="12"/>
      <c r="B16" s="44">
        <v>521</v>
      </c>
      <c r="C16" s="20" t="s">
        <v>29</v>
      </c>
      <c r="D16" s="46">
        <v>352330245</v>
      </c>
      <c r="E16" s="46">
        <v>15927627</v>
      </c>
      <c r="F16" s="46">
        <v>0</v>
      </c>
      <c r="G16" s="46">
        <v>12118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368269990</v>
      </c>
      <c r="O16" s="47">
        <f t="shared" si="1"/>
        <v>272.22856792260774</v>
      </c>
      <c r="P16" s="9"/>
    </row>
    <row r="17" spans="1:16">
      <c r="A17" s="12"/>
      <c r="B17" s="44">
        <v>522</v>
      </c>
      <c r="C17" s="20" t="s">
        <v>30</v>
      </c>
      <c r="D17" s="46">
        <v>112873114</v>
      </c>
      <c r="E17" s="46">
        <v>890256</v>
      </c>
      <c r="F17" s="46">
        <v>0</v>
      </c>
      <c r="G17" s="46">
        <v>9181012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4" si="4">SUM(D17:M17)</f>
        <v>122944382</v>
      </c>
      <c r="O17" s="47">
        <f t="shared" si="1"/>
        <v>90.8816193412611</v>
      </c>
      <c r="P17" s="9"/>
    </row>
    <row r="18" spans="1:16">
      <c r="A18" s="12"/>
      <c r="B18" s="44">
        <v>523</v>
      </c>
      <c r="C18" s="20" t="s">
        <v>155</v>
      </c>
      <c r="D18" s="46">
        <v>1351</v>
      </c>
      <c r="E18" s="46">
        <v>22795190</v>
      </c>
      <c r="F18" s="46">
        <v>0</v>
      </c>
      <c r="G18" s="46">
        <v>-3638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22792903</v>
      </c>
      <c r="O18" s="47">
        <f t="shared" si="1"/>
        <v>16.848723792261513</v>
      </c>
      <c r="P18" s="9"/>
    </row>
    <row r="19" spans="1:16">
      <c r="A19" s="12"/>
      <c r="B19" s="44">
        <v>524</v>
      </c>
      <c r="C19" s="20" t="s">
        <v>32</v>
      </c>
      <c r="D19" s="46">
        <v>10225226</v>
      </c>
      <c r="E19" s="46">
        <v>12000150</v>
      </c>
      <c r="F19" s="46">
        <v>0</v>
      </c>
      <c r="G19" s="46">
        <v>0</v>
      </c>
      <c r="H19" s="46">
        <v>0</v>
      </c>
      <c r="I19" s="46">
        <v>55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22225431</v>
      </c>
      <c r="O19" s="47">
        <f t="shared" si="1"/>
        <v>16.429243264140887</v>
      </c>
      <c r="P19" s="9"/>
    </row>
    <row r="20" spans="1:16">
      <c r="A20" s="12"/>
      <c r="B20" s="44">
        <v>525</v>
      </c>
      <c r="C20" s="20" t="s">
        <v>33</v>
      </c>
      <c r="D20" s="46">
        <v>881940</v>
      </c>
      <c r="E20" s="46">
        <v>918911</v>
      </c>
      <c r="F20" s="46">
        <v>0</v>
      </c>
      <c r="G20" s="46">
        <v>153173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1954024</v>
      </c>
      <c r="O20" s="47">
        <f t="shared" si="1"/>
        <v>1.4444325349627476</v>
      </c>
      <c r="P20" s="9"/>
    </row>
    <row r="21" spans="1:16">
      <c r="A21" s="12"/>
      <c r="B21" s="44">
        <v>526</v>
      </c>
      <c r="C21" s="20" t="s">
        <v>34</v>
      </c>
      <c r="D21" s="46">
        <v>23412439</v>
      </c>
      <c r="E21" s="46">
        <v>286669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23699108</v>
      </c>
      <c r="O21" s="47">
        <f t="shared" si="1"/>
        <v>17.518598873297325</v>
      </c>
      <c r="P21" s="9"/>
    </row>
    <row r="22" spans="1:16">
      <c r="A22" s="12"/>
      <c r="B22" s="44">
        <v>527</v>
      </c>
      <c r="C22" s="20" t="s">
        <v>35</v>
      </c>
      <c r="D22" s="46">
        <v>5263674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5263674</v>
      </c>
      <c r="O22" s="47">
        <f t="shared" si="1"/>
        <v>3.8909562927771129</v>
      </c>
      <c r="P22" s="9"/>
    </row>
    <row r="23" spans="1:16">
      <c r="A23" s="12"/>
      <c r="B23" s="44">
        <v>528</v>
      </c>
      <c r="C23" s="20" t="s">
        <v>36</v>
      </c>
      <c r="D23" s="46">
        <v>486565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486565</v>
      </c>
      <c r="O23" s="47">
        <f t="shared" si="1"/>
        <v>0.35967332866645918</v>
      </c>
      <c r="P23" s="9"/>
    </row>
    <row r="24" spans="1:16">
      <c r="A24" s="12"/>
      <c r="B24" s="44">
        <v>529</v>
      </c>
      <c r="C24" s="20" t="s">
        <v>37</v>
      </c>
      <c r="D24" s="46">
        <v>4225656</v>
      </c>
      <c r="E24" s="46">
        <v>12402869</v>
      </c>
      <c r="F24" s="46">
        <v>0</v>
      </c>
      <c r="G24" s="46">
        <v>21489780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38118305</v>
      </c>
      <c r="O24" s="47">
        <f t="shared" si="1"/>
        <v>28.177402078804135</v>
      </c>
      <c r="P24" s="9"/>
    </row>
    <row r="25" spans="1:16" ht="15.75">
      <c r="A25" s="28" t="s">
        <v>38</v>
      </c>
      <c r="B25" s="29"/>
      <c r="C25" s="30"/>
      <c r="D25" s="31">
        <f t="shared" ref="D25:M25" si="5">SUM(D26:D31)</f>
        <v>21964147</v>
      </c>
      <c r="E25" s="31">
        <f t="shared" si="5"/>
        <v>23123171</v>
      </c>
      <c r="F25" s="31">
        <f t="shared" si="5"/>
        <v>0</v>
      </c>
      <c r="G25" s="31">
        <f t="shared" si="5"/>
        <v>1656033</v>
      </c>
      <c r="H25" s="31">
        <f t="shared" si="5"/>
        <v>0</v>
      </c>
      <c r="I25" s="31">
        <f t="shared" si="5"/>
        <v>317767247</v>
      </c>
      <c r="J25" s="31">
        <f t="shared" si="5"/>
        <v>0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42">
        <f>SUM(D25:M25)</f>
        <v>364510598</v>
      </c>
      <c r="O25" s="43">
        <f t="shared" si="1"/>
        <v>269.44959073682156</v>
      </c>
      <c r="P25" s="10"/>
    </row>
    <row r="26" spans="1:16">
      <c r="A26" s="12"/>
      <c r="B26" s="44">
        <v>534</v>
      </c>
      <c r="C26" s="20" t="s">
        <v>156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98473422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31" si="6">SUM(D26:M26)</f>
        <v>98473422</v>
      </c>
      <c r="O26" s="47">
        <f t="shared" si="1"/>
        <v>72.792460361754209</v>
      </c>
      <c r="P26" s="9"/>
    </row>
    <row r="27" spans="1:16">
      <c r="A27" s="12"/>
      <c r="B27" s="44">
        <v>535</v>
      </c>
      <c r="C27" s="20" t="s">
        <v>144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9277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9277</v>
      </c>
      <c r="O27" s="47">
        <f t="shared" si="1"/>
        <v>6.8576438297837739E-3</v>
      </c>
      <c r="P27" s="9"/>
    </row>
    <row r="28" spans="1:16">
      <c r="A28" s="12"/>
      <c r="B28" s="44">
        <v>536</v>
      </c>
      <c r="C28" s="20" t="s">
        <v>157</v>
      </c>
      <c r="D28" s="46">
        <v>100163</v>
      </c>
      <c r="E28" s="46">
        <v>6327</v>
      </c>
      <c r="F28" s="46">
        <v>0</v>
      </c>
      <c r="G28" s="46">
        <v>0</v>
      </c>
      <c r="H28" s="46">
        <v>0</v>
      </c>
      <c r="I28" s="46">
        <v>219284548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219391038</v>
      </c>
      <c r="O28" s="47">
        <f t="shared" si="1"/>
        <v>162.17587561178803</v>
      </c>
      <c r="P28" s="9"/>
    </row>
    <row r="29" spans="1:16">
      <c r="A29" s="12"/>
      <c r="B29" s="44">
        <v>537</v>
      </c>
      <c r="C29" s="20" t="s">
        <v>158</v>
      </c>
      <c r="D29" s="46">
        <v>12638705</v>
      </c>
      <c r="E29" s="46">
        <v>5843801</v>
      </c>
      <c r="F29" s="46">
        <v>0</v>
      </c>
      <c r="G29" s="46">
        <v>1656033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20138539</v>
      </c>
      <c r="O29" s="47">
        <f t="shared" si="1"/>
        <v>14.886593480026937</v>
      </c>
      <c r="P29" s="9"/>
    </row>
    <row r="30" spans="1:16">
      <c r="A30" s="12"/>
      <c r="B30" s="44">
        <v>538</v>
      </c>
      <c r="C30" s="20" t="s">
        <v>159</v>
      </c>
      <c r="D30" s="46">
        <v>9225264</v>
      </c>
      <c r="E30" s="46">
        <v>17122434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26347698</v>
      </c>
      <c r="O30" s="47">
        <f t="shared" si="1"/>
        <v>19.476460991560447</v>
      </c>
      <c r="P30" s="9"/>
    </row>
    <row r="31" spans="1:16">
      <c r="A31" s="12"/>
      <c r="B31" s="44">
        <v>539</v>
      </c>
      <c r="C31" s="20" t="s">
        <v>43</v>
      </c>
      <c r="D31" s="46">
        <v>15</v>
      </c>
      <c r="E31" s="46">
        <v>150609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150624</v>
      </c>
      <c r="O31" s="47">
        <f t="shared" si="1"/>
        <v>0.11134264786217</v>
      </c>
      <c r="P31" s="9"/>
    </row>
    <row r="32" spans="1:16" ht="15.75">
      <c r="A32" s="28" t="s">
        <v>44</v>
      </c>
      <c r="B32" s="29"/>
      <c r="C32" s="30"/>
      <c r="D32" s="31">
        <f t="shared" ref="D32:M32" si="7">SUM(D33:D36)</f>
        <v>3352797</v>
      </c>
      <c r="E32" s="31">
        <f t="shared" si="7"/>
        <v>122999549</v>
      </c>
      <c r="F32" s="31">
        <f t="shared" si="7"/>
        <v>0</v>
      </c>
      <c r="G32" s="31">
        <f t="shared" si="7"/>
        <v>0</v>
      </c>
      <c r="H32" s="31">
        <f t="shared" si="7"/>
        <v>0</v>
      </c>
      <c r="I32" s="31">
        <f t="shared" si="7"/>
        <v>0</v>
      </c>
      <c r="J32" s="31">
        <f t="shared" si="7"/>
        <v>80</v>
      </c>
      <c r="K32" s="31">
        <f t="shared" si="7"/>
        <v>0</v>
      </c>
      <c r="L32" s="31">
        <f t="shared" si="7"/>
        <v>0</v>
      </c>
      <c r="M32" s="31">
        <f t="shared" si="7"/>
        <v>0</v>
      </c>
      <c r="N32" s="31">
        <f t="shared" ref="N32:N43" si="8">SUM(D32:M32)</f>
        <v>126352426</v>
      </c>
      <c r="O32" s="43">
        <f t="shared" si="1"/>
        <v>93.400876849963453</v>
      </c>
      <c r="P32" s="10"/>
    </row>
    <row r="33" spans="1:16">
      <c r="A33" s="12"/>
      <c r="B33" s="44">
        <v>541</v>
      </c>
      <c r="C33" s="20" t="s">
        <v>160</v>
      </c>
      <c r="D33" s="46">
        <v>2892802</v>
      </c>
      <c r="E33" s="46">
        <v>122790500</v>
      </c>
      <c r="F33" s="46">
        <v>0</v>
      </c>
      <c r="G33" s="46">
        <v>0</v>
      </c>
      <c r="H33" s="46">
        <v>0</v>
      </c>
      <c r="I33" s="46">
        <v>0</v>
      </c>
      <c r="J33" s="46">
        <v>80</v>
      </c>
      <c r="K33" s="46">
        <v>0</v>
      </c>
      <c r="L33" s="46">
        <v>0</v>
      </c>
      <c r="M33" s="46">
        <v>0</v>
      </c>
      <c r="N33" s="46">
        <f t="shared" si="8"/>
        <v>125683382</v>
      </c>
      <c r="O33" s="47">
        <f t="shared" si="1"/>
        <v>92.906313364089371</v>
      </c>
      <c r="P33" s="9"/>
    </row>
    <row r="34" spans="1:16">
      <c r="A34" s="12"/>
      <c r="B34" s="44">
        <v>543</v>
      </c>
      <c r="C34" s="20" t="s">
        <v>198</v>
      </c>
      <c r="D34" s="46">
        <v>350000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350000</v>
      </c>
      <c r="O34" s="47">
        <f t="shared" si="1"/>
        <v>0.25872322307042372</v>
      </c>
      <c r="P34" s="9"/>
    </row>
    <row r="35" spans="1:16">
      <c r="A35" s="12"/>
      <c r="B35" s="44">
        <v>544</v>
      </c>
      <c r="C35" s="20" t="s">
        <v>161</v>
      </c>
      <c r="D35" s="46">
        <v>109861</v>
      </c>
      <c r="E35" s="46">
        <v>209049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318910</v>
      </c>
      <c r="O35" s="47">
        <f t="shared" si="1"/>
        <v>0.23574120876968238</v>
      </c>
      <c r="P35" s="9"/>
    </row>
    <row r="36" spans="1:16">
      <c r="A36" s="12"/>
      <c r="B36" s="44">
        <v>549</v>
      </c>
      <c r="C36" s="20" t="s">
        <v>162</v>
      </c>
      <c r="D36" s="46">
        <v>134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134</v>
      </c>
      <c r="O36" s="47">
        <f t="shared" si="1"/>
        <v>9.9054033975533654E-5</v>
      </c>
      <c r="P36" s="9"/>
    </row>
    <row r="37" spans="1:16" ht="15.75">
      <c r="A37" s="28" t="s">
        <v>49</v>
      </c>
      <c r="B37" s="29"/>
      <c r="C37" s="30"/>
      <c r="D37" s="31">
        <f>SUM(D38:D42)</f>
        <v>14473430</v>
      </c>
      <c r="E37" s="31">
        <f t="shared" ref="E37:M37" si="9">SUM(E38:E42)</f>
        <v>32811816</v>
      </c>
      <c r="F37" s="31">
        <f t="shared" si="9"/>
        <v>0</v>
      </c>
      <c r="G37" s="31">
        <f t="shared" si="9"/>
        <v>14500000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617878</v>
      </c>
      <c r="N37" s="31">
        <f t="shared" si="8"/>
        <v>62403124</v>
      </c>
      <c r="O37" s="43">
        <f t="shared" ref="O37:O68" si="10">(N37/O$91)</f>
        <v>46.128963916980894</v>
      </c>
      <c r="P37" s="10"/>
    </row>
    <row r="38" spans="1:16">
      <c r="A38" s="13"/>
      <c r="B38" s="45">
        <v>551</v>
      </c>
      <c r="C38" s="21" t="s">
        <v>163</v>
      </c>
      <c r="D38" s="46">
        <v>445453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445453</v>
      </c>
      <c r="O38" s="47">
        <f t="shared" si="10"/>
        <v>0.32928295967539845</v>
      </c>
      <c r="P38" s="9"/>
    </row>
    <row r="39" spans="1:16">
      <c r="A39" s="13"/>
      <c r="B39" s="45">
        <v>552</v>
      </c>
      <c r="C39" s="21" t="s">
        <v>50</v>
      </c>
      <c r="D39" s="46">
        <v>10519183</v>
      </c>
      <c r="E39" s="46">
        <v>19702074</v>
      </c>
      <c r="F39" s="46">
        <v>0</v>
      </c>
      <c r="G39" s="46">
        <v>14500000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44721257</v>
      </c>
      <c r="O39" s="47">
        <f t="shared" si="10"/>
        <v>33.05836500228785</v>
      </c>
      <c r="P39" s="9"/>
    </row>
    <row r="40" spans="1:16">
      <c r="A40" s="13"/>
      <c r="B40" s="45">
        <v>553</v>
      </c>
      <c r="C40" s="21" t="s">
        <v>164</v>
      </c>
      <c r="D40" s="46">
        <v>542877</v>
      </c>
      <c r="E40" s="46">
        <v>140518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683395</v>
      </c>
      <c r="O40" s="47">
        <f t="shared" si="10"/>
        <v>0.50517187722917778</v>
      </c>
      <c r="P40" s="9"/>
    </row>
    <row r="41" spans="1:16">
      <c r="A41" s="13"/>
      <c r="B41" s="45">
        <v>554</v>
      </c>
      <c r="C41" s="21" t="s">
        <v>52</v>
      </c>
      <c r="D41" s="46">
        <v>543267</v>
      </c>
      <c r="E41" s="46">
        <v>12969224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13512491</v>
      </c>
      <c r="O41" s="47">
        <f t="shared" si="10"/>
        <v>9.9885577806574091</v>
      </c>
      <c r="P41" s="9"/>
    </row>
    <row r="42" spans="1:16">
      <c r="A42" s="13"/>
      <c r="B42" s="45">
        <v>559</v>
      </c>
      <c r="C42" s="21" t="s">
        <v>53</v>
      </c>
      <c r="D42" s="46">
        <v>2422650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617878</v>
      </c>
      <c r="N42" s="46">
        <f t="shared" si="8"/>
        <v>3040528</v>
      </c>
      <c r="O42" s="47">
        <f t="shared" si="10"/>
        <v>2.247586297131055</v>
      </c>
      <c r="P42" s="9"/>
    </row>
    <row r="43" spans="1:16" ht="15.75">
      <c r="A43" s="28" t="s">
        <v>54</v>
      </c>
      <c r="B43" s="29"/>
      <c r="C43" s="30"/>
      <c r="D43" s="31">
        <f t="shared" ref="D43:M43" si="11">SUM(D44:D47)</f>
        <v>40493480</v>
      </c>
      <c r="E43" s="31">
        <f t="shared" si="11"/>
        <v>165791849</v>
      </c>
      <c r="F43" s="31">
        <f t="shared" si="11"/>
        <v>0</v>
      </c>
      <c r="G43" s="31">
        <f t="shared" si="11"/>
        <v>1644926</v>
      </c>
      <c r="H43" s="31">
        <f t="shared" si="11"/>
        <v>0</v>
      </c>
      <c r="I43" s="31">
        <f t="shared" si="11"/>
        <v>0</v>
      </c>
      <c r="J43" s="31">
        <f t="shared" si="11"/>
        <v>0</v>
      </c>
      <c r="K43" s="31">
        <f t="shared" si="11"/>
        <v>0</v>
      </c>
      <c r="L43" s="31">
        <f t="shared" si="11"/>
        <v>0</v>
      </c>
      <c r="M43" s="31">
        <f t="shared" si="11"/>
        <v>0</v>
      </c>
      <c r="N43" s="31">
        <f t="shared" si="8"/>
        <v>207930255</v>
      </c>
      <c r="O43" s="43">
        <f t="shared" si="10"/>
        <v>153.70395927844311</v>
      </c>
      <c r="P43" s="10"/>
    </row>
    <row r="44" spans="1:16">
      <c r="A44" s="12"/>
      <c r="B44" s="44">
        <v>562</v>
      </c>
      <c r="C44" s="20" t="s">
        <v>166</v>
      </c>
      <c r="D44" s="46">
        <v>10682978</v>
      </c>
      <c r="E44" s="46">
        <v>111593878</v>
      </c>
      <c r="F44" s="46">
        <v>0</v>
      </c>
      <c r="G44" s="46">
        <v>641306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3" si="12">SUM(D44:M44)</f>
        <v>122918162</v>
      </c>
      <c r="O44" s="47">
        <f t="shared" si="10"/>
        <v>90.86223727580709</v>
      </c>
      <c r="P44" s="9"/>
    </row>
    <row r="45" spans="1:16">
      <c r="A45" s="12"/>
      <c r="B45" s="44">
        <v>563</v>
      </c>
      <c r="C45" s="20" t="s">
        <v>167</v>
      </c>
      <c r="D45" s="46">
        <v>61345</v>
      </c>
      <c r="E45" s="46">
        <v>2800760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2862105</v>
      </c>
      <c r="O45" s="47">
        <f t="shared" si="10"/>
        <v>2.1156943724742145</v>
      </c>
      <c r="P45" s="9"/>
    </row>
    <row r="46" spans="1:16">
      <c r="A46" s="12"/>
      <c r="B46" s="44">
        <v>564</v>
      </c>
      <c r="C46" s="20" t="s">
        <v>168</v>
      </c>
      <c r="D46" s="46">
        <v>4705518</v>
      </c>
      <c r="E46" s="46">
        <v>3641036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8346554</v>
      </c>
      <c r="O46" s="47">
        <f t="shared" si="10"/>
        <v>6.1698495783181064</v>
      </c>
      <c r="P46" s="9"/>
    </row>
    <row r="47" spans="1:16">
      <c r="A47" s="12"/>
      <c r="B47" s="44">
        <v>569</v>
      </c>
      <c r="C47" s="20" t="s">
        <v>58</v>
      </c>
      <c r="D47" s="46">
        <v>25043639</v>
      </c>
      <c r="E47" s="46">
        <v>47756175</v>
      </c>
      <c r="F47" s="46">
        <v>0</v>
      </c>
      <c r="G47" s="46">
        <v>1003620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73803434</v>
      </c>
      <c r="O47" s="47">
        <f t="shared" si="10"/>
        <v>54.556178051843702</v>
      </c>
      <c r="P47" s="9"/>
    </row>
    <row r="48" spans="1:16" ht="15.75">
      <c r="A48" s="28" t="s">
        <v>59</v>
      </c>
      <c r="B48" s="29"/>
      <c r="C48" s="30"/>
      <c r="D48" s="31">
        <f t="shared" ref="D48:M48" si="13">SUM(D49:D53)</f>
        <v>35830467</v>
      </c>
      <c r="E48" s="31">
        <f t="shared" si="13"/>
        <v>42598077</v>
      </c>
      <c r="F48" s="31">
        <f t="shared" si="13"/>
        <v>0</v>
      </c>
      <c r="G48" s="31">
        <f t="shared" si="13"/>
        <v>8558954</v>
      </c>
      <c r="H48" s="31">
        <f t="shared" si="13"/>
        <v>0</v>
      </c>
      <c r="I48" s="31">
        <f t="shared" si="13"/>
        <v>10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86987508</v>
      </c>
      <c r="O48" s="43">
        <f t="shared" si="10"/>
        <v>64.30196696178362</v>
      </c>
      <c r="P48" s="9"/>
    </row>
    <row r="49" spans="1:16">
      <c r="A49" s="12"/>
      <c r="B49" s="44">
        <v>571</v>
      </c>
      <c r="C49" s="20" t="s">
        <v>60</v>
      </c>
      <c r="D49" s="46">
        <v>632</v>
      </c>
      <c r="E49" s="46">
        <v>34776736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34777368</v>
      </c>
      <c r="O49" s="47">
        <f t="shared" si="10"/>
        <v>25.707750682474902</v>
      </c>
      <c r="P49" s="9"/>
    </row>
    <row r="50" spans="1:16">
      <c r="A50" s="12"/>
      <c r="B50" s="44">
        <v>572</v>
      </c>
      <c r="C50" s="20" t="s">
        <v>169</v>
      </c>
      <c r="D50" s="46">
        <v>32341663</v>
      </c>
      <c r="E50" s="46">
        <v>7650867</v>
      </c>
      <c r="F50" s="46">
        <v>0</v>
      </c>
      <c r="G50" s="46">
        <v>5833285</v>
      </c>
      <c r="H50" s="46">
        <v>0</v>
      </c>
      <c r="I50" s="46">
        <v>10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45825825</v>
      </c>
      <c r="O50" s="47">
        <f t="shared" si="10"/>
        <v>33.874871839603429</v>
      </c>
      <c r="P50" s="9"/>
    </row>
    <row r="51" spans="1:16">
      <c r="A51" s="12"/>
      <c r="B51" s="44">
        <v>573</v>
      </c>
      <c r="C51" s="20" t="s">
        <v>62</v>
      </c>
      <c r="D51" s="46">
        <v>266810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266810</v>
      </c>
      <c r="O51" s="47">
        <f t="shared" si="10"/>
        <v>0.19722840899262786</v>
      </c>
      <c r="P51" s="9"/>
    </row>
    <row r="52" spans="1:16">
      <c r="A52" s="12"/>
      <c r="B52" s="44">
        <v>575</v>
      </c>
      <c r="C52" s="20" t="s">
        <v>170</v>
      </c>
      <c r="D52" s="46">
        <v>1990575</v>
      </c>
      <c r="E52" s="46">
        <v>-26257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1964318</v>
      </c>
      <c r="O52" s="47">
        <f t="shared" si="10"/>
        <v>1.4520419545578531</v>
      </c>
      <c r="P52" s="9"/>
    </row>
    <row r="53" spans="1:16">
      <c r="A53" s="12"/>
      <c r="B53" s="44">
        <v>579</v>
      </c>
      <c r="C53" s="20" t="s">
        <v>64</v>
      </c>
      <c r="D53" s="46">
        <v>1230787</v>
      </c>
      <c r="E53" s="46">
        <v>196731</v>
      </c>
      <c r="F53" s="46">
        <v>0</v>
      </c>
      <c r="G53" s="46">
        <v>2725669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4153187</v>
      </c>
      <c r="O53" s="47">
        <f t="shared" si="10"/>
        <v>3.0700740761548113</v>
      </c>
      <c r="P53" s="9"/>
    </row>
    <row r="54" spans="1:16" ht="15.75">
      <c r="A54" s="28" t="s">
        <v>171</v>
      </c>
      <c r="B54" s="29"/>
      <c r="C54" s="30"/>
      <c r="D54" s="31">
        <f t="shared" ref="D54:M54" si="14">SUM(D55:D58)</f>
        <v>547495264</v>
      </c>
      <c r="E54" s="31">
        <f t="shared" si="14"/>
        <v>239727820</v>
      </c>
      <c r="F54" s="31">
        <f t="shared" si="14"/>
        <v>176805</v>
      </c>
      <c r="G54" s="31">
        <f t="shared" si="14"/>
        <v>9205725</v>
      </c>
      <c r="H54" s="31">
        <f t="shared" si="14"/>
        <v>0</v>
      </c>
      <c r="I54" s="31">
        <f t="shared" si="14"/>
        <v>10095805</v>
      </c>
      <c r="J54" s="31">
        <f t="shared" si="14"/>
        <v>28395169</v>
      </c>
      <c r="K54" s="31">
        <f t="shared" si="14"/>
        <v>0</v>
      </c>
      <c r="L54" s="31">
        <f t="shared" si="14"/>
        <v>0</v>
      </c>
      <c r="M54" s="31">
        <f t="shared" si="14"/>
        <v>0</v>
      </c>
      <c r="N54" s="31">
        <f>SUM(D54:M54)</f>
        <v>835096588</v>
      </c>
      <c r="O54" s="43">
        <f t="shared" si="10"/>
        <v>617.31108806421071</v>
      </c>
      <c r="P54" s="9"/>
    </row>
    <row r="55" spans="1:16">
      <c r="A55" s="12"/>
      <c r="B55" s="44">
        <v>581</v>
      </c>
      <c r="C55" s="20" t="s">
        <v>172</v>
      </c>
      <c r="D55" s="46">
        <v>547495264</v>
      </c>
      <c r="E55" s="46">
        <v>237685993</v>
      </c>
      <c r="F55" s="46">
        <v>176805</v>
      </c>
      <c r="G55" s="46">
        <v>9205725</v>
      </c>
      <c r="H55" s="46">
        <v>0</v>
      </c>
      <c r="I55" s="46">
        <v>204457</v>
      </c>
      <c r="J55" s="46">
        <v>28381679</v>
      </c>
      <c r="K55" s="46">
        <v>0</v>
      </c>
      <c r="L55" s="46">
        <v>0</v>
      </c>
      <c r="M55" s="46">
        <v>0</v>
      </c>
      <c r="N55" s="46">
        <f>SUM(D55:M55)</f>
        <v>823149923</v>
      </c>
      <c r="O55" s="47">
        <f t="shared" si="10"/>
        <v>608.48000328208889</v>
      </c>
      <c r="P55" s="9"/>
    </row>
    <row r="56" spans="1:16">
      <c r="A56" s="12"/>
      <c r="B56" s="44">
        <v>587</v>
      </c>
      <c r="C56" s="20" t="s">
        <v>173</v>
      </c>
      <c r="D56" s="46">
        <v>0</v>
      </c>
      <c r="E56" s="46">
        <v>2041827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4" si="15">SUM(D56:M56)</f>
        <v>2041827</v>
      </c>
      <c r="O56" s="47">
        <f t="shared" si="10"/>
        <v>1.5093373211206116</v>
      </c>
      <c r="P56" s="9"/>
    </row>
    <row r="57" spans="1:16">
      <c r="A57" s="12"/>
      <c r="B57" s="44">
        <v>590</v>
      </c>
      <c r="C57" s="20" t="s">
        <v>174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13490</v>
      </c>
      <c r="K57" s="46">
        <v>0</v>
      </c>
      <c r="L57" s="46">
        <v>0</v>
      </c>
      <c r="M57" s="46">
        <v>0</v>
      </c>
      <c r="N57" s="46">
        <f t="shared" si="15"/>
        <v>13490</v>
      </c>
      <c r="O57" s="47">
        <f t="shared" si="10"/>
        <v>9.9719322263429021E-3</v>
      </c>
      <c r="P57" s="9"/>
    </row>
    <row r="58" spans="1:16">
      <c r="A58" s="12"/>
      <c r="B58" s="44">
        <v>591</v>
      </c>
      <c r="C58" s="20" t="s">
        <v>199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9891348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9891348</v>
      </c>
      <c r="O58" s="47">
        <f t="shared" si="10"/>
        <v>7.3117755287748274</v>
      </c>
      <c r="P58" s="9"/>
    </row>
    <row r="59" spans="1:16" ht="15.75">
      <c r="A59" s="28" t="s">
        <v>68</v>
      </c>
      <c r="B59" s="29"/>
      <c r="C59" s="30"/>
      <c r="D59" s="31">
        <f t="shared" ref="D59:M59" si="16">SUM(D60:D88)</f>
        <v>28496398</v>
      </c>
      <c r="E59" s="31">
        <f t="shared" si="16"/>
        <v>41181077</v>
      </c>
      <c r="F59" s="31">
        <f t="shared" si="16"/>
        <v>0</v>
      </c>
      <c r="G59" s="31">
        <f t="shared" si="16"/>
        <v>2472850</v>
      </c>
      <c r="H59" s="31">
        <f t="shared" si="16"/>
        <v>0</v>
      </c>
      <c r="I59" s="31">
        <f t="shared" si="16"/>
        <v>0</v>
      </c>
      <c r="J59" s="31">
        <f t="shared" si="16"/>
        <v>0</v>
      </c>
      <c r="K59" s="31">
        <f t="shared" si="16"/>
        <v>0</v>
      </c>
      <c r="L59" s="31">
        <f t="shared" si="16"/>
        <v>0</v>
      </c>
      <c r="M59" s="31">
        <f t="shared" si="16"/>
        <v>0</v>
      </c>
      <c r="N59" s="31">
        <f>SUM(D59:M59)</f>
        <v>72150325</v>
      </c>
      <c r="O59" s="43">
        <f t="shared" si="10"/>
        <v>53.33418465593877</v>
      </c>
      <c r="P59" s="9"/>
    </row>
    <row r="60" spans="1:16">
      <c r="A60" s="12"/>
      <c r="B60" s="44">
        <v>601</v>
      </c>
      <c r="C60" s="20" t="s">
        <v>175</v>
      </c>
      <c r="D60" s="46">
        <v>1223535</v>
      </c>
      <c r="E60" s="46">
        <v>2019151</v>
      </c>
      <c r="F60" s="46">
        <v>0</v>
      </c>
      <c r="G60" s="46">
        <v>138293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3380979</v>
      </c>
      <c r="O60" s="47">
        <f t="shared" si="10"/>
        <v>2.4992508114669088</v>
      </c>
      <c r="P60" s="9"/>
    </row>
    <row r="61" spans="1:16">
      <c r="A61" s="12"/>
      <c r="B61" s="44">
        <v>602</v>
      </c>
      <c r="C61" s="20" t="s">
        <v>176</v>
      </c>
      <c r="D61" s="46">
        <v>261765</v>
      </c>
      <c r="E61" s="46">
        <v>787165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1048930</v>
      </c>
      <c r="O61" s="47">
        <f t="shared" si="10"/>
        <v>0.7753787153578845</v>
      </c>
      <c r="P61" s="9"/>
    </row>
    <row r="62" spans="1:16">
      <c r="A62" s="12"/>
      <c r="B62" s="44">
        <v>603</v>
      </c>
      <c r="C62" s="20" t="s">
        <v>177</v>
      </c>
      <c r="D62" s="46">
        <v>93275</v>
      </c>
      <c r="E62" s="46">
        <v>880083</v>
      </c>
      <c r="F62" s="46">
        <v>0</v>
      </c>
      <c r="G62" s="46">
        <v>273159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1246517</v>
      </c>
      <c r="O62" s="47">
        <f t="shared" si="10"/>
        <v>0.92143684529164394</v>
      </c>
      <c r="P62" s="9"/>
    </row>
    <row r="63" spans="1:16">
      <c r="A63" s="12"/>
      <c r="B63" s="44">
        <v>604</v>
      </c>
      <c r="C63" s="20" t="s">
        <v>178</v>
      </c>
      <c r="D63" s="46">
        <v>0</v>
      </c>
      <c r="E63" s="46">
        <v>5929286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5929286</v>
      </c>
      <c r="O63" s="47">
        <f t="shared" si="10"/>
        <v>4.382982812646687</v>
      </c>
      <c r="P63" s="9"/>
    </row>
    <row r="64" spans="1:16">
      <c r="A64" s="12"/>
      <c r="B64" s="44">
        <v>608</v>
      </c>
      <c r="C64" s="20" t="s">
        <v>179</v>
      </c>
      <c r="D64" s="46">
        <v>151932</v>
      </c>
      <c r="E64" s="46">
        <v>414548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566480</v>
      </c>
      <c r="O64" s="47">
        <f t="shared" si="10"/>
        <v>0.41874723258552465</v>
      </c>
      <c r="P64" s="9"/>
    </row>
    <row r="65" spans="1:16">
      <c r="A65" s="12"/>
      <c r="B65" s="44">
        <v>609</v>
      </c>
      <c r="C65" s="20" t="s">
        <v>180</v>
      </c>
      <c r="D65" s="46">
        <v>0</v>
      </c>
      <c r="E65" s="46">
        <v>201086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201086</v>
      </c>
      <c r="O65" s="47">
        <f t="shared" si="10"/>
        <v>0.14864462295525493</v>
      </c>
      <c r="P65" s="9"/>
    </row>
    <row r="66" spans="1:16">
      <c r="A66" s="12"/>
      <c r="B66" s="44">
        <v>614</v>
      </c>
      <c r="C66" s="20" t="s">
        <v>181</v>
      </c>
      <c r="D66" s="46">
        <v>0</v>
      </c>
      <c r="E66" s="46">
        <v>4095933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7" si="17">SUM(D66:M66)</f>
        <v>4095933</v>
      </c>
      <c r="O66" s="47">
        <f t="shared" si="10"/>
        <v>3.0277513921157424</v>
      </c>
      <c r="P66" s="9"/>
    </row>
    <row r="67" spans="1:16">
      <c r="A67" s="12"/>
      <c r="B67" s="44">
        <v>622</v>
      </c>
      <c r="C67" s="20" t="s">
        <v>76</v>
      </c>
      <c r="D67" s="46">
        <v>0</v>
      </c>
      <c r="E67" s="46">
        <v>755693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755693</v>
      </c>
      <c r="O67" s="47">
        <f t="shared" si="10"/>
        <v>0.558615224605022</v>
      </c>
      <c r="P67" s="9"/>
    </row>
    <row r="68" spans="1:16">
      <c r="A68" s="12"/>
      <c r="B68" s="44">
        <v>624</v>
      </c>
      <c r="C68" s="20" t="s">
        <v>77</v>
      </c>
      <c r="D68" s="46">
        <v>0</v>
      </c>
      <c r="E68" s="46">
        <v>580848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580848</v>
      </c>
      <c r="O68" s="47">
        <f t="shared" si="10"/>
        <v>0.42936819049716995</v>
      </c>
      <c r="P68" s="9"/>
    </row>
    <row r="69" spans="1:16">
      <c r="A69" s="12"/>
      <c r="B69" s="44">
        <v>634</v>
      </c>
      <c r="C69" s="20" t="s">
        <v>182</v>
      </c>
      <c r="D69" s="46">
        <v>0</v>
      </c>
      <c r="E69" s="46">
        <v>2938680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2938680</v>
      </c>
      <c r="O69" s="47">
        <f t="shared" ref="O69:O89" si="18">(N69/O$91)</f>
        <v>2.1722993176359795</v>
      </c>
      <c r="P69" s="9"/>
    </row>
    <row r="70" spans="1:16">
      <c r="A70" s="12"/>
      <c r="B70" s="44">
        <v>654</v>
      </c>
      <c r="C70" s="20" t="s">
        <v>183</v>
      </c>
      <c r="D70" s="46">
        <v>0</v>
      </c>
      <c r="E70" s="46">
        <v>1638512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1638512</v>
      </c>
      <c r="O70" s="47">
        <f t="shared" si="18"/>
        <v>1.2112031590844745</v>
      </c>
      <c r="P70" s="9"/>
    </row>
    <row r="71" spans="1:16">
      <c r="A71" s="12"/>
      <c r="B71" s="44">
        <v>662</v>
      </c>
      <c r="C71" s="20" t="s">
        <v>194</v>
      </c>
      <c r="D71" s="46">
        <v>0</v>
      </c>
      <c r="E71" s="46">
        <v>2997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2997</v>
      </c>
      <c r="O71" s="47">
        <f t="shared" si="18"/>
        <v>2.2154099986915997E-3</v>
      </c>
      <c r="P71" s="9"/>
    </row>
    <row r="72" spans="1:16">
      <c r="A72" s="12"/>
      <c r="B72" s="44">
        <v>667</v>
      </c>
      <c r="C72" s="20" t="s">
        <v>127</v>
      </c>
      <c r="D72" s="46">
        <v>1949830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1949830</v>
      </c>
      <c r="O72" s="47">
        <f t="shared" si="18"/>
        <v>1.4413322915411551</v>
      </c>
      <c r="P72" s="9"/>
    </row>
    <row r="73" spans="1:16">
      <c r="A73" s="12"/>
      <c r="B73" s="44">
        <v>669</v>
      </c>
      <c r="C73" s="20" t="s">
        <v>128</v>
      </c>
      <c r="D73" s="46">
        <v>0</v>
      </c>
      <c r="E73" s="46">
        <v>351914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351914</v>
      </c>
      <c r="O73" s="47">
        <f t="shared" si="18"/>
        <v>0.26013806949601453</v>
      </c>
      <c r="P73" s="9"/>
    </row>
    <row r="74" spans="1:16">
      <c r="A74" s="12"/>
      <c r="B74" s="44">
        <v>674</v>
      </c>
      <c r="C74" s="20" t="s">
        <v>185</v>
      </c>
      <c r="D74" s="46">
        <v>0</v>
      </c>
      <c r="E74" s="46">
        <v>1241956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1241956</v>
      </c>
      <c r="O74" s="47">
        <f t="shared" si="18"/>
        <v>0.91806531209043185</v>
      </c>
      <c r="P74" s="9"/>
    </row>
    <row r="75" spans="1:16">
      <c r="A75" s="12"/>
      <c r="B75" s="44">
        <v>682</v>
      </c>
      <c r="C75" s="20" t="s">
        <v>186</v>
      </c>
      <c r="D75" s="46">
        <v>0</v>
      </c>
      <c r="E75" s="46">
        <v>626661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626661</v>
      </c>
      <c r="O75" s="47">
        <f t="shared" si="18"/>
        <v>0.46323358197867087</v>
      </c>
      <c r="P75" s="9"/>
    </row>
    <row r="76" spans="1:16">
      <c r="A76" s="12"/>
      <c r="B76" s="44">
        <v>685</v>
      </c>
      <c r="C76" s="20" t="s">
        <v>86</v>
      </c>
      <c r="D76" s="46">
        <v>314517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314517</v>
      </c>
      <c r="O76" s="47">
        <f t="shared" si="18"/>
        <v>0.23249386271554418</v>
      </c>
      <c r="P76" s="9"/>
    </row>
    <row r="77" spans="1:16">
      <c r="A77" s="12"/>
      <c r="B77" s="44">
        <v>694</v>
      </c>
      <c r="C77" s="20" t="s">
        <v>187</v>
      </c>
      <c r="D77" s="46">
        <v>0</v>
      </c>
      <c r="E77" s="46">
        <v>1131563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1131563</v>
      </c>
      <c r="O77" s="47">
        <f t="shared" si="18"/>
        <v>0.83646178990639397</v>
      </c>
      <c r="P77" s="9"/>
    </row>
    <row r="78" spans="1:16">
      <c r="A78" s="12"/>
      <c r="B78" s="44">
        <v>711</v>
      </c>
      <c r="C78" s="20" t="s">
        <v>131</v>
      </c>
      <c r="D78" s="46">
        <v>15000323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ref="N78:N88" si="19">SUM(D78:M78)</f>
        <v>15000323</v>
      </c>
      <c r="O78" s="47">
        <f t="shared" si="18"/>
        <v>11.088376896164021</v>
      </c>
      <c r="P78" s="9"/>
    </row>
    <row r="79" spans="1:16">
      <c r="A79" s="12"/>
      <c r="B79" s="44">
        <v>712</v>
      </c>
      <c r="C79" s="20" t="s">
        <v>132</v>
      </c>
      <c r="D79" s="46">
        <v>3108231</v>
      </c>
      <c r="E79" s="46">
        <v>12541</v>
      </c>
      <c r="F79" s="46">
        <v>0</v>
      </c>
      <c r="G79" s="46">
        <v>2061398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5182170</v>
      </c>
      <c r="O79" s="47">
        <f t="shared" si="18"/>
        <v>3.8307077854253078</v>
      </c>
      <c r="P79" s="9"/>
    </row>
    <row r="80" spans="1:16">
      <c r="A80" s="12"/>
      <c r="B80" s="44">
        <v>713</v>
      </c>
      <c r="C80" s="20" t="s">
        <v>188</v>
      </c>
      <c r="D80" s="46">
        <v>6391783</v>
      </c>
      <c r="E80" s="46">
        <v>6368321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12760104</v>
      </c>
      <c r="O80" s="47">
        <f t="shared" si="18"/>
        <v>9.4323863816965883</v>
      </c>
      <c r="P80" s="9"/>
    </row>
    <row r="81" spans="1:119">
      <c r="A81" s="12"/>
      <c r="B81" s="44">
        <v>714</v>
      </c>
      <c r="C81" s="20" t="s">
        <v>134</v>
      </c>
      <c r="D81" s="46">
        <v>127</v>
      </c>
      <c r="E81" s="46">
        <v>418182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418309</v>
      </c>
      <c r="O81" s="47">
        <f t="shared" si="18"/>
        <v>0.30921786491247394</v>
      </c>
      <c r="P81" s="9"/>
    </row>
    <row r="82" spans="1:119">
      <c r="A82" s="12"/>
      <c r="B82" s="44">
        <v>715</v>
      </c>
      <c r="C82" s="20" t="s">
        <v>135</v>
      </c>
      <c r="D82" s="46">
        <v>0</v>
      </c>
      <c r="E82" s="46">
        <v>1099904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1099904</v>
      </c>
      <c r="O82" s="47">
        <f t="shared" si="18"/>
        <v>0.813059165565861</v>
      </c>
      <c r="P82" s="9"/>
    </row>
    <row r="83" spans="1:119">
      <c r="A83" s="12"/>
      <c r="B83" s="44">
        <v>716</v>
      </c>
      <c r="C83" s="20" t="s">
        <v>136</v>
      </c>
      <c r="D83" s="46">
        <v>0</v>
      </c>
      <c r="E83" s="46">
        <v>549139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549139</v>
      </c>
      <c r="O83" s="47">
        <f t="shared" si="18"/>
        <v>0.40592860569619832</v>
      </c>
      <c r="P83" s="9"/>
    </row>
    <row r="84" spans="1:119">
      <c r="A84" s="12"/>
      <c r="B84" s="44">
        <v>724</v>
      </c>
      <c r="C84" s="20" t="s">
        <v>189</v>
      </c>
      <c r="D84" s="46">
        <v>0</v>
      </c>
      <c r="E84" s="46">
        <v>2295995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2295995</v>
      </c>
      <c r="O84" s="47">
        <f t="shared" si="18"/>
        <v>1.6972206472959357</v>
      </c>
      <c r="P84" s="9"/>
    </row>
    <row r="85" spans="1:119">
      <c r="A85" s="12"/>
      <c r="B85" s="44">
        <v>732</v>
      </c>
      <c r="C85" s="20" t="s">
        <v>96</v>
      </c>
      <c r="D85" s="46">
        <v>0</v>
      </c>
      <c r="E85" s="46">
        <v>66375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66375</v>
      </c>
      <c r="O85" s="47">
        <f t="shared" si="18"/>
        <v>4.9065011232283927E-2</v>
      </c>
      <c r="P85" s="9"/>
    </row>
    <row r="86" spans="1:119">
      <c r="A86" s="12"/>
      <c r="B86" s="44">
        <v>744</v>
      </c>
      <c r="C86" s="20" t="s">
        <v>190</v>
      </c>
      <c r="D86" s="46">
        <v>0</v>
      </c>
      <c r="E86" s="46">
        <v>1867253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1867253</v>
      </c>
      <c r="O86" s="47">
        <f t="shared" si="18"/>
        <v>1.380290612708337</v>
      </c>
      <c r="P86" s="9"/>
    </row>
    <row r="87" spans="1:119">
      <c r="A87" s="12"/>
      <c r="B87" s="44">
        <v>764</v>
      </c>
      <c r="C87" s="20" t="s">
        <v>191</v>
      </c>
      <c r="D87" s="46">
        <v>0</v>
      </c>
      <c r="E87" s="46">
        <v>4907291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4907291</v>
      </c>
      <c r="O87" s="47">
        <f t="shared" si="18"/>
        <v>3.6275146973270935</v>
      </c>
      <c r="P87" s="9"/>
    </row>
    <row r="88" spans="1:119" ht="15.75" thickBot="1">
      <c r="A88" s="12"/>
      <c r="B88" s="44">
        <v>765</v>
      </c>
      <c r="C88" s="20" t="s">
        <v>100</v>
      </c>
      <c r="D88" s="46">
        <v>1080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1080</v>
      </c>
      <c r="O88" s="47">
        <f t="shared" si="18"/>
        <v>7.9834594547445036E-4</v>
      </c>
      <c r="P88" s="9"/>
    </row>
    <row r="89" spans="1:119" ht="16.5" thickBot="1">
      <c r="A89" s="14" t="s">
        <v>10</v>
      </c>
      <c r="B89" s="23"/>
      <c r="C89" s="22"/>
      <c r="D89" s="15">
        <f t="shared" ref="D89:M89" si="20">SUM(D5,D15,D25,D32,D37,D43,D48,D54,D59)</f>
        <v>1392203573</v>
      </c>
      <c r="E89" s="15">
        <f t="shared" si="20"/>
        <v>847849667</v>
      </c>
      <c r="F89" s="15">
        <f t="shared" si="20"/>
        <v>116096770</v>
      </c>
      <c r="G89" s="15">
        <f t="shared" si="20"/>
        <v>70113018</v>
      </c>
      <c r="H89" s="15">
        <f t="shared" si="20"/>
        <v>0</v>
      </c>
      <c r="I89" s="15">
        <f t="shared" si="20"/>
        <v>331740219</v>
      </c>
      <c r="J89" s="15">
        <f t="shared" si="20"/>
        <v>194228695</v>
      </c>
      <c r="K89" s="15">
        <f t="shared" si="20"/>
        <v>0</v>
      </c>
      <c r="L89" s="15">
        <f t="shared" si="20"/>
        <v>0</v>
      </c>
      <c r="M89" s="15">
        <f t="shared" si="20"/>
        <v>5147065</v>
      </c>
      <c r="N89" s="15">
        <f>SUM(D89:M89)</f>
        <v>2957379007</v>
      </c>
      <c r="O89" s="37">
        <f t="shared" si="18"/>
        <v>2186.1217958052835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38"/>
      <c r="B91" s="39"/>
      <c r="C91" s="39"/>
      <c r="D91" s="40"/>
      <c r="E91" s="40"/>
      <c r="F91" s="40"/>
      <c r="G91" s="40"/>
      <c r="H91" s="40"/>
      <c r="I91" s="40"/>
      <c r="J91" s="40"/>
      <c r="K91" s="40"/>
      <c r="L91" s="118" t="s">
        <v>200</v>
      </c>
      <c r="M91" s="118"/>
      <c r="N91" s="118"/>
      <c r="O91" s="41">
        <v>1352797</v>
      </c>
    </row>
    <row r="92" spans="1:119">
      <c r="A92" s="119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3" spans="1:119" ht="15.75" customHeight="1" thickBot="1">
      <c r="A93" s="120" t="s">
        <v>108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161321317</v>
      </c>
      <c r="E5" s="26">
        <f t="shared" si="0"/>
        <v>92202602</v>
      </c>
      <c r="F5" s="26">
        <f t="shared" si="0"/>
        <v>169234196</v>
      </c>
      <c r="G5" s="26">
        <f t="shared" si="0"/>
        <v>61357753</v>
      </c>
      <c r="H5" s="26">
        <f t="shared" si="0"/>
        <v>0</v>
      </c>
      <c r="I5" s="26">
        <f t="shared" si="0"/>
        <v>102201</v>
      </c>
      <c r="J5" s="26">
        <f t="shared" si="0"/>
        <v>166008098</v>
      </c>
      <c r="K5" s="26">
        <f t="shared" si="0"/>
        <v>0</v>
      </c>
      <c r="L5" s="26">
        <f t="shared" si="0"/>
        <v>0</v>
      </c>
      <c r="M5" s="26">
        <f t="shared" si="0"/>
        <v>4077977</v>
      </c>
      <c r="N5" s="27">
        <f>SUM(D5:M5)</f>
        <v>654304144</v>
      </c>
      <c r="O5" s="32">
        <f t="shared" ref="O5:O36" si="1">(N5/O$91)</f>
        <v>493.60471286540132</v>
      </c>
      <c r="P5" s="6"/>
    </row>
    <row r="6" spans="1:133">
      <c r="A6" s="12"/>
      <c r="B6" s="44">
        <v>511</v>
      </c>
      <c r="C6" s="20" t="s">
        <v>20</v>
      </c>
      <c r="D6" s="46">
        <v>2128604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2128604</v>
      </c>
      <c r="O6" s="47">
        <f t="shared" si="1"/>
        <v>1.6058112666089805</v>
      </c>
      <c r="P6" s="9"/>
    </row>
    <row r="7" spans="1:133">
      <c r="A7" s="12"/>
      <c r="B7" s="44">
        <v>512</v>
      </c>
      <c r="C7" s="20" t="s">
        <v>21</v>
      </c>
      <c r="D7" s="46">
        <v>2410385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2410385</v>
      </c>
      <c r="O7" s="47">
        <f t="shared" si="1"/>
        <v>1.8183858481264188</v>
      </c>
      <c r="P7" s="9"/>
    </row>
    <row r="8" spans="1:133">
      <c r="A8" s="12"/>
      <c r="B8" s="44">
        <v>513</v>
      </c>
      <c r="C8" s="20" t="s">
        <v>22</v>
      </c>
      <c r="D8" s="46">
        <v>81018056</v>
      </c>
      <c r="E8" s="46">
        <v>70368973</v>
      </c>
      <c r="F8" s="46">
        <v>304726</v>
      </c>
      <c r="G8" s="46">
        <v>184082</v>
      </c>
      <c r="H8" s="46">
        <v>0</v>
      </c>
      <c r="I8" s="46">
        <v>4033</v>
      </c>
      <c r="J8" s="46">
        <v>5177920</v>
      </c>
      <c r="K8" s="46">
        <v>0</v>
      </c>
      <c r="L8" s="46">
        <v>0</v>
      </c>
      <c r="M8" s="46">
        <v>0</v>
      </c>
      <c r="N8" s="46">
        <f t="shared" si="2"/>
        <v>157057790</v>
      </c>
      <c r="O8" s="47">
        <f t="shared" si="1"/>
        <v>118.48383667920724</v>
      </c>
      <c r="P8" s="9"/>
    </row>
    <row r="9" spans="1:133">
      <c r="A9" s="12"/>
      <c r="B9" s="44">
        <v>514</v>
      </c>
      <c r="C9" s="20" t="s">
        <v>23</v>
      </c>
      <c r="D9" s="46">
        <v>7899572</v>
      </c>
      <c r="E9" s="46">
        <v>5072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7904644</v>
      </c>
      <c r="O9" s="47">
        <f t="shared" si="1"/>
        <v>5.9632352441943537</v>
      </c>
      <c r="P9" s="9"/>
    </row>
    <row r="10" spans="1:133">
      <c r="A10" s="12"/>
      <c r="B10" s="44">
        <v>515</v>
      </c>
      <c r="C10" s="20" t="s">
        <v>24</v>
      </c>
      <c r="D10" s="46">
        <v>10846631</v>
      </c>
      <c r="E10" s="46">
        <v>4598054</v>
      </c>
      <c r="F10" s="46">
        <v>0</v>
      </c>
      <c r="G10" s="46">
        <v>0</v>
      </c>
      <c r="H10" s="46">
        <v>0</v>
      </c>
      <c r="I10" s="46">
        <v>790</v>
      </c>
      <c r="J10" s="46">
        <v>0</v>
      </c>
      <c r="K10" s="46">
        <v>0</v>
      </c>
      <c r="L10" s="46">
        <v>0</v>
      </c>
      <c r="M10" s="46">
        <v>4064591</v>
      </c>
      <c r="N10" s="46">
        <f t="shared" si="2"/>
        <v>19510066</v>
      </c>
      <c r="O10" s="47">
        <f t="shared" si="1"/>
        <v>14.718324213937775</v>
      </c>
      <c r="P10" s="9"/>
    </row>
    <row r="11" spans="1:133">
      <c r="A11" s="12"/>
      <c r="B11" s="44">
        <v>516</v>
      </c>
      <c r="C11" s="20" t="s">
        <v>25</v>
      </c>
      <c r="D11" s="46">
        <v>21874394</v>
      </c>
      <c r="E11" s="46">
        <v>3126952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25001346</v>
      </c>
      <c r="O11" s="47">
        <f t="shared" si="1"/>
        <v>18.86092626302937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1236486</v>
      </c>
      <c r="F12" s="46">
        <v>168929470</v>
      </c>
      <c r="G12" s="46">
        <v>58049611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228215567</v>
      </c>
      <c r="O12" s="47">
        <f t="shared" si="1"/>
        <v>172.16500988636525</v>
      </c>
      <c r="P12" s="9"/>
    </row>
    <row r="13" spans="1:133">
      <c r="A13" s="12"/>
      <c r="B13" s="44">
        <v>519</v>
      </c>
      <c r="C13" s="20" t="s">
        <v>154</v>
      </c>
      <c r="D13" s="46">
        <v>35143675</v>
      </c>
      <c r="E13" s="46">
        <v>12867065</v>
      </c>
      <c r="F13" s="46">
        <v>0</v>
      </c>
      <c r="G13" s="46">
        <v>3124060</v>
      </c>
      <c r="H13" s="46">
        <v>0</v>
      </c>
      <c r="I13" s="46">
        <v>97378</v>
      </c>
      <c r="J13" s="46">
        <v>160830178</v>
      </c>
      <c r="K13" s="46">
        <v>0</v>
      </c>
      <c r="L13" s="46">
        <v>0</v>
      </c>
      <c r="M13" s="46">
        <v>13386</v>
      </c>
      <c r="N13" s="46">
        <f t="shared" si="2"/>
        <v>212075742</v>
      </c>
      <c r="O13" s="47">
        <f t="shared" si="1"/>
        <v>159.98918346393194</v>
      </c>
      <c r="P13" s="9"/>
    </row>
    <row r="14" spans="1:133" ht="15.75">
      <c r="A14" s="28" t="s">
        <v>28</v>
      </c>
      <c r="B14" s="29"/>
      <c r="C14" s="30"/>
      <c r="D14" s="31">
        <f>SUM(D15:D23)</f>
        <v>489011666</v>
      </c>
      <c r="E14" s="31">
        <f t="shared" ref="E14:M14" si="3">SUM(E15:E23)</f>
        <v>48039674</v>
      </c>
      <c r="F14" s="31">
        <f t="shared" si="3"/>
        <v>0</v>
      </c>
      <c r="G14" s="31">
        <f t="shared" si="3"/>
        <v>26782346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563833686</v>
      </c>
      <c r="O14" s="43">
        <f t="shared" si="1"/>
        <v>425.35412198439457</v>
      </c>
      <c r="P14" s="10"/>
    </row>
    <row r="15" spans="1:133">
      <c r="A15" s="12"/>
      <c r="B15" s="44">
        <v>521</v>
      </c>
      <c r="C15" s="20" t="s">
        <v>29</v>
      </c>
      <c r="D15" s="46">
        <v>210992949</v>
      </c>
      <c r="E15" s="46">
        <v>14143307</v>
      </c>
      <c r="F15" s="46">
        <v>0</v>
      </c>
      <c r="G15" s="46">
        <v>8745614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233881870</v>
      </c>
      <c r="O15" s="47">
        <f t="shared" si="1"/>
        <v>176.43964866249283</v>
      </c>
      <c r="P15" s="9"/>
    </row>
    <row r="16" spans="1:133">
      <c r="A16" s="12"/>
      <c r="B16" s="44">
        <v>522</v>
      </c>
      <c r="C16" s="20" t="s">
        <v>30</v>
      </c>
      <c r="D16" s="46">
        <v>104057727</v>
      </c>
      <c r="E16" s="46">
        <v>1545792</v>
      </c>
      <c r="F16" s="46">
        <v>0</v>
      </c>
      <c r="G16" s="46">
        <v>9795138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115398657</v>
      </c>
      <c r="O16" s="47">
        <f t="shared" si="1"/>
        <v>87.056335308091732</v>
      </c>
      <c r="P16" s="9"/>
    </row>
    <row r="17" spans="1:16">
      <c r="A17" s="12"/>
      <c r="B17" s="44">
        <v>523</v>
      </c>
      <c r="C17" s="20" t="s">
        <v>155</v>
      </c>
      <c r="D17" s="46">
        <v>133885206</v>
      </c>
      <c r="E17" s="46">
        <v>12099846</v>
      </c>
      <c r="F17" s="46">
        <v>0</v>
      </c>
      <c r="G17" s="46">
        <v>119468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146104520</v>
      </c>
      <c r="O17" s="47">
        <f t="shared" si="1"/>
        <v>110.22072885257057</v>
      </c>
      <c r="P17" s="9"/>
    </row>
    <row r="18" spans="1:16">
      <c r="A18" s="12"/>
      <c r="B18" s="44">
        <v>524</v>
      </c>
      <c r="C18" s="20" t="s">
        <v>32</v>
      </c>
      <c r="D18" s="46">
        <v>8690266</v>
      </c>
      <c r="E18" s="46">
        <v>10617447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19307713</v>
      </c>
      <c r="O18" s="47">
        <f t="shared" si="1"/>
        <v>14.565669832365568</v>
      </c>
      <c r="P18" s="9"/>
    </row>
    <row r="19" spans="1:16">
      <c r="A19" s="12"/>
      <c r="B19" s="44">
        <v>525</v>
      </c>
      <c r="C19" s="20" t="s">
        <v>33</v>
      </c>
      <c r="D19" s="46">
        <v>955632</v>
      </c>
      <c r="E19" s="46">
        <v>954300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1909932</v>
      </c>
      <c r="O19" s="47">
        <f t="shared" si="1"/>
        <v>1.4408458896333105</v>
      </c>
      <c r="P19" s="9"/>
    </row>
    <row r="20" spans="1:16">
      <c r="A20" s="12"/>
      <c r="B20" s="44">
        <v>526</v>
      </c>
      <c r="C20" s="20" t="s">
        <v>34</v>
      </c>
      <c r="D20" s="46">
        <v>21669434</v>
      </c>
      <c r="E20" s="46">
        <v>6096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21675530</v>
      </c>
      <c r="O20" s="47">
        <f t="shared" si="1"/>
        <v>16.351942533097258</v>
      </c>
      <c r="P20" s="9"/>
    </row>
    <row r="21" spans="1:16">
      <c r="A21" s="12"/>
      <c r="B21" s="44">
        <v>527</v>
      </c>
      <c r="C21" s="20" t="s">
        <v>35</v>
      </c>
      <c r="D21" s="46">
        <v>4911821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4911821</v>
      </c>
      <c r="O21" s="47">
        <f t="shared" si="1"/>
        <v>3.7054602459483252</v>
      </c>
      <c r="P21" s="9"/>
    </row>
    <row r="22" spans="1:16">
      <c r="A22" s="12"/>
      <c r="B22" s="44">
        <v>528</v>
      </c>
      <c r="C22" s="20" t="s">
        <v>36</v>
      </c>
      <c r="D22" s="46">
        <v>711097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711097</v>
      </c>
      <c r="O22" s="47">
        <f t="shared" si="1"/>
        <v>0.53644904089809387</v>
      </c>
      <c r="P22" s="9"/>
    </row>
    <row r="23" spans="1:16">
      <c r="A23" s="12"/>
      <c r="B23" s="44">
        <v>529</v>
      </c>
      <c r="C23" s="20" t="s">
        <v>37</v>
      </c>
      <c r="D23" s="46">
        <v>3137534</v>
      </c>
      <c r="E23" s="46">
        <v>8672886</v>
      </c>
      <c r="F23" s="46">
        <v>0</v>
      </c>
      <c r="G23" s="46">
        <v>8122126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19932546</v>
      </c>
      <c r="O23" s="47">
        <f t="shared" si="1"/>
        <v>15.037041619296858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SUM(D25:D30)</f>
        <v>21162328</v>
      </c>
      <c r="E24" s="31">
        <f t="shared" si="5"/>
        <v>18498782</v>
      </c>
      <c r="F24" s="31">
        <f t="shared" si="5"/>
        <v>0</v>
      </c>
      <c r="G24" s="31">
        <f t="shared" si="5"/>
        <v>3265694</v>
      </c>
      <c r="H24" s="31">
        <f t="shared" si="5"/>
        <v>0</v>
      </c>
      <c r="I24" s="31">
        <f t="shared" si="5"/>
        <v>308859667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351786471</v>
      </c>
      <c r="O24" s="43">
        <f t="shared" si="1"/>
        <v>265.38645918753014</v>
      </c>
      <c r="P24" s="10"/>
    </row>
    <row r="25" spans="1:16">
      <c r="A25" s="12"/>
      <c r="B25" s="44">
        <v>534</v>
      </c>
      <c r="C25" s="20" t="s">
        <v>156</v>
      </c>
      <c r="D25" s="46">
        <v>5102</v>
      </c>
      <c r="E25" s="46">
        <v>0</v>
      </c>
      <c r="F25" s="46">
        <v>0</v>
      </c>
      <c r="G25" s="46">
        <v>0</v>
      </c>
      <c r="H25" s="46">
        <v>0</v>
      </c>
      <c r="I25" s="46">
        <v>99207593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0" si="6">SUM(D25:M25)</f>
        <v>99212695</v>
      </c>
      <c r="O25" s="47">
        <f t="shared" si="1"/>
        <v>74.845703297391367</v>
      </c>
      <c r="P25" s="9"/>
    </row>
    <row r="26" spans="1:16">
      <c r="A26" s="12"/>
      <c r="B26" s="44">
        <v>535</v>
      </c>
      <c r="C26" s="20" t="s">
        <v>144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12994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12994</v>
      </c>
      <c r="O26" s="47">
        <f t="shared" si="1"/>
        <v>9.8026272610204114E-3</v>
      </c>
      <c r="P26" s="9"/>
    </row>
    <row r="27" spans="1:16">
      <c r="A27" s="12"/>
      <c r="B27" s="44">
        <v>536</v>
      </c>
      <c r="C27" s="20" t="s">
        <v>157</v>
      </c>
      <c r="D27" s="46">
        <v>14111</v>
      </c>
      <c r="E27" s="46">
        <v>11437</v>
      </c>
      <c r="F27" s="46">
        <v>0</v>
      </c>
      <c r="G27" s="46">
        <v>0</v>
      </c>
      <c r="H27" s="46">
        <v>0</v>
      </c>
      <c r="I27" s="46">
        <v>209639096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209664644</v>
      </c>
      <c r="O27" s="47">
        <f t="shared" si="1"/>
        <v>158.17025973114821</v>
      </c>
      <c r="P27" s="9"/>
    </row>
    <row r="28" spans="1:16">
      <c r="A28" s="12"/>
      <c r="B28" s="44">
        <v>537</v>
      </c>
      <c r="C28" s="20" t="s">
        <v>158</v>
      </c>
      <c r="D28" s="46">
        <v>12185728</v>
      </c>
      <c r="E28" s="46">
        <v>5949721</v>
      </c>
      <c r="F28" s="46">
        <v>0</v>
      </c>
      <c r="G28" s="46">
        <v>3265694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21401143</v>
      </c>
      <c r="O28" s="47">
        <f t="shared" si="1"/>
        <v>16.144945958811462</v>
      </c>
      <c r="P28" s="9"/>
    </row>
    <row r="29" spans="1:16">
      <c r="A29" s="12"/>
      <c r="B29" s="44">
        <v>538</v>
      </c>
      <c r="C29" s="20" t="s">
        <v>159</v>
      </c>
      <c r="D29" s="46">
        <v>8872603</v>
      </c>
      <c r="E29" s="46">
        <v>12336594</v>
      </c>
      <c r="F29" s="46">
        <v>0</v>
      </c>
      <c r="G29" s="46">
        <v>0</v>
      </c>
      <c r="H29" s="46">
        <v>0</v>
      </c>
      <c r="I29" s="46">
        <v>-16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21209181</v>
      </c>
      <c r="O29" s="47">
        <f t="shared" si="1"/>
        <v>16.000130510583052</v>
      </c>
      <c r="P29" s="9"/>
    </row>
    <row r="30" spans="1:16">
      <c r="A30" s="12"/>
      <c r="B30" s="44">
        <v>539</v>
      </c>
      <c r="C30" s="20" t="s">
        <v>43</v>
      </c>
      <c r="D30" s="46">
        <v>84784</v>
      </c>
      <c r="E30" s="46">
        <v>201030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285814</v>
      </c>
      <c r="O30" s="47">
        <f t="shared" si="1"/>
        <v>0.21561706233502292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SUM(D32:D35)</f>
        <v>2368629</v>
      </c>
      <c r="E31" s="31">
        <f t="shared" si="7"/>
        <v>95081841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3" si="8">SUM(D31:M31)</f>
        <v>97450470</v>
      </c>
      <c r="O31" s="43">
        <f t="shared" si="1"/>
        <v>73.5162870418079</v>
      </c>
      <c r="P31" s="10"/>
    </row>
    <row r="32" spans="1:16">
      <c r="A32" s="12"/>
      <c r="B32" s="44">
        <v>541</v>
      </c>
      <c r="C32" s="20" t="s">
        <v>160</v>
      </c>
      <c r="D32" s="46">
        <v>2231955</v>
      </c>
      <c r="E32" s="46">
        <v>95416031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97647986</v>
      </c>
      <c r="O32" s="47">
        <f t="shared" si="1"/>
        <v>73.665292407829725</v>
      </c>
      <c r="P32" s="9"/>
    </row>
    <row r="33" spans="1:16">
      <c r="A33" s="12"/>
      <c r="B33" s="44">
        <v>544</v>
      </c>
      <c r="C33" s="20" t="s">
        <v>161</v>
      </c>
      <c r="D33" s="46">
        <v>136551</v>
      </c>
      <c r="E33" s="46">
        <v>118694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255245</v>
      </c>
      <c r="O33" s="47">
        <f t="shared" si="1"/>
        <v>0.1925559177496656</v>
      </c>
      <c r="P33" s="9"/>
    </row>
    <row r="34" spans="1:16">
      <c r="A34" s="12"/>
      <c r="B34" s="44">
        <v>545</v>
      </c>
      <c r="C34" s="20" t="s">
        <v>145</v>
      </c>
      <c r="D34" s="46">
        <v>123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123</v>
      </c>
      <c r="O34" s="47">
        <f t="shared" si="1"/>
        <v>9.2790761359512895E-5</v>
      </c>
      <c r="P34" s="9"/>
    </row>
    <row r="35" spans="1:16">
      <c r="A35" s="12"/>
      <c r="B35" s="44">
        <v>549</v>
      </c>
      <c r="C35" s="20" t="s">
        <v>162</v>
      </c>
      <c r="D35" s="46">
        <v>0</v>
      </c>
      <c r="E35" s="46">
        <v>-452884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-452884</v>
      </c>
      <c r="O35" s="47">
        <f t="shared" si="1"/>
        <v>-0.34165407453285884</v>
      </c>
      <c r="P35" s="9"/>
    </row>
    <row r="36" spans="1:16" ht="15.75">
      <c r="A36" s="28" t="s">
        <v>49</v>
      </c>
      <c r="B36" s="29"/>
      <c r="C36" s="30"/>
      <c r="D36" s="31">
        <f>SUM(D37:D41)</f>
        <v>19906174</v>
      </c>
      <c r="E36" s="31">
        <f t="shared" ref="E36:M36" si="9">SUM(E37:E41)</f>
        <v>28595425</v>
      </c>
      <c r="F36" s="31">
        <f t="shared" si="9"/>
        <v>0</v>
      </c>
      <c r="G36" s="31">
        <f t="shared" si="9"/>
        <v>2000000</v>
      </c>
      <c r="H36" s="31">
        <f t="shared" si="9"/>
        <v>0</v>
      </c>
      <c r="I36" s="31">
        <f t="shared" si="9"/>
        <v>0</v>
      </c>
      <c r="J36" s="31">
        <f t="shared" si="9"/>
        <v>1164281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8"/>
        <v>51665880</v>
      </c>
      <c r="O36" s="43">
        <f t="shared" si="1"/>
        <v>38.976555622026261</v>
      </c>
      <c r="P36" s="10"/>
    </row>
    <row r="37" spans="1:16">
      <c r="A37" s="13"/>
      <c r="B37" s="45">
        <v>551</v>
      </c>
      <c r="C37" s="21" t="s">
        <v>163</v>
      </c>
      <c r="D37" s="46">
        <v>21413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21413</v>
      </c>
      <c r="O37" s="47">
        <f t="shared" ref="O37:O68" si="10">(N37/O$91)</f>
        <v>1.6153890837327232E-2</v>
      </c>
      <c r="P37" s="9"/>
    </row>
    <row r="38" spans="1:16">
      <c r="A38" s="13"/>
      <c r="B38" s="45">
        <v>552</v>
      </c>
      <c r="C38" s="21" t="s">
        <v>50</v>
      </c>
      <c r="D38" s="46">
        <v>16337953</v>
      </c>
      <c r="E38" s="46">
        <v>14503956</v>
      </c>
      <c r="F38" s="46">
        <v>0</v>
      </c>
      <c r="G38" s="46">
        <v>2000000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32841909</v>
      </c>
      <c r="O38" s="47">
        <f t="shared" si="10"/>
        <v>24.775819029348284</v>
      </c>
      <c r="P38" s="9"/>
    </row>
    <row r="39" spans="1:16">
      <c r="A39" s="13"/>
      <c r="B39" s="45">
        <v>553</v>
      </c>
      <c r="C39" s="21" t="s">
        <v>164</v>
      </c>
      <c r="D39" s="46">
        <v>434677</v>
      </c>
      <c r="E39" s="46">
        <v>187841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622518</v>
      </c>
      <c r="O39" s="47">
        <f t="shared" si="10"/>
        <v>0.46962535918700204</v>
      </c>
      <c r="P39" s="9"/>
    </row>
    <row r="40" spans="1:16">
      <c r="A40" s="13"/>
      <c r="B40" s="45">
        <v>554</v>
      </c>
      <c r="C40" s="21" t="s">
        <v>52</v>
      </c>
      <c r="D40" s="46">
        <v>684465</v>
      </c>
      <c r="E40" s="46">
        <v>13903628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14588093</v>
      </c>
      <c r="O40" s="47">
        <f t="shared" si="10"/>
        <v>11.005205335393338</v>
      </c>
      <c r="P40" s="9"/>
    </row>
    <row r="41" spans="1:16">
      <c r="A41" s="13"/>
      <c r="B41" s="45">
        <v>559</v>
      </c>
      <c r="C41" s="21" t="s">
        <v>53</v>
      </c>
      <c r="D41" s="46">
        <v>2427666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1164281</v>
      </c>
      <c r="K41" s="46">
        <v>0</v>
      </c>
      <c r="L41" s="46">
        <v>0</v>
      </c>
      <c r="M41" s="46">
        <v>0</v>
      </c>
      <c r="N41" s="46">
        <f t="shared" si="8"/>
        <v>3591947</v>
      </c>
      <c r="O41" s="47">
        <f t="shared" si="10"/>
        <v>2.7097520072603114</v>
      </c>
      <c r="P41" s="9"/>
    </row>
    <row r="42" spans="1:16" ht="15.75">
      <c r="A42" s="28" t="s">
        <v>54</v>
      </c>
      <c r="B42" s="29"/>
      <c r="C42" s="30"/>
      <c r="D42" s="31">
        <f t="shared" ref="D42:M42" si="11">SUM(D43:D47)</f>
        <v>39017736</v>
      </c>
      <c r="E42" s="31">
        <f t="shared" si="11"/>
        <v>167510143</v>
      </c>
      <c r="F42" s="31">
        <f t="shared" si="11"/>
        <v>0</v>
      </c>
      <c r="G42" s="31">
        <f t="shared" si="11"/>
        <v>71070</v>
      </c>
      <c r="H42" s="31">
        <f t="shared" si="11"/>
        <v>0</v>
      </c>
      <c r="I42" s="31">
        <f t="shared" si="11"/>
        <v>5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206598954</v>
      </c>
      <c r="O42" s="43">
        <f t="shared" si="10"/>
        <v>155.85751412795921</v>
      </c>
      <c r="P42" s="10"/>
    </row>
    <row r="43" spans="1:16">
      <c r="A43" s="12"/>
      <c r="B43" s="44">
        <v>561</v>
      </c>
      <c r="C43" s="20" t="s">
        <v>165</v>
      </c>
      <c r="D43" s="46">
        <v>2763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2763</v>
      </c>
      <c r="O43" s="47">
        <f t="shared" si="10"/>
        <v>2.0843973466368629E-3</v>
      </c>
      <c r="P43" s="9"/>
    </row>
    <row r="44" spans="1:16">
      <c r="A44" s="12"/>
      <c r="B44" s="44">
        <v>562</v>
      </c>
      <c r="C44" s="20" t="s">
        <v>166</v>
      </c>
      <c r="D44" s="46">
        <v>10424340</v>
      </c>
      <c r="E44" s="46">
        <v>107783671</v>
      </c>
      <c r="F44" s="46">
        <v>0</v>
      </c>
      <c r="G44" s="46">
        <v>15951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3" si="12">SUM(D44:M44)</f>
        <v>118223962</v>
      </c>
      <c r="O44" s="47">
        <f t="shared" si="10"/>
        <v>89.18773532453757</v>
      </c>
      <c r="P44" s="9"/>
    </row>
    <row r="45" spans="1:16">
      <c r="A45" s="12"/>
      <c r="B45" s="44">
        <v>563</v>
      </c>
      <c r="C45" s="20" t="s">
        <v>167</v>
      </c>
      <c r="D45" s="46">
        <v>52496</v>
      </c>
      <c r="E45" s="46">
        <v>3714873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3767369</v>
      </c>
      <c r="O45" s="47">
        <f t="shared" si="10"/>
        <v>2.8420897384733883</v>
      </c>
      <c r="P45" s="9"/>
    </row>
    <row r="46" spans="1:16">
      <c r="A46" s="12"/>
      <c r="B46" s="44">
        <v>564</v>
      </c>
      <c r="C46" s="20" t="s">
        <v>168</v>
      </c>
      <c r="D46" s="46">
        <v>4145892</v>
      </c>
      <c r="E46" s="46">
        <v>2933034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7078926</v>
      </c>
      <c r="O46" s="47">
        <f t="shared" si="10"/>
        <v>5.3403165296557011</v>
      </c>
      <c r="P46" s="9"/>
    </row>
    <row r="47" spans="1:16">
      <c r="A47" s="12"/>
      <c r="B47" s="44">
        <v>569</v>
      </c>
      <c r="C47" s="20" t="s">
        <v>58</v>
      </c>
      <c r="D47" s="46">
        <v>24392245</v>
      </c>
      <c r="E47" s="46">
        <v>53078565</v>
      </c>
      <c r="F47" s="46">
        <v>0</v>
      </c>
      <c r="G47" s="46">
        <v>55119</v>
      </c>
      <c r="H47" s="46">
        <v>0</v>
      </c>
      <c r="I47" s="46">
        <v>5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77525934</v>
      </c>
      <c r="O47" s="47">
        <f t="shared" si="10"/>
        <v>58.485288137945915</v>
      </c>
      <c r="P47" s="9"/>
    </row>
    <row r="48" spans="1:16" ht="15.75">
      <c r="A48" s="28" t="s">
        <v>59</v>
      </c>
      <c r="B48" s="29"/>
      <c r="C48" s="30"/>
      <c r="D48" s="31">
        <f t="shared" ref="D48:M48" si="13">SUM(D49:D53)</f>
        <v>35160261</v>
      </c>
      <c r="E48" s="31">
        <f t="shared" si="13"/>
        <v>50854564</v>
      </c>
      <c r="F48" s="31">
        <f t="shared" si="13"/>
        <v>0</v>
      </c>
      <c r="G48" s="31">
        <f t="shared" si="13"/>
        <v>8603736</v>
      </c>
      <c r="H48" s="31">
        <f t="shared" si="13"/>
        <v>0</v>
      </c>
      <c r="I48" s="31">
        <f t="shared" si="13"/>
        <v>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94618561</v>
      </c>
      <c r="O48" s="43">
        <f t="shared" si="10"/>
        <v>71.379904991313126</v>
      </c>
      <c r="P48" s="9"/>
    </row>
    <row r="49" spans="1:16">
      <c r="A49" s="12"/>
      <c r="B49" s="44">
        <v>571</v>
      </c>
      <c r="C49" s="20" t="s">
        <v>60</v>
      </c>
      <c r="D49" s="46">
        <v>27924</v>
      </c>
      <c r="E49" s="46">
        <v>39489537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39517461</v>
      </c>
      <c r="O49" s="47">
        <f t="shared" si="10"/>
        <v>29.811831651909415</v>
      </c>
      <c r="P49" s="9"/>
    </row>
    <row r="50" spans="1:16">
      <c r="A50" s="12"/>
      <c r="B50" s="44">
        <v>572</v>
      </c>
      <c r="C50" s="20" t="s">
        <v>169</v>
      </c>
      <c r="D50" s="46">
        <v>32439911</v>
      </c>
      <c r="E50" s="46">
        <v>11049691</v>
      </c>
      <c r="F50" s="46">
        <v>0</v>
      </c>
      <c r="G50" s="46">
        <v>7736843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51226445</v>
      </c>
      <c r="O50" s="47">
        <f t="shared" si="10"/>
        <v>38.645047425131814</v>
      </c>
      <c r="P50" s="9"/>
    </row>
    <row r="51" spans="1:16">
      <c r="A51" s="12"/>
      <c r="B51" s="44">
        <v>573</v>
      </c>
      <c r="C51" s="20" t="s">
        <v>62</v>
      </c>
      <c r="D51" s="46">
        <v>200926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200926</v>
      </c>
      <c r="O51" s="47">
        <f t="shared" si="10"/>
        <v>0.15157785786115033</v>
      </c>
      <c r="P51" s="9"/>
    </row>
    <row r="52" spans="1:16">
      <c r="A52" s="12"/>
      <c r="B52" s="44">
        <v>575</v>
      </c>
      <c r="C52" s="20" t="s">
        <v>170</v>
      </c>
      <c r="D52" s="46">
        <v>1471484</v>
      </c>
      <c r="E52" s="46">
        <v>26257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1497741</v>
      </c>
      <c r="O52" s="47">
        <f t="shared" si="10"/>
        <v>1.1298904691817742</v>
      </c>
      <c r="P52" s="9"/>
    </row>
    <row r="53" spans="1:16">
      <c r="A53" s="12"/>
      <c r="B53" s="44">
        <v>579</v>
      </c>
      <c r="C53" s="20" t="s">
        <v>64</v>
      </c>
      <c r="D53" s="46">
        <v>1020016</v>
      </c>
      <c r="E53" s="46">
        <v>289079</v>
      </c>
      <c r="F53" s="46">
        <v>0</v>
      </c>
      <c r="G53" s="46">
        <v>866893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2175988</v>
      </c>
      <c r="O53" s="47">
        <f t="shared" si="10"/>
        <v>1.6415575872289736</v>
      </c>
      <c r="P53" s="9"/>
    </row>
    <row r="54" spans="1:16" ht="15.75">
      <c r="A54" s="28" t="s">
        <v>171</v>
      </c>
      <c r="B54" s="29"/>
      <c r="C54" s="30"/>
      <c r="D54" s="31">
        <f t="shared" ref="D54:M54" si="14">SUM(D55:D57)</f>
        <v>529621361</v>
      </c>
      <c r="E54" s="31">
        <f t="shared" si="14"/>
        <v>242532305</v>
      </c>
      <c r="F54" s="31">
        <f t="shared" si="14"/>
        <v>164200376</v>
      </c>
      <c r="G54" s="31">
        <f t="shared" si="14"/>
        <v>26792386</v>
      </c>
      <c r="H54" s="31">
        <f t="shared" si="14"/>
        <v>0</v>
      </c>
      <c r="I54" s="31">
        <f t="shared" si="14"/>
        <v>0</v>
      </c>
      <c r="J54" s="31">
        <f t="shared" si="14"/>
        <v>4978142</v>
      </c>
      <c r="K54" s="31">
        <f t="shared" si="14"/>
        <v>0</v>
      </c>
      <c r="L54" s="31">
        <f t="shared" si="14"/>
        <v>0</v>
      </c>
      <c r="M54" s="31">
        <f t="shared" si="14"/>
        <v>0</v>
      </c>
      <c r="N54" s="31">
        <f>SUM(D54:M54)</f>
        <v>968124570</v>
      </c>
      <c r="O54" s="43">
        <f t="shared" si="10"/>
        <v>730.34972309878901</v>
      </c>
      <c r="P54" s="9"/>
    </row>
    <row r="55" spans="1:16">
      <c r="A55" s="12"/>
      <c r="B55" s="44">
        <v>581</v>
      </c>
      <c r="C55" s="20" t="s">
        <v>172</v>
      </c>
      <c r="D55" s="46">
        <v>529621361</v>
      </c>
      <c r="E55" s="46">
        <v>240248875</v>
      </c>
      <c r="F55" s="46">
        <v>164200376</v>
      </c>
      <c r="G55" s="46">
        <v>26792386</v>
      </c>
      <c r="H55" s="46">
        <v>0</v>
      </c>
      <c r="I55" s="46">
        <v>0</v>
      </c>
      <c r="J55" s="46">
        <v>4707533</v>
      </c>
      <c r="K55" s="46">
        <v>0</v>
      </c>
      <c r="L55" s="46">
        <v>0</v>
      </c>
      <c r="M55" s="46">
        <v>0</v>
      </c>
      <c r="N55" s="46">
        <f>SUM(D55:M55)</f>
        <v>965570531</v>
      </c>
      <c r="O55" s="47">
        <f t="shared" si="10"/>
        <v>728.42296518535898</v>
      </c>
      <c r="P55" s="9"/>
    </row>
    <row r="56" spans="1:16">
      <c r="A56" s="12"/>
      <c r="B56" s="44">
        <v>587</v>
      </c>
      <c r="C56" s="20" t="s">
        <v>173</v>
      </c>
      <c r="D56" s="46">
        <v>0</v>
      </c>
      <c r="E56" s="46">
        <v>2283430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5">SUM(D56:M56)</f>
        <v>2283430</v>
      </c>
      <c r="O56" s="47">
        <f t="shared" si="10"/>
        <v>1.7226114488711588</v>
      </c>
      <c r="P56" s="9"/>
    </row>
    <row r="57" spans="1:16">
      <c r="A57" s="12"/>
      <c r="B57" s="44">
        <v>590</v>
      </c>
      <c r="C57" s="20" t="s">
        <v>174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270609</v>
      </c>
      <c r="K57" s="46">
        <v>0</v>
      </c>
      <c r="L57" s="46">
        <v>0</v>
      </c>
      <c r="M57" s="46">
        <v>0</v>
      </c>
      <c r="N57" s="46">
        <f t="shared" si="15"/>
        <v>270609</v>
      </c>
      <c r="O57" s="47">
        <f t="shared" si="10"/>
        <v>0.20414646455883273</v>
      </c>
      <c r="P57" s="9"/>
    </row>
    <row r="58" spans="1:16" ht="15.75">
      <c r="A58" s="28" t="s">
        <v>68</v>
      </c>
      <c r="B58" s="29"/>
      <c r="C58" s="30"/>
      <c r="D58" s="31">
        <f t="shared" ref="D58:M58" si="16">SUM(D59:D88)</f>
        <v>27849870</v>
      </c>
      <c r="E58" s="31">
        <f t="shared" si="16"/>
        <v>41756167</v>
      </c>
      <c r="F58" s="31">
        <f t="shared" si="16"/>
        <v>0</v>
      </c>
      <c r="G58" s="31">
        <f t="shared" si="16"/>
        <v>6737566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76343603</v>
      </c>
      <c r="O58" s="43">
        <f t="shared" si="10"/>
        <v>57.593341847954413</v>
      </c>
      <c r="P58" s="9"/>
    </row>
    <row r="59" spans="1:16">
      <c r="A59" s="12"/>
      <c r="B59" s="44">
        <v>601</v>
      </c>
      <c r="C59" s="20" t="s">
        <v>175</v>
      </c>
      <c r="D59" s="46">
        <v>1141272</v>
      </c>
      <c r="E59" s="46">
        <v>564372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1705644</v>
      </c>
      <c r="O59" s="47">
        <f t="shared" si="10"/>
        <v>1.2867317509616669</v>
      </c>
      <c r="P59" s="9"/>
    </row>
    <row r="60" spans="1:16">
      <c r="A60" s="12"/>
      <c r="B60" s="44">
        <v>602</v>
      </c>
      <c r="C60" s="20" t="s">
        <v>176</v>
      </c>
      <c r="D60" s="46">
        <v>275285</v>
      </c>
      <c r="E60" s="46">
        <v>791882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1067167</v>
      </c>
      <c r="O60" s="47">
        <f t="shared" si="10"/>
        <v>0.80506697908737646</v>
      </c>
      <c r="P60" s="9"/>
    </row>
    <row r="61" spans="1:16">
      <c r="A61" s="12"/>
      <c r="B61" s="44">
        <v>603</v>
      </c>
      <c r="C61" s="20" t="s">
        <v>177</v>
      </c>
      <c r="D61" s="46">
        <v>94032</v>
      </c>
      <c r="E61" s="46">
        <v>1004866</v>
      </c>
      <c r="F61" s="46">
        <v>0</v>
      </c>
      <c r="G61" s="46">
        <v>96263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1195161</v>
      </c>
      <c r="O61" s="47">
        <f t="shared" si="10"/>
        <v>0.90162519623737236</v>
      </c>
      <c r="P61" s="9"/>
    </row>
    <row r="62" spans="1:16">
      <c r="A62" s="12"/>
      <c r="B62" s="44">
        <v>604</v>
      </c>
      <c r="C62" s="20" t="s">
        <v>178</v>
      </c>
      <c r="D62" s="46">
        <v>0</v>
      </c>
      <c r="E62" s="46">
        <v>6527921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6527921</v>
      </c>
      <c r="O62" s="47">
        <f t="shared" si="10"/>
        <v>4.9246403226402666</v>
      </c>
      <c r="P62" s="9"/>
    </row>
    <row r="63" spans="1:16">
      <c r="A63" s="12"/>
      <c r="B63" s="44">
        <v>608</v>
      </c>
      <c r="C63" s="20" t="s">
        <v>179</v>
      </c>
      <c r="D63" s="46">
        <v>182955</v>
      </c>
      <c r="E63" s="46">
        <v>582936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765891</v>
      </c>
      <c r="O63" s="47">
        <f t="shared" si="10"/>
        <v>0.57778543909267233</v>
      </c>
      <c r="P63" s="9"/>
    </row>
    <row r="64" spans="1:16">
      <c r="A64" s="12"/>
      <c r="B64" s="44">
        <v>609</v>
      </c>
      <c r="C64" s="20" t="s">
        <v>180</v>
      </c>
      <c r="D64" s="46">
        <v>0</v>
      </c>
      <c r="E64" s="46">
        <v>250964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250964</v>
      </c>
      <c r="O64" s="47">
        <f t="shared" si="10"/>
        <v>0.18932634661649428</v>
      </c>
      <c r="P64" s="9"/>
    </row>
    <row r="65" spans="1:16">
      <c r="A65" s="12"/>
      <c r="B65" s="44">
        <v>614</v>
      </c>
      <c r="C65" s="20" t="s">
        <v>181</v>
      </c>
      <c r="D65" s="46">
        <v>0</v>
      </c>
      <c r="E65" s="46">
        <v>3955832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6" si="17">SUM(D65:M65)</f>
        <v>3955832</v>
      </c>
      <c r="O65" s="47">
        <f t="shared" si="10"/>
        <v>2.984265553579875</v>
      </c>
      <c r="P65" s="9"/>
    </row>
    <row r="66" spans="1:16">
      <c r="A66" s="12"/>
      <c r="B66" s="44">
        <v>622</v>
      </c>
      <c r="C66" s="20" t="s">
        <v>76</v>
      </c>
      <c r="D66" s="46">
        <v>0</v>
      </c>
      <c r="E66" s="46">
        <v>1052509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1052509</v>
      </c>
      <c r="O66" s="47">
        <f t="shared" si="10"/>
        <v>0.79400903616048424</v>
      </c>
      <c r="P66" s="9"/>
    </row>
    <row r="67" spans="1:16">
      <c r="A67" s="12"/>
      <c r="B67" s="44">
        <v>624</v>
      </c>
      <c r="C67" s="20" t="s">
        <v>77</v>
      </c>
      <c r="D67" s="46">
        <v>0</v>
      </c>
      <c r="E67" s="46">
        <v>594320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594320</v>
      </c>
      <c r="O67" s="47">
        <f t="shared" si="10"/>
        <v>0.44835288854622524</v>
      </c>
      <c r="P67" s="9"/>
    </row>
    <row r="68" spans="1:16">
      <c r="A68" s="12"/>
      <c r="B68" s="44">
        <v>634</v>
      </c>
      <c r="C68" s="20" t="s">
        <v>182</v>
      </c>
      <c r="D68" s="46">
        <v>0</v>
      </c>
      <c r="E68" s="46">
        <v>2423258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2423258</v>
      </c>
      <c r="O68" s="47">
        <f t="shared" si="10"/>
        <v>1.8280971934189472</v>
      </c>
      <c r="P68" s="9"/>
    </row>
    <row r="69" spans="1:16">
      <c r="A69" s="12"/>
      <c r="B69" s="44">
        <v>654</v>
      </c>
      <c r="C69" s="20" t="s">
        <v>183</v>
      </c>
      <c r="D69" s="46">
        <v>0</v>
      </c>
      <c r="E69" s="46">
        <v>1237692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1237692</v>
      </c>
      <c r="O69" s="47">
        <f t="shared" ref="O69:O89" si="18">(N69/O$91)</f>
        <v>0.93371043096405071</v>
      </c>
      <c r="P69" s="9"/>
    </row>
    <row r="70" spans="1:16">
      <c r="A70" s="12"/>
      <c r="B70" s="44">
        <v>662</v>
      </c>
      <c r="C70" s="20" t="s">
        <v>194</v>
      </c>
      <c r="D70" s="46">
        <v>0</v>
      </c>
      <c r="E70" s="46">
        <v>4651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4651</v>
      </c>
      <c r="O70" s="47">
        <f t="shared" si="18"/>
        <v>3.5086978136836954E-3</v>
      </c>
      <c r="P70" s="9"/>
    </row>
    <row r="71" spans="1:16">
      <c r="A71" s="12"/>
      <c r="B71" s="44">
        <v>667</v>
      </c>
      <c r="C71" s="20" t="s">
        <v>127</v>
      </c>
      <c r="D71" s="46">
        <v>1862074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1862074</v>
      </c>
      <c r="O71" s="47">
        <f t="shared" si="18"/>
        <v>1.404741985103688</v>
      </c>
      <c r="P71" s="9"/>
    </row>
    <row r="72" spans="1:16">
      <c r="A72" s="12"/>
      <c r="B72" s="44">
        <v>669</v>
      </c>
      <c r="C72" s="20" t="s">
        <v>128</v>
      </c>
      <c r="D72" s="46">
        <v>0</v>
      </c>
      <c r="E72" s="46">
        <v>339515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339515</v>
      </c>
      <c r="O72" s="47">
        <f t="shared" si="18"/>
        <v>0.2561289052274392</v>
      </c>
      <c r="P72" s="9"/>
    </row>
    <row r="73" spans="1:16">
      <c r="A73" s="12"/>
      <c r="B73" s="44">
        <v>674</v>
      </c>
      <c r="C73" s="20" t="s">
        <v>185</v>
      </c>
      <c r="D73" s="46">
        <v>0</v>
      </c>
      <c r="E73" s="46">
        <v>1773340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1773340</v>
      </c>
      <c r="O73" s="47">
        <f t="shared" si="18"/>
        <v>1.3378013719453545</v>
      </c>
      <c r="P73" s="9"/>
    </row>
    <row r="74" spans="1:16">
      <c r="A74" s="12"/>
      <c r="B74" s="44">
        <v>682</v>
      </c>
      <c r="C74" s="20" t="s">
        <v>186</v>
      </c>
      <c r="D74" s="46">
        <v>0</v>
      </c>
      <c r="E74" s="46">
        <v>570290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570290</v>
      </c>
      <c r="O74" s="47">
        <f t="shared" si="18"/>
        <v>0.43022474224159846</v>
      </c>
      <c r="P74" s="9"/>
    </row>
    <row r="75" spans="1:16">
      <c r="A75" s="12"/>
      <c r="B75" s="44">
        <v>685</v>
      </c>
      <c r="C75" s="20" t="s">
        <v>86</v>
      </c>
      <c r="D75" s="46">
        <v>201569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201569</v>
      </c>
      <c r="O75" s="47">
        <f t="shared" si="18"/>
        <v>0.15206293476809477</v>
      </c>
      <c r="P75" s="9"/>
    </row>
    <row r="76" spans="1:16">
      <c r="A76" s="12"/>
      <c r="B76" s="44">
        <v>694</v>
      </c>
      <c r="C76" s="20" t="s">
        <v>187</v>
      </c>
      <c r="D76" s="46">
        <v>0</v>
      </c>
      <c r="E76" s="46">
        <v>1113405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1113405</v>
      </c>
      <c r="O76" s="47">
        <f t="shared" si="18"/>
        <v>0.83994876139421515</v>
      </c>
      <c r="P76" s="9"/>
    </row>
    <row r="77" spans="1:16">
      <c r="A77" s="12"/>
      <c r="B77" s="44">
        <v>711</v>
      </c>
      <c r="C77" s="20" t="s">
        <v>131</v>
      </c>
      <c r="D77" s="46">
        <v>14054693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8" si="19">SUM(D77:M77)</f>
        <v>14054693</v>
      </c>
      <c r="O77" s="47">
        <f t="shared" si="18"/>
        <v>10.602810277595255</v>
      </c>
      <c r="P77" s="9"/>
    </row>
    <row r="78" spans="1:16">
      <c r="A78" s="12"/>
      <c r="B78" s="44">
        <v>712</v>
      </c>
      <c r="C78" s="20" t="s">
        <v>132</v>
      </c>
      <c r="D78" s="46">
        <v>3015801</v>
      </c>
      <c r="E78" s="46">
        <v>1142905</v>
      </c>
      <c r="F78" s="46">
        <v>0</v>
      </c>
      <c r="G78" s="46">
        <v>6641303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10800009</v>
      </c>
      <c r="O78" s="47">
        <f t="shared" si="18"/>
        <v>8.1474882747934281</v>
      </c>
      <c r="P78" s="9"/>
    </row>
    <row r="79" spans="1:16">
      <c r="A79" s="12"/>
      <c r="B79" s="44">
        <v>713</v>
      </c>
      <c r="C79" s="20" t="s">
        <v>188</v>
      </c>
      <c r="D79" s="46">
        <v>7020824</v>
      </c>
      <c r="E79" s="46">
        <v>5754979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12775803</v>
      </c>
      <c r="O79" s="47">
        <f t="shared" si="18"/>
        <v>9.6380202223508054</v>
      </c>
      <c r="P79" s="9"/>
    </row>
    <row r="80" spans="1:16">
      <c r="A80" s="12"/>
      <c r="B80" s="44">
        <v>714</v>
      </c>
      <c r="C80" s="20" t="s">
        <v>134</v>
      </c>
      <c r="D80" s="46">
        <v>127</v>
      </c>
      <c r="E80" s="46">
        <v>355593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355720</v>
      </c>
      <c r="O80" s="47">
        <f t="shared" si="18"/>
        <v>0.26835389943744659</v>
      </c>
      <c r="P80" s="9"/>
    </row>
    <row r="81" spans="1:119">
      <c r="A81" s="12"/>
      <c r="B81" s="44">
        <v>715</v>
      </c>
      <c r="C81" s="20" t="s">
        <v>135</v>
      </c>
      <c r="D81" s="46">
        <v>0</v>
      </c>
      <c r="E81" s="46">
        <v>1099904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1099904</v>
      </c>
      <c r="O81" s="47">
        <f t="shared" si="18"/>
        <v>0.82976365514124939</v>
      </c>
      <c r="P81" s="9"/>
    </row>
    <row r="82" spans="1:119">
      <c r="A82" s="12"/>
      <c r="B82" s="44">
        <v>716</v>
      </c>
      <c r="C82" s="20" t="s">
        <v>136</v>
      </c>
      <c r="D82" s="46">
        <v>0</v>
      </c>
      <c r="E82" s="46">
        <v>1553013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1553013</v>
      </c>
      <c r="O82" s="47">
        <f t="shared" si="18"/>
        <v>1.1715874688717172</v>
      </c>
      <c r="P82" s="9"/>
    </row>
    <row r="83" spans="1:119">
      <c r="A83" s="12"/>
      <c r="B83" s="44">
        <v>721</v>
      </c>
      <c r="C83" s="20" t="s">
        <v>119</v>
      </c>
      <c r="D83" s="46">
        <v>158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158</v>
      </c>
      <c r="O83" s="47">
        <f t="shared" si="18"/>
        <v>1.1919463654311413E-4</v>
      </c>
      <c r="P83" s="9"/>
    </row>
    <row r="84" spans="1:119">
      <c r="A84" s="12"/>
      <c r="B84" s="44">
        <v>724</v>
      </c>
      <c r="C84" s="20" t="s">
        <v>189</v>
      </c>
      <c r="D84" s="46">
        <v>0</v>
      </c>
      <c r="E84" s="46">
        <v>2035444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2035444</v>
      </c>
      <c r="O84" s="47">
        <f t="shared" si="18"/>
        <v>1.5355316948345721</v>
      </c>
      <c r="P84" s="9"/>
    </row>
    <row r="85" spans="1:119">
      <c r="A85" s="12"/>
      <c r="B85" s="44">
        <v>732</v>
      </c>
      <c r="C85" s="20" t="s">
        <v>96</v>
      </c>
      <c r="D85" s="46">
        <v>0</v>
      </c>
      <c r="E85" s="46">
        <v>67975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67975</v>
      </c>
      <c r="O85" s="47">
        <f t="shared" si="18"/>
        <v>5.1280097588722678E-2</v>
      </c>
      <c r="P85" s="9"/>
    </row>
    <row r="86" spans="1:119">
      <c r="A86" s="12"/>
      <c r="B86" s="44">
        <v>744</v>
      </c>
      <c r="C86" s="20" t="s">
        <v>190</v>
      </c>
      <c r="D86" s="46">
        <v>0</v>
      </c>
      <c r="E86" s="46">
        <v>1823877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1823877</v>
      </c>
      <c r="O86" s="47">
        <f t="shared" si="18"/>
        <v>1.3759263045211734</v>
      </c>
      <c r="P86" s="9"/>
    </row>
    <row r="87" spans="1:119">
      <c r="A87" s="12"/>
      <c r="B87" s="44">
        <v>764</v>
      </c>
      <c r="C87" s="20" t="s">
        <v>191</v>
      </c>
      <c r="D87" s="46">
        <v>0</v>
      </c>
      <c r="E87" s="46">
        <v>5134724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5134724</v>
      </c>
      <c r="O87" s="47">
        <f t="shared" si="18"/>
        <v>3.8736174742354756</v>
      </c>
      <c r="P87" s="9"/>
    </row>
    <row r="88" spans="1:119" ht="15.75" thickBot="1">
      <c r="A88" s="12"/>
      <c r="B88" s="44">
        <v>765</v>
      </c>
      <c r="C88" s="20" t="s">
        <v>100</v>
      </c>
      <c r="D88" s="46">
        <v>1080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1080</v>
      </c>
      <c r="O88" s="47">
        <f t="shared" si="18"/>
        <v>8.1474814852255234E-4</v>
      </c>
      <c r="P88" s="9"/>
    </row>
    <row r="89" spans="1:119" ht="16.5" thickBot="1">
      <c r="A89" s="14" t="s">
        <v>10</v>
      </c>
      <c r="B89" s="23"/>
      <c r="C89" s="22"/>
      <c r="D89" s="15">
        <f t="shared" ref="D89:M89" si="20">SUM(D5,D14,D24,D31,D36,D42,D48,D54,D58)</f>
        <v>1325419342</v>
      </c>
      <c r="E89" s="15">
        <f t="shared" si="20"/>
        <v>785071503</v>
      </c>
      <c r="F89" s="15">
        <f t="shared" si="20"/>
        <v>333434572</v>
      </c>
      <c r="G89" s="15">
        <f t="shared" si="20"/>
        <v>135610551</v>
      </c>
      <c r="H89" s="15">
        <f t="shared" si="20"/>
        <v>0</v>
      </c>
      <c r="I89" s="15">
        <f t="shared" si="20"/>
        <v>308961873</v>
      </c>
      <c r="J89" s="15">
        <f t="shared" si="20"/>
        <v>172150521</v>
      </c>
      <c r="K89" s="15">
        <f t="shared" si="20"/>
        <v>0</v>
      </c>
      <c r="L89" s="15">
        <f t="shared" si="20"/>
        <v>0</v>
      </c>
      <c r="M89" s="15">
        <f t="shared" si="20"/>
        <v>4077977</v>
      </c>
      <c r="N89" s="15">
        <f>SUM(D89:M89)</f>
        <v>3064726339</v>
      </c>
      <c r="O89" s="37">
        <f t="shared" si="18"/>
        <v>2312.0186207671759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38"/>
      <c r="B91" s="39"/>
      <c r="C91" s="39"/>
      <c r="D91" s="40"/>
      <c r="E91" s="40"/>
      <c r="F91" s="40"/>
      <c r="G91" s="40"/>
      <c r="H91" s="40"/>
      <c r="I91" s="40"/>
      <c r="J91" s="40"/>
      <c r="K91" s="40"/>
      <c r="L91" s="118" t="s">
        <v>195</v>
      </c>
      <c r="M91" s="118"/>
      <c r="N91" s="118"/>
      <c r="O91" s="41">
        <v>1325563</v>
      </c>
    </row>
    <row r="92" spans="1:119">
      <c r="A92" s="119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3" spans="1:119" ht="15.75" customHeight="1" thickBot="1">
      <c r="A93" s="120" t="s">
        <v>108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150984913</v>
      </c>
      <c r="E5" s="26">
        <f t="shared" si="0"/>
        <v>128893967</v>
      </c>
      <c r="F5" s="26">
        <f t="shared" si="0"/>
        <v>54636982</v>
      </c>
      <c r="G5" s="26">
        <f t="shared" si="0"/>
        <v>6633022</v>
      </c>
      <c r="H5" s="26">
        <f t="shared" si="0"/>
        <v>0</v>
      </c>
      <c r="I5" s="26">
        <f t="shared" si="0"/>
        <v>0</v>
      </c>
      <c r="J5" s="26">
        <f t="shared" si="0"/>
        <v>152088958</v>
      </c>
      <c r="K5" s="26">
        <f t="shared" si="0"/>
        <v>0</v>
      </c>
      <c r="L5" s="26">
        <f t="shared" si="0"/>
        <v>0</v>
      </c>
      <c r="M5" s="26">
        <f t="shared" si="0"/>
        <v>4278864</v>
      </c>
      <c r="N5" s="27">
        <f>SUM(D5:M5)</f>
        <v>497516706</v>
      </c>
      <c r="O5" s="32">
        <f t="shared" ref="O5:O36" si="1">(N5/O$92)</f>
        <v>382.15045238181193</v>
      </c>
      <c r="P5" s="6"/>
    </row>
    <row r="6" spans="1:133">
      <c r="A6" s="12"/>
      <c r="B6" s="44">
        <v>511</v>
      </c>
      <c r="C6" s="20" t="s">
        <v>20</v>
      </c>
      <c r="D6" s="46">
        <v>3314381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3314381</v>
      </c>
      <c r="O6" s="47">
        <f t="shared" si="1"/>
        <v>2.545828478201257</v>
      </c>
      <c r="P6" s="9"/>
    </row>
    <row r="7" spans="1:133">
      <c r="A7" s="12"/>
      <c r="B7" s="44">
        <v>512</v>
      </c>
      <c r="C7" s="20" t="s">
        <v>21</v>
      </c>
      <c r="D7" s="46">
        <v>2418590</v>
      </c>
      <c r="E7" s="46">
        <v>212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2418802</v>
      </c>
      <c r="O7" s="47">
        <f t="shared" si="1"/>
        <v>1.8579200806214364</v>
      </c>
      <c r="P7" s="9"/>
    </row>
    <row r="8" spans="1:133">
      <c r="A8" s="12"/>
      <c r="B8" s="44">
        <v>513</v>
      </c>
      <c r="C8" s="20" t="s">
        <v>22</v>
      </c>
      <c r="D8" s="46">
        <v>76666064</v>
      </c>
      <c r="E8" s="46">
        <v>63446992</v>
      </c>
      <c r="F8" s="46">
        <v>352</v>
      </c>
      <c r="G8" s="46">
        <v>0</v>
      </c>
      <c r="H8" s="46">
        <v>0</v>
      </c>
      <c r="I8" s="46">
        <v>0</v>
      </c>
      <c r="J8" s="46">
        <v>6256299</v>
      </c>
      <c r="K8" s="46">
        <v>0</v>
      </c>
      <c r="L8" s="46">
        <v>0</v>
      </c>
      <c r="M8" s="46">
        <v>0</v>
      </c>
      <c r="N8" s="46">
        <f t="shared" si="2"/>
        <v>146369707</v>
      </c>
      <c r="O8" s="47">
        <f t="shared" si="1"/>
        <v>112.42888745336577</v>
      </c>
      <c r="P8" s="9"/>
    </row>
    <row r="9" spans="1:133">
      <c r="A9" s="12"/>
      <c r="B9" s="44">
        <v>514</v>
      </c>
      <c r="C9" s="20" t="s">
        <v>23</v>
      </c>
      <c r="D9" s="46">
        <v>7485529</v>
      </c>
      <c r="E9" s="46">
        <v>678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7486207</v>
      </c>
      <c r="O9" s="47">
        <f t="shared" si="1"/>
        <v>5.7502740253186335</v>
      </c>
      <c r="P9" s="9"/>
    </row>
    <row r="10" spans="1:133">
      <c r="A10" s="12"/>
      <c r="B10" s="44">
        <v>515</v>
      </c>
      <c r="C10" s="20" t="s">
        <v>24</v>
      </c>
      <c r="D10" s="46">
        <v>6181353</v>
      </c>
      <c r="E10" s="46">
        <v>4716015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4262697</v>
      </c>
      <c r="N10" s="46">
        <f t="shared" si="2"/>
        <v>15160065</v>
      </c>
      <c r="O10" s="47">
        <f t="shared" si="1"/>
        <v>11.644685752296475</v>
      </c>
      <c r="P10" s="9"/>
    </row>
    <row r="11" spans="1:133">
      <c r="A11" s="12"/>
      <c r="B11" s="44">
        <v>516</v>
      </c>
      <c r="C11" s="20" t="s">
        <v>25</v>
      </c>
      <c r="D11" s="46">
        <v>18217246</v>
      </c>
      <c r="E11" s="46">
        <v>3505419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21722665</v>
      </c>
      <c r="O11" s="47">
        <f t="shared" si="1"/>
        <v>16.685522629844218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6583795</v>
      </c>
      <c r="F12" s="46">
        <v>54630599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61214394</v>
      </c>
      <c r="O12" s="47">
        <f t="shared" si="1"/>
        <v>47.019744417142192</v>
      </c>
      <c r="P12" s="9"/>
    </row>
    <row r="13" spans="1:133">
      <c r="A13" s="12"/>
      <c r="B13" s="44">
        <v>519</v>
      </c>
      <c r="C13" s="20" t="s">
        <v>154</v>
      </c>
      <c r="D13" s="46">
        <v>36701750</v>
      </c>
      <c r="E13" s="46">
        <v>50640856</v>
      </c>
      <c r="F13" s="46">
        <v>6031</v>
      </c>
      <c r="G13" s="46">
        <v>6633022</v>
      </c>
      <c r="H13" s="46">
        <v>0</v>
      </c>
      <c r="I13" s="46">
        <v>0</v>
      </c>
      <c r="J13" s="46">
        <v>145832659</v>
      </c>
      <c r="K13" s="46">
        <v>0</v>
      </c>
      <c r="L13" s="46">
        <v>0</v>
      </c>
      <c r="M13" s="46">
        <v>16167</v>
      </c>
      <c r="N13" s="46">
        <f t="shared" si="2"/>
        <v>239830485</v>
      </c>
      <c r="O13" s="47">
        <f t="shared" si="1"/>
        <v>184.21758954502195</v>
      </c>
      <c r="P13" s="9"/>
    </row>
    <row r="14" spans="1:133" ht="15.75">
      <c r="A14" s="28" t="s">
        <v>28</v>
      </c>
      <c r="B14" s="29"/>
      <c r="C14" s="30"/>
      <c r="D14" s="31">
        <f>SUM(D15:D23)</f>
        <v>473940274</v>
      </c>
      <c r="E14" s="31">
        <f t="shared" ref="E14:M14" si="3">SUM(E15:E23)</f>
        <v>42083225</v>
      </c>
      <c r="F14" s="31">
        <f t="shared" si="3"/>
        <v>0</v>
      </c>
      <c r="G14" s="31">
        <f t="shared" si="3"/>
        <v>3075371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519098870</v>
      </c>
      <c r="O14" s="43">
        <f t="shared" si="1"/>
        <v>398.72805397088996</v>
      </c>
      <c r="P14" s="10"/>
    </row>
    <row r="15" spans="1:133">
      <c r="A15" s="12"/>
      <c r="B15" s="44">
        <v>521</v>
      </c>
      <c r="C15" s="20" t="s">
        <v>29</v>
      </c>
      <c r="D15" s="46">
        <v>205805909</v>
      </c>
      <c r="E15" s="46">
        <v>14985206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220791115</v>
      </c>
      <c r="O15" s="47">
        <f t="shared" si="1"/>
        <v>169.59314825326621</v>
      </c>
      <c r="P15" s="9"/>
    </row>
    <row r="16" spans="1:133">
      <c r="A16" s="12"/>
      <c r="B16" s="44">
        <v>522</v>
      </c>
      <c r="C16" s="20" t="s">
        <v>30</v>
      </c>
      <c r="D16" s="46">
        <v>101356542</v>
      </c>
      <c r="E16" s="46">
        <v>2365406</v>
      </c>
      <c r="F16" s="46">
        <v>0</v>
      </c>
      <c r="G16" s="46">
        <v>2879225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106601173</v>
      </c>
      <c r="O16" s="47">
        <f t="shared" si="1"/>
        <v>81.882047366630133</v>
      </c>
      <c r="P16" s="9"/>
    </row>
    <row r="17" spans="1:16">
      <c r="A17" s="12"/>
      <c r="B17" s="44">
        <v>523</v>
      </c>
      <c r="C17" s="20" t="s">
        <v>155</v>
      </c>
      <c r="D17" s="46">
        <v>131285185</v>
      </c>
      <c r="E17" s="46">
        <v>4643339</v>
      </c>
      <c r="F17" s="46">
        <v>0</v>
      </c>
      <c r="G17" s="46">
        <v>16568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135945092</v>
      </c>
      <c r="O17" s="47">
        <f t="shared" si="1"/>
        <v>104.42157575887923</v>
      </c>
      <c r="P17" s="9"/>
    </row>
    <row r="18" spans="1:16">
      <c r="A18" s="12"/>
      <c r="B18" s="44">
        <v>524</v>
      </c>
      <c r="C18" s="20" t="s">
        <v>32</v>
      </c>
      <c r="D18" s="46">
        <v>6739226</v>
      </c>
      <c r="E18" s="46">
        <v>10748353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17487579</v>
      </c>
      <c r="O18" s="47">
        <f t="shared" si="1"/>
        <v>13.432486075980481</v>
      </c>
      <c r="P18" s="9"/>
    </row>
    <row r="19" spans="1:16">
      <c r="A19" s="12"/>
      <c r="B19" s="44">
        <v>525</v>
      </c>
      <c r="C19" s="20" t="s">
        <v>33</v>
      </c>
      <c r="D19" s="46">
        <v>1155825</v>
      </c>
      <c r="E19" s="46">
        <v>914849</v>
      </c>
      <c r="F19" s="46">
        <v>0</v>
      </c>
      <c r="G19" s="46">
        <v>5775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2076449</v>
      </c>
      <c r="O19" s="47">
        <f t="shared" si="1"/>
        <v>1.5949533254422235</v>
      </c>
      <c r="P19" s="9"/>
    </row>
    <row r="20" spans="1:16">
      <c r="A20" s="12"/>
      <c r="B20" s="44">
        <v>526</v>
      </c>
      <c r="C20" s="20" t="s">
        <v>34</v>
      </c>
      <c r="D20" s="46">
        <v>19476907</v>
      </c>
      <c r="E20" s="46">
        <v>-112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19476795</v>
      </c>
      <c r="O20" s="47">
        <f t="shared" si="1"/>
        <v>14.960434354133653</v>
      </c>
      <c r="P20" s="9"/>
    </row>
    <row r="21" spans="1:16">
      <c r="A21" s="12"/>
      <c r="B21" s="44">
        <v>527</v>
      </c>
      <c r="C21" s="20" t="s">
        <v>35</v>
      </c>
      <c r="D21" s="46">
        <v>4646383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4646383</v>
      </c>
      <c r="O21" s="47">
        <f t="shared" si="1"/>
        <v>3.5689602861077803</v>
      </c>
      <c r="P21" s="9"/>
    </row>
    <row r="22" spans="1:16">
      <c r="A22" s="12"/>
      <c r="B22" s="44">
        <v>528</v>
      </c>
      <c r="C22" s="20" t="s">
        <v>36</v>
      </c>
      <c r="D22" s="46">
        <v>715389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715389</v>
      </c>
      <c r="O22" s="47">
        <f t="shared" si="1"/>
        <v>0.54950160805046833</v>
      </c>
      <c r="P22" s="9"/>
    </row>
    <row r="23" spans="1:16">
      <c r="A23" s="12"/>
      <c r="B23" s="44">
        <v>529</v>
      </c>
      <c r="C23" s="20" t="s">
        <v>37</v>
      </c>
      <c r="D23" s="46">
        <v>2758908</v>
      </c>
      <c r="E23" s="46">
        <v>8426184</v>
      </c>
      <c r="F23" s="46">
        <v>0</v>
      </c>
      <c r="G23" s="46">
        <v>173803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11358895</v>
      </c>
      <c r="O23" s="47">
        <f t="shared" si="1"/>
        <v>8.7249469423997628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SUM(D25:D30)</f>
        <v>19709479</v>
      </c>
      <c r="E24" s="31">
        <f t="shared" si="5"/>
        <v>14715417</v>
      </c>
      <c r="F24" s="31">
        <f t="shared" si="5"/>
        <v>0</v>
      </c>
      <c r="G24" s="31">
        <f t="shared" si="5"/>
        <v>4861013</v>
      </c>
      <c r="H24" s="31">
        <f t="shared" si="5"/>
        <v>0</v>
      </c>
      <c r="I24" s="31">
        <f t="shared" si="5"/>
        <v>299966000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339251909</v>
      </c>
      <c r="O24" s="43">
        <f t="shared" si="1"/>
        <v>260.58475812416901</v>
      </c>
      <c r="P24" s="10"/>
    </row>
    <row r="25" spans="1:16">
      <c r="A25" s="12"/>
      <c r="B25" s="44">
        <v>534</v>
      </c>
      <c r="C25" s="20" t="s">
        <v>156</v>
      </c>
      <c r="D25" s="46">
        <v>478</v>
      </c>
      <c r="E25" s="46">
        <v>-91</v>
      </c>
      <c r="F25" s="46">
        <v>0</v>
      </c>
      <c r="G25" s="46">
        <v>0</v>
      </c>
      <c r="H25" s="46">
        <v>0</v>
      </c>
      <c r="I25" s="46">
        <v>97924000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0" si="6">SUM(D25:M25)</f>
        <v>97924387</v>
      </c>
      <c r="O25" s="47">
        <f t="shared" si="1"/>
        <v>75.217270776956838</v>
      </c>
      <c r="P25" s="9"/>
    </row>
    <row r="26" spans="1:16">
      <c r="A26" s="12"/>
      <c r="B26" s="44">
        <v>535</v>
      </c>
      <c r="C26" s="20" t="s">
        <v>144</v>
      </c>
      <c r="D26" s="46">
        <v>750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750</v>
      </c>
      <c r="O26" s="47">
        <f t="shared" si="1"/>
        <v>5.760868646818042E-4</v>
      </c>
      <c r="P26" s="9"/>
    </row>
    <row r="27" spans="1:16">
      <c r="A27" s="12"/>
      <c r="B27" s="44">
        <v>536</v>
      </c>
      <c r="C27" s="20" t="s">
        <v>157</v>
      </c>
      <c r="D27" s="46">
        <v>104880</v>
      </c>
      <c r="E27" s="46">
        <v>5475</v>
      </c>
      <c r="F27" s="46">
        <v>0</v>
      </c>
      <c r="G27" s="46">
        <v>0</v>
      </c>
      <c r="H27" s="46">
        <v>0</v>
      </c>
      <c r="I27" s="46">
        <v>202042000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202152355</v>
      </c>
      <c r="O27" s="47">
        <f t="shared" si="1"/>
        <v>155.27642183999072</v>
      </c>
      <c r="P27" s="9"/>
    </row>
    <row r="28" spans="1:16">
      <c r="A28" s="12"/>
      <c r="B28" s="44">
        <v>537</v>
      </c>
      <c r="C28" s="20" t="s">
        <v>158</v>
      </c>
      <c r="D28" s="46">
        <v>11701898</v>
      </c>
      <c r="E28" s="46">
        <v>6656472</v>
      </c>
      <c r="F28" s="46">
        <v>0</v>
      </c>
      <c r="G28" s="46">
        <v>4861013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23219383</v>
      </c>
      <c r="O28" s="47">
        <f t="shared" si="1"/>
        <v>17.83517540308798</v>
      </c>
      <c r="P28" s="9"/>
    </row>
    <row r="29" spans="1:16">
      <c r="A29" s="12"/>
      <c r="B29" s="44">
        <v>538</v>
      </c>
      <c r="C29" s="20" t="s">
        <v>159</v>
      </c>
      <c r="D29" s="46">
        <v>7866227</v>
      </c>
      <c r="E29" s="46">
        <v>7820859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15687086</v>
      </c>
      <c r="O29" s="47">
        <f t="shared" si="1"/>
        <v>12.049498919645099</v>
      </c>
      <c r="P29" s="9"/>
    </row>
    <row r="30" spans="1:16">
      <c r="A30" s="12"/>
      <c r="B30" s="44">
        <v>539</v>
      </c>
      <c r="C30" s="20" t="s">
        <v>43</v>
      </c>
      <c r="D30" s="46">
        <v>35246</v>
      </c>
      <c r="E30" s="46">
        <v>232702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267948</v>
      </c>
      <c r="O30" s="47">
        <f t="shared" si="1"/>
        <v>0.20581509762368008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SUM(D32:D35)</f>
        <v>176009</v>
      </c>
      <c r="E31" s="31">
        <f t="shared" si="7"/>
        <v>102516858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3" si="8">SUM(D31:M31)</f>
        <v>102692867</v>
      </c>
      <c r="O31" s="43">
        <f t="shared" si="1"/>
        <v>78.880015700287359</v>
      </c>
      <c r="P31" s="10"/>
    </row>
    <row r="32" spans="1:16">
      <c r="A32" s="12"/>
      <c r="B32" s="44">
        <v>541</v>
      </c>
      <c r="C32" s="20" t="s">
        <v>160</v>
      </c>
      <c r="D32" s="46">
        <v>18725</v>
      </c>
      <c r="E32" s="46">
        <v>102013430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102032155</v>
      </c>
      <c r="O32" s="47">
        <f t="shared" si="1"/>
        <v>78.372512360903826</v>
      </c>
      <c r="P32" s="9"/>
    </row>
    <row r="33" spans="1:16">
      <c r="A33" s="12"/>
      <c r="B33" s="44">
        <v>544</v>
      </c>
      <c r="C33" s="20" t="s">
        <v>161</v>
      </c>
      <c r="D33" s="46">
        <v>151681</v>
      </c>
      <c r="E33" s="46">
        <v>-39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151642</v>
      </c>
      <c r="O33" s="47">
        <f t="shared" si="1"/>
        <v>0.11647861911210421</v>
      </c>
      <c r="P33" s="9"/>
    </row>
    <row r="34" spans="1:16">
      <c r="A34" s="12"/>
      <c r="B34" s="44">
        <v>545</v>
      </c>
      <c r="C34" s="20" t="s">
        <v>145</v>
      </c>
      <c r="D34" s="46">
        <v>5603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5603</v>
      </c>
      <c r="O34" s="47">
        <f t="shared" si="1"/>
        <v>4.3037529370828654E-3</v>
      </c>
      <c r="P34" s="9"/>
    </row>
    <row r="35" spans="1:16">
      <c r="A35" s="12"/>
      <c r="B35" s="44">
        <v>549</v>
      </c>
      <c r="C35" s="20" t="s">
        <v>162</v>
      </c>
      <c r="D35" s="46">
        <v>0</v>
      </c>
      <c r="E35" s="46">
        <v>503467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503467</v>
      </c>
      <c r="O35" s="47">
        <f t="shared" si="1"/>
        <v>0.38672096733433853</v>
      </c>
      <c r="P35" s="9"/>
    </row>
    <row r="36" spans="1:16" ht="15.75">
      <c r="A36" s="28" t="s">
        <v>49</v>
      </c>
      <c r="B36" s="29"/>
      <c r="C36" s="30"/>
      <c r="D36" s="31">
        <f>SUM(D37:D41)</f>
        <v>17077635</v>
      </c>
      <c r="E36" s="31">
        <f t="shared" ref="E36:M36" si="9">SUM(E37:E41)</f>
        <v>29763595</v>
      </c>
      <c r="F36" s="31">
        <f t="shared" si="9"/>
        <v>0</v>
      </c>
      <c r="G36" s="31">
        <f t="shared" si="9"/>
        <v>6060582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836029</v>
      </c>
      <c r="N36" s="31">
        <f t="shared" si="8"/>
        <v>53737841</v>
      </c>
      <c r="O36" s="43">
        <f t="shared" si="1"/>
        <v>41.276885781945744</v>
      </c>
      <c r="P36" s="10"/>
    </row>
    <row r="37" spans="1:16">
      <c r="A37" s="13"/>
      <c r="B37" s="45">
        <v>551</v>
      </c>
      <c r="C37" s="21" t="s">
        <v>163</v>
      </c>
      <c r="D37" s="46">
        <v>83852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83852</v>
      </c>
      <c r="O37" s="47">
        <f t="shared" ref="O37:O68" si="10">(N37/O$92)</f>
        <v>6.4408047703064852E-2</v>
      </c>
      <c r="P37" s="9"/>
    </row>
    <row r="38" spans="1:16">
      <c r="A38" s="13"/>
      <c r="B38" s="45">
        <v>552</v>
      </c>
      <c r="C38" s="21" t="s">
        <v>50</v>
      </c>
      <c r="D38" s="46">
        <v>13468119</v>
      </c>
      <c r="E38" s="46">
        <v>15877957</v>
      </c>
      <c r="F38" s="46">
        <v>0</v>
      </c>
      <c r="G38" s="46">
        <v>6060582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35406658</v>
      </c>
      <c r="O38" s="47">
        <f t="shared" si="10"/>
        <v>27.196414128107893</v>
      </c>
      <c r="P38" s="9"/>
    </row>
    <row r="39" spans="1:16">
      <c r="A39" s="13"/>
      <c r="B39" s="45">
        <v>553</v>
      </c>
      <c r="C39" s="21" t="s">
        <v>164</v>
      </c>
      <c r="D39" s="46">
        <v>358336</v>
      </c>
      <c r="E39" s="46">
        <v>166952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525288</v>
      </c>
      <c r="O39" s="47">
        <f t="shared" si="10"/>
        <v>0.40348202263330074</v>
      </c>
      <c r="P39" s="9"/>
    </row>
    <row r="40" spans="1:16">
      <c r="A40" s="13"/>
      <c r="B40" s="45">
        <v>554</v>
      </c>
      <c r="C40" s="21" t="s">
        <v>52</v>
      </c>
      <c r="D40" s="46">
        <v>710587</v>
      </c>
      <c r="E40" s="46">
        <v>13718686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14429273</v>
      </c>
      <c r="O40" s="47">
        <f t="shared" si="10"/>
        <v>11.083352856277081</v>
      </c>
      <c r="P40" s="9"/>
    </row>
    <row r="41" spans="1:16">
      <c r="A41" s="13"/>
      <c r="B41" s="45">
        <v>559</v>
      </c>
      <c r="C41" s="21" t="s">
        <v>53</v>
      </c>
      <c r="D41" s="46">
        <v>2456741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836029</v>
      </c>
      <c r="N41" s="46">
        <f t="shared" si="8"/>
        <v>3292770</v>
      </c>
      <c r="O41" s="47">
        <f t="shared" si="10"/>
        <v>2.5292287272244058</v>
      </c>
      <c r="P41" s="9"/>
    </row>
    <row r="42" spans="1:16" ht="15.75">
      <c r="A42" s="28" t="s">
        <v>54</v>
      </c>
      <c r="B42" s="29"/>
      <c r="C42" s="30"/>
      <c r="D42" s="31">
        <f t="shared" ref="D42:M42" si="11">SUM(D43:D47)</f>
        <v>36740773</v>
      </c>
      <c r="E42" s="31">
        <f t="shared" si="11"/>
        <v>156455680</v>
      </c>
      <c r="F42" s="31">
        <f t="shared" si="11"/>
        <v>0</v>
      </c>
      <c r="G42" s="31">
        <f t="shared" si="11"/>
        <v>80636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193277089</v>
      </c>
      <c r="O42" s="43">
        <f t="shared" si="10"/>
        <v>148.45918962244804</v>
      </c>
      <c r="P42" s="10"/>
    </row>
    <row r="43" spans="1:16">
      <c r="A43" s="12"/>
      <c r="B43" s="44">
        <v>561</v>
      </c>
      <c r="C43" s="20" t="s">
        <v>165</v>
      </c>
      <c r="D43" s="46">
        <v>38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38</v>
      </c>
      <c r="O43" s="47">
        <f t="shared" si="10"/>
        <v>2.918840114387808E-5</v>
      </c>
      <c r="P43" s="9"/>
    </row>
    <row r="44" spans="1:16">
      <c r="A44" s="12"/>
      <c r="B44" s="44">
        <v>562</v>
      </c>
      <c r="C44" s="20" t="s">
        <v>166</v>
      </c>
      <c r="D44" s="46">
        <v>10259399</v>
      </c>
      <c r="E44" s="46">
        <v>91905071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3" si="12">SUM(D44:M44)</f>
        <v>102164470</v>
      </c>
      <c r="O44" s="47">
        <f t="shared" si="10"/>
        <v>78.474145605570996</v>
      </c>
      <c r="P44" s="9"/>
    </row>
    <row r="45" spans="1:16">
      <c r="A45" s="12"/>
      <c r="B45" s="44">
        <v>563</v>
      </c>
      <c r="C45" s="20" t="s">
        <v>167</v>
      </c>
      <c r="D45" s="46">
        <v>83472</v>
      </c>
      <c r="E45" s="46">
        <v>2611850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2695322</v>
      </c>
      <c r="O45" s="47">
        <f t="shared" si="10"/>
        <v>2.0703194670505196</v>
      </c>
      <c r="P45" s="9"/>
    </row>
    <row r="46" spans="1:16">
      <c r="A46" s="12"/>
      <c r="B46" s="44">
        <v>564</v>
      </c>
      <c r="C46" s="20" t="s">
        <v>168</v>
      </c>
      <c r="D46" s="46">
        <v>1198849</v>
      </c>
      <c r="E46" s="46">
        <v>4649486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5848335</v>
      </c>
      <c r="O46" s="47">
        <f t="shared" si="10"/>
        <v>4.4921986316784794</v>
      </c>
      <c r="P46" s="9"/>
    </row>
    <row r="47" spans="1:16">
      <c r="A47" s="12"/>
      <c r="B47" s="44">
        <v>569</v>
      </c>
      <c r="C47" s="20" t="s">
        <v>58</v>
      </c>
      <c r="D47" s="46">
        <v>25199015</v>
      </c>
      <c r="E47" s="46">
        <v>57289273</v>
      </c>
      <c r="F47" s="46">
        <v>0</v>
      </c>
      <c r="G47" s="46">
        <v>80636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82568924</v>
      </c>
      <c r="O47" s="47">
        <f t="shared" si="10"/>
        <v>63.422496729746896</v>
      </c>
      <c r="P47" s="9"/>
    </row>
    <row r="48" spans="1:16" ht="15.75">
      <c r="A48" s="28" t="s">
        <v>59</v>
      </c>
      <c r="B48" s="29"/>
      <c r="C48" s="30"/>
      <c r="D48" s="31">
        <f t="shared" ref="D48:M48" si="13">SUM(D49:D53)</f>
        <v>34511533</v>
      </c>
      <c r="E48" s="31">
        <f t="shared" si="13"/>
        <v>53179353</v>
      </c>
      <c r="F48" s="31">
        <f t="shared" si="13"/>
        <v>0</v>
      </c>
      <c r="G48" s="31">
        <f t="shared" si="13"/>
        <v>5499078</v>
      </c>
      <c r="H48" s="31">
        <f t="shared" si="13"/>
        <v>0</v>
      </c>
      <c r="I48" s="31">
        <f t="shared" si="13"/>
        <v>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93189964</v>
      </c>
      <c r="O48" s="43">
        <f t="shared" si="10"/>
        <v>71.580685574093607</v>
      </c>
      <c r="P48" s="9"/>
    </row>
    <row r="49" spans="1:16">
      <c r="A49" s="12"/>
      <c r="B49" s="44">
        <v>571</v>
      </c>
      <c r="C49" s="20" t="s">
        <v>60</v>
      </c>
      <c r="D49" s="46">
        <v>48509</v>
      </c>
      <c r="E49" s="46">
        <v>41797006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41845515</v>
      </c>
      <c r="O49" s="47">
        <f t="shared" si="10"/>
        <v>32.142202049793873</v>
      </c>
      <c r="P49" s="9"/>
    </row>
    <row r="50" spans="1:16">
      <c r="A50" s="12"/>
      <c r="B50" s="44">
        <v>572</v>
      </c>
      <c r="C50" s="20" t="s">
        <v>169</v>
      </c>
      <c r="D50" s="46">
        <v>31899281</v>
      </c>
      <c r="E50" s="46">
        <v>8237886</v>
      </c>
      <c r="F50" s="46">
        <v>0</v>
      </c>
      <c r="G50" s="46">
        <v>3510647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43647814</v>
      </c>
      <c r="O50" s="47">
        <f t="shared" si="10"/>
        <v>33.52657642329941</v>
      </c>
      <c r="P50" s="9"/>
    </row>
    <row r="51" spans="1:16">
      <c r="A51" s="12"/>
      <c r="B51" s="44">
        <v>573</v>
      </c>
      <c r="C51" s="20" t="s">
        <v>62</v>
      </c>
      <c r="D51" s="46">
        <v>193694</v>
      </c>
      <c r="E51" s="46">
        <v>0</v>
      </c>
      <c r="F51" s="46">
        <v>0</v>
      </c>
      <c r="G51" s="46">
        <v>1304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194998</v>
      </c>
      <c r="O51" s="47">
        <f t="shared" si="10"/>
        <v>0.14978104858562993</v>
      </c>
      <c r="P51" s="9"/>
    </row>
    <row r="52" spans="1:16">
      <c r="A52" s="12"/>
      <c r="B52" s="44">
        <v>575</v>
      </c>
      <c r="C52" s="20" t="s">
        <v>170</v>
      </c>
      <c r="D52" s="46">
        <v>915289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915289</v>
      </c>
      <c r="O52" s="47">
        <f t="shared" si="10"/>
        <v>0.70304796038365847</v>
      </c>
      <c r="P52" s="9"/>
    </row>
    <row r="53" spans="1:16">
      <c r="A53" s="12"/>
      <c r="B53" s="44">
        <v>579</v>
      </c>
      <c r="C53" s="20" t="s">
        <v>64</v>
      </c>
      <c r="D53" s="46">
        <v>1454760</v>
      </c>
      <c r="E53" s="46">
        <v>3144461</v>
      </c>
      <c r="F53" s="46">
        <v>0</v>
      </c>
      <c r="G53" s="46">
        <v>1987127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6586348</v>
      </c>
      <c r="O53" s="47">
        <f t="shared" si="10"/>
        <v>5.0590780920310285</v>
      </c>
      <c r="P53" s="9"/>
    </row>
    <row r="54" spans="1:16" ht="15.75">
      <c r="A54" s="28" t="s">
        <v>171</v>
      </c>
      <c r="B54" s="29"/>
      <c r="C54" s="30"/>
      <c r="D54" s="31">
        <f t="shared" ref="D54:M54" si="14">SUM(D55:D57)</f>
        <v>513777407</v>
      </c>
      <c r="E54" s="31">
        <f t="shared" si="14"/>
        <v>238049165</v>
      </c>
      <c r="F54" s="31">
        <f t="shared" si="14"/>
        <v>154065</v>
      </c>
      <c r="G54" s="31">
        <f t="shared" si="14"/>
        <v>10289761</v>
      </c>
      <c r="H54" s="31">
        <f t="shared" si="14"/>
        <v>0</v>
      </c>
      <c r="I54" s="31">
        <f t="shared" si="14"/>
        <v>0</v>
      </c>
      <c r="J54" s="31">
        <f t="shared" si="14"/>
        <v>6647916</v>
      </c>
      <c r="K54" s="31">
        <f t="shared" si="14"/>
        <v>0</v>
      </c>
      <c r="L54" s="31">
        <f t="shared" si="14"/>
        <v>0</v>
      </c>
      <c r="M54" s="31">
        <f t="shared" si="14"/>
        <v>0</v>
      </c>
      <c r="N54" s="31">
        <f>SUM(D54:M54)</f>
        <v>768918314</v>
      </c>
      <c r="O54" s="43">
        <f t="shared" si="10"/>
        <v>590.61832094490535</v>
      </c>
      <c r="P54" s="9"/>
    </row>
    <row r="55" spans="1:16">
      <c r="A55" s="12"/>
      <c r="B55" s="44">
        <v>581</v>
      </c>
      <c r="C55" s="20" t="s">
        <v>172</v>
      </c>
      <c r="D55" s="46">
        <v>513777407</v>
      </c>
      <c r="E55" s="46">
        <v>235790898</v>
      </c>
      <c r="F55" s="46">
        <v>154065</v>
      </c>
      <c r="G55" s="46">
        <v>10289761</v>
      </c>
      <c r="H55" s="46">
        <v>0</v>
      </c>
      <c r="I55" s="46">
        <v>0</v>
      </c>
      <c r="J55" s="46">
        <v>6647391</v>
      </c>
      <c r="K55" s="46">
        <v>0</v>
      </c>
      <c r="L55" s="46">
        <v>0</v>
      </c>
      <c r="M55" s="46">
        <v>0</v>
      </c>
      <c r="N55" s="46">
        <f>SUM(D55:M55)</f>
        <v>766659522</v>
      </c>
      <c r="O55" s="47">
        <f t="shared" si="10"/>
        <v>588.88330707657428</v>
      </c>
      <c r="P55" s="9"/>
    </row>
    <row r="56" spans="1:16">
      <c r="A56" s="12"/>
      <c r="B56" s="44">
        <v>587</v>
      </c>
      <c r="C56" s="20" t="s">
        <v>173</v>
      </c>
      <c r="D56" s="46">
        <v>0</v>
      </c>
      <c r="E56" s="46">
        <v>2258267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5">SUM(D56:M56)</f>
        <v>2258267</v>
      </c>
      <c r="O56" s="47">
        <f t="shared" si="10"/>
        <v>1.7346106075258452</v>
      </c>
      <c r="P56" s="9"/>
    </row>
    <row r="57" spans="1:16">
      <c r="A57" s="12"/>
      <c r="B57" s="44">
        <v>590</v>
      </c>
      <c r="C57" s="20" t="s">
        <v>174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525</v>
      </c>
      <c r="K57" s="46">
        <v>0</v>
      </c>
      <c r="L57" s="46">
        <v>0</v>
      </c>
      <c r="M57" s="46">
        <v>0</v>
      </c>
      <c r="N57" s="46">
        <f t="shared" si="15"/>
        <v>525</v>
      </c>
      <c r="O57" s="47">
        <f t="shared" si="10"/>
        <v>4.0326080527726291E-4</v>
      </c>
      <c r="P57" s="9"/>
    </row>
    <row r="58" spans="1:16" ht="15.75">
      <c r="A58" s="28" t="s">
        <v>68</v>
      </c>
      <c r="B58" s="29"/>
      <c r="C58" s="30"/>
      <c r="D58" s="31">
        <f t="shared" ref="D58:M58" si="16">SUM(D59:D89)</f>
        <v>28435036</v>
      </c>
      <c r="E58" s="31">
        <f t="shared" si="16"/>
        <v>44620288</v>
      </c>
      <c r="F58" s="31">
        <f t="shared" si="16"/>
        <v>0</v>
      </c>
      <c r="G58" s="31">
        <f t="shared" si="16"/>
        <v>3418672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76473996</v>
      </c>
      <c r="O58" s="43">
        <f t="shared" si="10"/>
        <v>58.740886113771779</v>
      </c>
      <c r="P58" s="9"/>
    </row>
    <row r="59" spans="1:16">
      <c r="A59" s="12"/>
      <c r="B59" s="44">
        <v>601</v>
      </c>
      <c r="C59" s="20" t="s">
        <v>175</v>
      </c>
      <c r="D59" s="46">
        <v>1099707</v>
      </c>
      <c r="E59" s="46">
        <v>39348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1139055</v>
      </c>
      <c r="O59" s="47">
        <f t="shared" si="10"/>
        <v>0.87492616486684327</v>
      </c>
      <c r="P59" s="9"/>
    </row>
    <row r="60" spans="1:16">
      <c r="A60" s="12"/>
      <c r="B60" s="44">
        <v>602</v>
      </c>
      <c r="C60" s="20" t="s">
        <v>176</v>
      </c>
      <c r="D60" s="46">
        <v>275389</v>
      </c>
      <c r="E60" s="46">
        <v>764005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1039394</v>
      </c>
      <c r="O60" s="47">
        <f t="shared" si="10"/>
        <v>0.79837497417210557</v>
      </c>
      <c r="P60" s="9"/>
    </row>
    <row r="61" spans="1:16">
      <c r="A61" s="12"/>
      <c r="B61" s="44">
        <v>603</v>
      </c>
      <c r="C61" s="20" t="s">
        <v>177</v>
      </c>
      <c r="D61" s="46">
        <v>108982</v>
      </c>
      <c r="E61" s="46">
        <v>1161514</v>
      </c>
      <c r="F61" s="46">
        <v>0</v>
      </c>
      <c r="G61" s="46">
        <v>458371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1728867</v>
      </c>
      <c r="O61" s="47">
        <f t="shared" si="10"/>
        <v>1.3279700926424489</v>
      </c>
      <c r="P61" s="9"/>
    </row>
    <row r="62" spans="1:16">
      <c r="A62" s="12"/>
      <c r="B62" s="44">
        <v>604</v>
      </c>
      <c r="C62" s="20" t="s">
        <v>178</v>
      </c>
      <c r="D62" s="46">
        <v>0</v>
      </c>
      <c r="E62" s="46">
        <v>5270315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5270315</v>
      </c>
      <c r="O62" s="47">
        <f t="shared" si="10"/>
        <v>4.0482123256473104</v>
      </c>
      <c r="P62" s="9"/>
    </row>
    <row r="63" spans="1:16">
      <c r="A63" s="12"/>
      <c r="B63" s="44">
        <v>608</v>
      </c>
      <c r="C63" s="20" t="s">
        <v>179</v>
      </c>
      <c r="D63" s="46">
        <v>175751</v>
      </c>
      <c r="E63" s="46">
        <v>616997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792748</v>
      </c>
      <c r="O63" s="47">
        <f t="shared" si="10"/>
        <v>0.60892227973702784</v>
      </c>
      <c r="P63" s="9"/>
    </row>
    <row r="64" spans="1:16">
      <c r="A64" s="12"/>
      <c r="B64" s="44">
        <v>609</v>
      </c>
      <c r="C64" s="20" t="s">
        <v>180</v>
      </c>
      <c r="D64" s="46">
        <v>0</v>
      </c>
      <c r="E64" s="46">
        <v>212904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212904</v>
      </c>
      <c r="O64" s="47">
        <f t="shared" si="10"/>
        <v>0.1635349304509531</v>
      </c>
      <c r="P64" s="9"/>
    </row>
    <row r="65" spans="1:16">
      <c r="A65" s="12"/>
      <c r="B65" s="44">
        <v>614</v>
      </c>
      <c r="C65" s="20" t="s">
        <v>181</v>
      </c>
      <c r="D65" s="46">
        <v>0</v>
      </c>
      <c r="E65" s="46">
        <v>4626712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80" si="17">SUM(D65:M65)</f>
        <v>4626712</v>
      </c>
      <c r="O65" s="47">
        <f t="shared" si="10"/>
        <v>3.553850679820906</v>
      </c>
      <c r="P65" s="9"/>
    </row>
    <row r="66" spans="1:16">
      <c r="A66" s="12"/>
      <c r="B66" s="44">
        <v>615</v>
      </c>
      <c r="C66" s="20" t="s">
        <v>147</v>
      </c>
      <c r="D66" s="46">
        <v>0</v>
      </c>
      <c r="E66" s="46">
        <v>159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159</v>
      </c>
      <c r="O66" s="47">
        <f t="shared" si="10"/>
        <v>1.2213041531254249E-4</v>
      </c>
      <c r="P66" s="9"/>
    </row>
    <row r="67" spans="1:16">
      <c r="A67" s="12"/>
      <c r="B67" s="44">
        <v>622</v>
      </c>
      <c r="C67" s="20" t="s">
        <v>76</v>
      </c>
      <c r="D67" s="46">
        <v>0</v>
      </c>
      <c r="E67" s="46">
        <v>997733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997733</v>
      </c>
      <c r="O67" s="47">
        <f t="shared" si="10"/>
        <v>0.76637450101276072</v>
      </c>
      <c r="P67" s="9"/>
    </row>
    <row r="68" spans="1:16">
      <c r="A68" s="12"/>
      <c r="B68" s="44">
        <v>624</v>
      </c>
      <c r="C68" s="20" t="s">
        <v>77</v>
      </c>
      <c r="D68" s="46">
        <v>16667</v>
      </c>
      <c r="E68" s="46">
        <v>460276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476943</v>
      </c>
      <c r="O68" s="47">
        <f t="shared" si="10"/>
        <v>0.36634746333591162</v>
      </c>
      <c r="P68" s="9"/>
    </row>
    <row r="69" spans="1:16">
      <c r="A69" s="12"/>
      <c r="B69" s="44">
        <v>634</v>
      </c>
      <c r="C69" s="20" t="s">
        <v>182</v>
      </c>
      <c r="D69" s="46">
        <v>0</v>
      </c>
      <c r="E69" s="46">
        <v>3028285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3028285</v>
      </c>
      <c r="O69" s="47">
        <f t="shared" ref="O69:O90" si="18">(N69/O$92)</f>
        <v>2.3260736146839167</v>
      </c>
      <c r="P69" s="9"/>
    </row>
    <row r="70" spans="1:16">
      <c r="A70" s="12"/>
      <c r="B70" s="44">
        <v>654</v>
      </c>
      <c r="C70" s="20" t="s">
        <v>183</v>
      </c>
      <c r="D70" s="46">
        <v>0</v>
      </c>
      <c r="E70" s="46">
        <v>1365444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1365444</v>
      </c>
      <c r="O70" s="47">
        <f t="shared" si="18"/>
        <v>1.0488191371447753</v>
      </c>
      <c r="P70" s="9"/>
    </row>
    <row r="71" spans="1:16">
      <c r="A71" s="12"/>
      <c r="B71" s="44">
        <v>661</v>
      </c>
      <c r="C71" s="20" t="s">
        <v>184</v>
      </c>
      <c r="D71" s="46">
        <v>6070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6070</v>
      </c>
      <c r="O71" s="47">
        <f t="shared" si="18"/>
        <v>4.6624630248247355E-3</v>
      </c>
      <c r="P71" s="9"/>
    </row>
    <row r="72" spans="1:16">
      <c r="A72" s="12"/>
      <c r="B72" s="44">
        <v>667</v>
      </c>
      <c r="C72" s="20" t="s">
        <v>127</v>
      </c>
      <c r="D72" s="46">
        <v>1870495</v>
      </c>
      <c r="E72" s="46">
        <v>9095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1879590</v>
      </c>
      <c r="O72" s="47">
        <f t="shared" si="18"/>
        <v>1.443742813316363</v>
      </c>
      <c r="P72" s="9"/>
    </row>
    <row r="73" spans="1:16">
      <c r="A73" s="12"/>
      <c r="B73" s="44">
        <v>669</v>
      </c>
      <c r="C73" s="20" t="s">
        <v>128</v>
      </c>
      <c r="D73" s="46">
        <v>0</v>
      </c>
      <c r="E73" s="46">
        <v>360581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360581</v>
      </c>
      <c r="O73" s="47">
        <f t="shared" si="18"/>
        <v>0.27696797033843951</v>
      </c>
      <c r="P73" s="9"/>
    </row>
    <row r="74" spans="1:16">
      <c r="A74" s="12"/>
      <c r="B74" s="44">
        <v>674</v>
      </c>
      <c r="C74" s="20" t="s">
        <v>185</v>
      </c>
      <c r="D74" s="46">
        <v>0</v>
      </c>
      <c r="E74" s="46">
        <v>1848612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1848612</v>
      </c>
      <c r="O74" s="47">
        <f t="shared" si="18"/>
        <v>1.4199481214575458</v>
      </c>
      <c r="P74" s="9"/>
    </row>
    <row r="75" spans="1:16">
      <c r="A75" s="12"/>
      <c r="B75" s="44">
        <v>682</v>
      </c>
      <c r="C75" s="20" t="s">
        <v>186</v>
      </c>
      <c r="D75" s="46">
        <v>0</v>
      </c>
      <c r="E75" s="46">
        <v>507828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507828</v>
      </c>
      <c r="O75" s="47">
        <f t="shared" si="18"/>
        <v>0.39007072042350832</v>
      </c>
      <c r="P75" s="9"/>
    </row>
    <row r="76" spans="1:16">
      <c r="A76" s="12"/>
      <c r="B76" s="44">
        <v>685</v>
      </c>
      <c r="C76" s="20" t="s">
        <v>86</v>
      </c>
      <c r="D76" s="46">
        <v>213339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213339</v>
      </c>
      <c r="O76" s="47">
        <f t="shared" si="18"/>
        <v>0.16386906083246855</v>
      </c>
      <c r="P76" s="9"/>
    </row>
    <row r="77" spans="1:16">
      <c r="A77" s="12"/>
      <c r="B77" s="44">
        <v>694</v>
      </c>
      <c r="C77" s="20" t="s">
        <v>187</v>
      </c>
      <c r="D77" s="46">
        <v>0</v>
      </c>
      <c r="E77" s="46">
        <v>1185332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1185332</v>
      </c>
      <c r="O77" s="47">
        <f t="shared" si="18"/>
        <v>0.91047226064934972</v>
      </c>
      <c r="P77" s="9"/>
    </row>
    <row r="78" spans="1:16">
      <c r="A78" s="12"/>
      <c r="B78" s="44">
        <v>711</v>
      </c>
      <c r="C78" s="20" t="s">
        <v>131</v>
      </c>
      <c r="D78" s="46">
        <v>13938552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13938552</v>
      </c>
      <c r="O78" s="47">
        <f t="shared" si="18"/>
        <v>10.706422293179054</v>
      </c>
      <c r="P78" s="9"/>
    </row>
    <row r="79" spans="1:16">
      <c r="A79" s="12"/>
      <c r="B79" s="44">
        <v>712</v>
      </c>
      <c r="C79" s="20" t="s">
        <v>132</v>
      </c>
      <c r="D79" s="46">
        <v>3055151</v>
      </c>
      <c r="E79" s="46">
        <v>97277</v>
      </c>
      <c r="F79" s="46">
        <v>0</v>
      </c>
      <c r="G79" s="46">
        <v>2960301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6112729</v>
      </c>
      <c r="O79" s="47">
        <f t="shared" si="18"/>
        <v>4.6952838456793868</v>
      </c>
      <c r="P79" s="9"/>
    </row>
    <row r="80" spans="1:16">
      <c r="A80" s="12"/>
      <c r="B80" s="44">
        <v>713</v>
      </c>
      <c r="C80" s="20" t="s">
        <v>188</v>
      </c>
      <c r="D80" s="46">
        <v>7672544</v>
      </c>
      <c r="E80" s="46">
        <v>8546225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16218769</v>
      </c>
      <c r="O80" s="47">
        <f t="shared" si="18"/>
        <v>12.457893042944587</v>
      </c>
      <c r="P80" s="9"/>
    </row>
    <row r="81" spans="1:119">
      <c r="A81" s="12"/>
      <c r="B81" s="44">
        <v>714</v>
      </c>
      <c r="C81" s="20" t="s">
        <v>134</v>
      </c>
      <c r="D81" s="46">
        <v>121</v>
      </c>
      <c r="E81" s="46">
        <v>372981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ref="N81:N89" si="19">SUM(D81:M81)</f>
        <v>373102</v>
      </c>
      <c r="O81" s="47">
        <f t="shared" si="18"/>
        <v>0.28658554851534734</v>
      </c>
      <c r="P81" s="9"/>
    </row>
    <row r="82" spans="1:119">
      <c r="A82" s="12"/>
      <c r="B82" s="44">
        <v>715</v>
      </c>
      <c r="C82" s="20" t="s">
        <v>135</v>
      </c>
      <c r="D82" s="46">
        <v>0</v>
      </c>
      <c r="E82" s="46">
        <v>1099904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1099904</v>
      </c>
      <c r="O82" s="47">
        <f t="shared" si="18"/>
        <v>0.84485366241463355</v>
      </c>
      <c r="P82" s="9"/>
    </row>
    <row r="83" spans="1:119">
      <c r="A83" s="12"/>
      <c r="B83" s="44">
        <v>716</v>
      </c>
      <c r="C83" s="20" t="s">
        <v>136</v>
      </c>
      <c r="D83" s="46">
        <v>0</v>
      </c>
      <c r="E83" s="46">
        <v>2015342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2015342</v>
      </c>
      <c r="O83" s="47">
        <f t="shared" si="18"/>
        <v>1.5480160720554088</v>
      </c>
      <c r="P83" s="9"/>
    </row>
    <row r="84" spans="1:119">
      <c r="A84" s="12"/>
      <c r="B84" s="44">
        <v>721</v>
      </c>
      <c r="C84" s="20" t="s">
        <v>119</v>
      </c>
      <c r="D84" s="46">
        <v>208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208</v>
      </c>
      <c r="O84" s="47">
        <f t="shared" si="18"/>
        <v>1.597680904717537E-4</v>
      </c>
      <c r="P84" s="9"/>
    </row>
    <row r="85" spans="1:119">
      <c r="A85" s="12"/>
      <c r="B85" s="44">
        <v>724</v>
      </c>
      <c r="C85" s="20" t="s">
        <v>189</v>
      </c>
      <c r="D85" s="46">
        <v>0</v>
      </c>
      <c r="E85" s="46">
        <v>2406344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2406344</v>
      </c>
      <c r="O85" s="47">
        <f t="shared" si="18"/>
        <v>1.8483508937411619</v>
      </c>
      <c r="P85" s="9"/>
    </row>
    <row r="86" spans="1:119">
      <c r="A86" s="12"/>
      <c r="B86" s="44">
        <v>732</v>
      </c>
      <c r="C86" s="20" t="s">
        <v>96</v>
      </c>
      <c r="D86" s="46">
        <v>980</v>
      </c>
      <c r="E86" s="46">
        <v>46440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47420</v>
      </c>
      <c r="O86" s="47">
        <f t="shared" si="18"/>
        <v>3.6424052164281538E-2</v>
      </c>
      <c r="P86" s="9"/>
    </row>
    <row r="87" spans="1:119">
      <c r="A87" s="12"/>
      <c r="B87" s="44">
        <v>744</v>
      </c>
      <c r="C87" s="20" t="s">
        <v>190</v>
      </c>
      <c r="D87" s="46">
        <v>0</v>
      </c>
      <c r="E87" s="46">
        <v>2012661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2012661</v>
      </c>
      <c r="O87" s="47">
        <f t="shared" si="18"/>
        <v>1.5459567535431262</v>
      </c>
      <c r="P87" s="9"/>
    </row>
    <row r="88" spans="1:119">
      <c r="A88" s="12"/>
      <c r="B88" s="44">
        <v>764</v>
      </c>
      <c r="C88" s="20" t="s">
        <v>191</v>
      </c>
      <c r="D88" s="46">
        <v>0</v>
      </c>
      <c r="E88" s="46">
        <v>5567974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5567974</v>
      </c>
      <c r="O88" s="47">
        <f t="shared" si="18"/>
        <v>4.2768489123864049</v>
      </c>
      <c r="P88" s="9"/>
    </row>
    <row r="89" spans="1:119" ht="15.75" thickBot="1">
      <c r="A89" s="12"/>
      <c r="B89" s="44">
        <v>765</v>
      </c>
      <c r="C89" s="20" t="s">
        <v>100</v>
      </c>
      <c r="D89" s="46">
        <v>1080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9"/>
        <v>1080</v>
      </c>
      <c r="O89" s="47">
        <f t="shared" si="18"/>
        <v>8.2956508514179801E-4</v>
      </c>
      <c r="P89" s="9"/>
    </row>
    <row r="90" spans="1:119" ht="16.5" thickBot="1">
      <c r="A90" s="14" t="s">
        <v>10</v>
      </c>
      <c r="B90" s="23"/>
      <c r="C90" s="22"/>
      <c r="D90" s="15">
        <f t="shared" ref="D90:M90" si="20">SUM(D5,D14,D24,D31,D36,D42,D48,D54,D58)</f>
        <v>1275353059</v>
      </c>
      <c r="E90" s="15">
        <f t="shared" si="20"/>
        <v>810277548</v>
      </c>
      <c r="F90" s="15">
        <f t="shared" si="20"/>
        <v>54791047</v>
      </c>
      <c r="G90" s="15">
        <f t="shared" si="20"/>
        <v>39918135</v>
      </c>
      <c r="H90" s="15">
        <f t="shared" si="20"/>
        <v>0</v>
      </c>
      <c r="I90" s="15">
        <f t="shared" si="20"/>
        <v>299966000</v>
      </c>
      <c r="J90" s="15">
        <f t="shared" si="20"/>
        <v>158736874</v>
      </c>
      <c r="K90" s="15">
        <f t="shared" si="20"/>
        <v>0</v>
      </c>
      <c r="L90" s="15">
        <f t="shared" si="20"/>
        <v>0</v>
      </c>
      <c r="M90" s="15">
        <f t="shared" si="20"/>
        <v>5114893</v>
      </c>
      <c r="N90" s="15">
        <f>SUM(D90:M90)</f>
        <v>2644157556</v>
      </c>
      <c r="O90" s="37">
        <f t="shared" si="18"/>
        <v>2031.0192482143227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38"/>
      <c r="B92" s="39"/>
      <c r="C92" s="39"/>
      <c r="D92" s="40"/>
      <c r="E92" s="40"/>
      <c r="F92" s="40"/>
      <c r="G92" s="40"/>
      <c r="H92" s="40"/>
      <c r="I92" s="40"/>
      <c r="J92" s="40"/>
      <c r="K92" s="40"/>
      <c r="L92" s="118" t="s">
        <v>192</v>
      </c>
      <c r="M92" s="118"/>
      <c r="N92" s="118"/>
      <c r="O92" s="41">
        <v>1301887</v>
      </c>
    </row>
    <row r="93" spans="1:119">
      <c r="A93" s="119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7"/>
    </row>
    <row r="94" spans="1:119" ht="15.75" customHeight="1" thickBot="1">
      <c r="A94" s="120" t="s">
        <v>108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100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136294518</v>
      </c>
      <c r="E5" s="26">
        <f t="shared" si="0"/>
        <v>77187146</v>
      </c>
      <c r="F5" s="26">
        <f t="shared" si="0"/>
        <v>57052051</v>
      </c>
      <c r="G5" s="26">
        <f t="shared" si="0"/>
        <v>5286128</v>
      </c>
      <c r="H5" s="26">
        <f t="shared" si="0"/>
        <v>0</v>
      </c>
      <c r="I5" s="26">
        <f t="shared" si="0"/>
        <v>0</v>
      </c>
      <c r="J5" s="26">
        <f t="shared" si="0"/>
        <v>144672431</v>
      </c>
      <c r="K5" s="26">
        <f t="shared" si="0"/>
        <v>0</v>
      </c>
      <c r="L5" s="26">
        <f t="shared" si="0"/>
        <v>0</v>
      </c>
      <c r="M5" s="26">
        <f t="shared" si="0"/>
        <v>3955665</v>
      </c>
      <c r="N5" s="27">
        <f>SUM(D5:M5)</f>
        <v>424447939</v>
      </c>
      <c r="O5" s="32">
        <f t="shared" ref="O5:O36" si="1">(N5/O$89)</f>
        <v>332.53260237697918</v>
      </c>
      <c r="P5" s="6"/>
    </row>
    <row r="6" spans="1:133">
      <c r="A6" s="12"/>
      <c r="B6" s="44">
        <v>511</v>
      </c>
      <c r="C6" s="20" t="s">
        <v>20</v>
      </c>
      <c r="D6" s="46">
        <v>2540337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2540337</v>
      </c>
      <c r="O6" s="47">
        <f t="shared" si="1"/>
        <v>1.9902202270430347</v>
      </c>
      <c r="P6" s="9"/>
    </row>
    <row r="7" spans="1:133">
      <c r="A7" s="12"/>
      <c r="B7" s="44">
        <v>512</v>
      </c>
      <c r="C7" s="20" t="s">
        <v>21</v>
      </c>
      <c r="D7" s="46">
        <v>2362376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2362376</v>
      </c>
      <c r="O7" s="47">
        <f t="shared" si="1"/>
        <v>1.8507971576531053</v>
      </c>
      <c r="P7" s="9"/>
    </row>
    <row r="8" spans="1:133">
      <c r="A8" s="12"/>
      <c r="B8" s="44">
        <v>513</v>
      </c>
      <c r="C8" s="20" t="s">
        <v>22</v>
      </c>
      <c r="D8" s="46">
        <v>70753438</v>
      </c>
      <c r="E8" s="46">
        <v>58304629</v>
      </c>
      <c r="F8" s="46">
        <v>0</v>
      </c>
      <c r="G8" s="46">
        <v>0</v>
      </c>
      <c r="H8" s="46">
        <v>0</v>
      </c>
      <c r="I8" s="46">
        <v>0</v>
      </c>
      <c r="J8" s="46">
        <v>4411000</v>
      </c>
      <c r="K8" s="46">
        <v>0</v>
      </c>
      <c r="L8" s="46">
        <v>0</v>
      </c>
      <c r="M8" s="46">
        <v>0</v>
      </c>
      <c r="N8" s="46">
        <f t="shared" si="2"/>
        <v>133469067</v>
      </c>
      <c r="O8" s="47">
        <f t="shared" si="1"/>
        <v>104.56598350059933</v>
      </c>
      <c r="P8" s="9"/>
    </row>
    <row r="9" spans="1:133">
      <c r="A9" s="12"/>
      <c r="B9" s="44">
        <v>514</v>
      </c>
      <c r="C9" s="20" t="s">
        <v>23</v>
      </c>
      <c r="D9" s="46">
        <v>7282695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7282695</v>
      </c>
      <c r="O9" s="47">
        <f t="shared" si="1"/>
        <v>5.705607915951771</v>
      </c>
      <c r="P9" s="9"/>
    </row>
    <row r="10" spans="1:133">
      <c r="A10" s="12"/>
      <c r="B10" s="44">
        <v>515</v>
      </c>
      <c r="C10" s="20" t="s">
        <v>24</v>
      </c>
      <c r="D10" s="46">
        <v>7149674</v>
      </c>
      <c r="E10" s="46">
        <v>3113296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3944343</v>
      </c>
      <c r="N10" s="46">
        <f t="shared" si="2"/>
        <v>14207313</v>
      </c>
      <c r="O10" s="47">
        <f t="shared" si="1"/>
        <v>11.130681364138482</v>
      </c>
      <c r="P10" s="9"/>
    </row>
    <row r="11" spans="1:133">
      <c r="A11" s="12"/>
      <c r="B11" s="44">
        <v>516</v>
      </c>
      <c r="C11" s="20" t="s">
        <v>25</v>
      </c>
      <c r="D11" s="46">
        <v>14631580</v>
      </c>
      <c r="E11" s="46">
        <v>2033267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16664847</v>
      </c>
      <c r="O11" s="47">
        <f t="shared" si="1"/>
        <v>13.056029802336241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6910040</v>
      </c>
      <c r="F12" s="46">
        <v>57050002</v>
      </c>
      <c r="G12" s="46">
        <v>2400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63962442</v>
      </c>
      <c r="O12" s="47">
        <f t="shared" si="1"/>
        <v>50.111204080193666</v>
      </c>
      <c r="P12" s="9"/>
    </row>
    <row r="13" spans="1:133">
      <c r="A13" s="12"/>
      <c r="B13" s="44">
        <v>519</v>
      </c>
      <c r="C13" s="20" t="s">
        <v>27</v>
      </c>
      <c r="D13" s="46">
        <v>31574418</v>
      </c>
      <c r="E13" s="46">
        <v>6825914</v>
      </c>
      <c r="F13" s="46">
        <v>2049</v>
      </c>
      <c r="G13" s="46">
        <v>5283728</v>
      </c>
      <c r="H13" s="46">
        <v>0</v>
      </c>
      <c r="I13" s="46">
        <v>0</v>
      </c>
      <c r="J13" s="46">
        <v>140261431</v>
      </c>
      <c r="K13" s="46">
        <v>0</v>
      </c>
      <c r="L13" s="46">
        <v>0</v>
      </c>
      <c r="M13" s="46">
        <v>11322</v>
      </c>
      <c r="N13" s="46">
        <f t="shared" si="2"/>
        <v>183958862</v>
      </c>
      <c r="O13" s="47">
        <f t="shared" si="1"/>
        <v>144.12207832906356</v>
      </c>
      <c r="P13" s="9"/>
    </row>
    <row r="14" spans="1:133" ht="15.75">
      <c r="A14" s="28" t="s">
        <v>28</v>
      </c>
      <c r="B14" s="29"/>
      <c r="C14" s="30"/>
      <c r="D14" s="31">
        <f>SUM(D15:D23)</f>
        <v>465211729</v>
      </c>
      <c r="E14" s="31">
        <f t="shared" ref="E14:M14" si="3">SUM(E15:E23)</f>
        <v>45760226</v>
      </c>
      <c r="F14" s="31">
        <f t="shared" si="3"/>
        <v>0</v>
      </c>
      <c r="G14" s="31">
        <f t="shared" si="3"/>
        <v>2950509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513922464</v>
      </c>
      <c r="O14" s="43">
        <f t="shared" si="1"/>
        <v>402.63117963663711</v>
      </c>
      <c r="P14" s="10"/>
    </row>
    <row r="15" spans="1:133">
      <c r="A15" s="12"/>
      <c r="B15" s="44">
        <v>521</v>
      </c>
      <c r="C15" s="20" t="s">
        <v>29</v>
      </c>
      <c r="D15" s="46">
        <v>206592852</v>
      </c>
      <c r="E15" s="46">
        <v>16364798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222957650</v>
      </c>
      <c r="O15" s="47">
        <f t="shared" si="1"/>
        <v>174.675574462751</v>
      </c>
      <c r="P15" s="9"/>
    </row>
    <row r="16" spans="1:133">
      <c r="A16" s="12"/>
      <c r="B16" s="44">
        <v>522</v>
      </c>
      <c r="C16" s="20" t="s">
        <v>30</v>
      </c>
      <c r="D16" s="46">
        <v>93579629</v>
      </c>
      <c r="E16" s="46">
        <v>2469657</v>
      </c>
      <c r="F16" s="46">
        <v>0</v>
      </c>
      <c r="G16" s="46">
        <v>2079888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98129174</v>
      </c>
      <c r="O16" s="47">
        <f t="shared" si="1"/>
        <v>76.879038866821787</v>
      </c>
      <c r="P16" s="9"/>
    </row>
    <row r="17" spans="1:16">
      <c r="A17" s="12"/>
      <c r="B17" s="44">
        <v>523</v>
      </c>
      <c r="C17" s="20" t="s">
        <v>122</v>
      </c>
      <c r="D17" s="46">
        <v>128541528</v>
      </c>
      <c r="E17" s="46">
        <v>7148511</v>
      </c>
      <c r="F17" s="46">
        <v>0</v>
      </c>
      <c r="G17" s="46">
        <v>407678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136097717</v>
      </c>
      <c r="O17" s="47">
        <f t="shared" si="1"/>
        <v>106.62539231124795</v>
      </c>
      <c r="P17" s="9"/>
    </row>
    <row r="18" spans="1:16">
      <c r="A18" s="12"/>
      <c r="B18" s="44">
        <v>524</v>
      </c>
      <c r="C18" s="20" t="s">
        <v>32</v>
      </c>
      <c r="D18" s="46">
        <v>6007733</v>
      </c>
      <c r="E18" s="46">
        <v>10527200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16534933</v>
      </c>
      <c r="O18" s="47">
        <f t="shared" si="1"/>
        <v>12.954249026566698</v>
      </c>
      <c r="P18" s="9"/>
    </row>
    <row r="19" spans="1:16">
      <c r="A19" s="12"/>
      <c r="B19" s="44">
        <v>525</v>
      </c>
      <c r="C19" s="20" t="s">
        <v>33</v>
      </c>
      <c r="D19" s="46">
        <v>1750338</v>
      </c>
      <c r="E19" s="46">
        <v>1749542</v>
      </c>
      <c r="F19" s="46">
        <v>0</v>
      </c>
      <c r="G19" s="46">
        <v>6157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3506037</v>
      </c>
      <c r="O19" s="47">
        <f t="shared" si="1"/>
        <v>2.7467953087174184</v>
      </c>
      <c r="P19" s="9"/>
    </row>
    <row r="20" spans="1:16">
      <c r="A20" s="12"/>
      <c r="B20" s="44">
        <v>526</v>
      </c>
      <c r="C20" s="20" t="s">
        <v>34</v>
      </c>
      <c r="D20" s="46">
        <v>21111628</v>
      </c>
      <c r="E20" s="46">
        <v>209595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21321223</v>
      </c>
      <c r="O20" s="47">
        <f t="shared" si="1"/>
        <v>16.704055123353783</v>
      </c>
      <c r="P20" s="9"/>
    </row>
    <row r="21" spans="1:16">
      <c r="A21" s="12"/>
      <c r="B21" s="44">
        <v>527</v>
      </c>
      <c r="C21" s="20" t="s">
        <v>35</v>
      </c>
      <c r="D21" s="46">
        <v>4379572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4379572</v>
      </c>
      <c r="O21" s="47">
        <f t="shared" si="1"/>
        <v>3.4311639676906323</v>
      </c>
      <c r="P21" s="9"/>
    </row>
    <row r="22" spans="1:16">
      <c r="A22" s="12"/>
      <c r="B22" s="44">
        <v>528</v>
      </c>
      <c r="C22" s="20" t="s">
        <v>36</v>
      </c>
      <c r="D22" s="46">
        <v>714539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714539</v>
      </c>
      <c r="O22" s="47">
        <f t="shared" si="1"/>
        <v>0.5598036681003753</v>
      </c>
      <c r="P22" s="9"/>
    </row>
    <row r="23" spans="1:16">
      <c r="A23" s="12"/>
      <c r="B23" s="44">
        <v>529</v>
      </c>
      <c r="C23" s="20" t="s">
        <v>37</v>
      </c>
      <c r="D23" s="46">
        <v>2533910</v>
      </c>
      <c r="E23" s="46">
        <v>7290923</v>
      </c>
      <c r="F23" s="46">
        <v>0</v>
      </c>
      <c r="G23" s="46">
        <v>456786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10281619</v>
      </c>
      <c r="O23" s="47">
        <f t="shared" si="1"/>
        <v>8.0551069013874859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SUM(D25:D30)</f>
        <v>19983684</v>
      </c>
      <c r="E24" s="31">
        <f t="shared" si="5"/>
        <v>22626563</v>
      </c>
      <c r="F24" s="31">
        <f t="shared" si="5"/>
        <v>0</v>
      </c>
      <c r="G24" s="31">
        <f t="shared" si="5"/>
        <v>2243992</v>
      </c>
      <c r="H24" s="31">
        <f t="shared" si="5"/>
        <v>0</v>
      </c>
      <c r="I24" s="31">
        <f t="shared" si="5"/>
        <v>297821107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342675346</v>
      </c>
      <c r="O24" s="43">
        <f t="shared" si="1"/>
        <v>268.46808313943012</v>
      </c>
      <c r="P24" s="10"/>
    </row>
    <row r="25" spans="1:16">
      <c r="A25" s="12"/>
      <c r="B25" s="44">
        <v>533</v>
      </c>
      <c r="C25" s="20" t="s">
        <v>103</v>
      </c>
      <c r="D25" s="46">
        <v>0</v>
      </c>
      <c r="E25" s="46">
        <v>75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0" si="6">SUM(D25:M25)</f>
        <v>75</v>
      </c>
      <c r="O25" s="47">
        <f t="shared" si="1"/>
        <v>5.875854936893318E-5</v>
      </c>
      <c r="P25" s="9"/>
    </row>
    <row r="26" spans="1:16">
      <c r="A26" s="12"/>
      <c r="B26" s="44">
        <v>534</v>
      </c>
      <c r="C26" s="20" t="s">
        <v>39</v>
      </c>
      <c r="D26" s="46">
        <v>241</v>
      </c>
      <c r="E26" s="46">
        <v>204</v>
      </c>
      <c r="F26" s="46">
        <v>0</v>
      </c>
      <c r="G26" s="46">
        <v>0</v>
      </c>
      <c r="H26" s="46">
        <v>0</v>
      </c>
      <c r="I26" s="46">
        <v>105673127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105673572</v>
      </c>
      <c r="O26" s="47">
        <f t="shared" si="1"/>
        <v>82.789677298046868</v>
      </c>
      <c r="P26" s="9"/>
    </row>
    <row r="27" spans="1:16">
      <c r="A27" s="12"/>
      <c r="B27" s="44">
        <v>536</v>
      </c>
      <c r="C27" s="20" t="s">
        <v>40</v>
      </c>
      <c r="D27" s="46">
        <v>109150</v>
      </c>
      <c r="E27" s="46">
        <v>0</v>
      </c>
      <c r="F27" s="46">
        <v>0</v>
      </c>
      <c r="G27" s="46">
        <v>0</v>
      </c>
      <c r="H27" s="46">
        <v>0</v>
      </c>
      <c r="I27" s="46">
        <v>192147980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192257130</v>
      </c>
      <c r="O27" s="47">
        <f t="shared" si="1"/>
        <v>150.62333419512538</v>
      </c>
      <c r="P27" s="9"/>
    </row>
    <row r="28" spans="1:16">
      <c r="A28" s="12"/>
      <c r="B28" s="44">
        <v>537</v>
      </c>
      <c r="C28" s="20" t="s">
        <v>41</v>
      </c>
      <c r="D28" s="46">
        <v>11144640</v>
      </c>
      <c r="E28" s="46">
        <v>5658985</v>
      </c>
      <c r="F28" s="46">
        <v>0</v>
      </c>
      <c r="G28" s="46">
        <v>2243362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19046987</v>
      </c>
      <c r="O28" s="47">
        <f t="shared" si="1"/>
        <v>14.922311012919046</v>
      </c>
      <c r="P28" s="9"/>
    </row>
    <row r="29" spans="1:16">
      <c r="A29" s="12"/>
      <c r="B29" s="44">
        <v>538</v>
      </c>
      <c r="C29" s="20" t="s">
        <v>42</v>
      </c>
      <c r="D29" s="46">
        <v>8705947</v>
      </c>
      <c r="E29" s="46">
        <v>16710030</v>
      </c>
      <c r="F29" s="46">
        <v>0</v>
      </c>
      <c r="G29" s="46">
        <v>630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25416607</v>
      </c>
      <c r="O29" s="47">
        <f t="shared" si="1"/>
        <v>19.912572762670301</v>
      </c>
      <c r="P29" s="9"/>
    </row>
    <row r="30" spans="1:16">
      <c r="A30" s="12"/>
      <c r="B30" s="44">
        <v>539</v>
      </c>
      <c r="C30" s="20" t="s">
        <v>43</v>
      </c>
      <c r="D30" s="46">
        <v>23706</v>
      </c>
      <c r="E30" s="46">
        <v>257269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280975</v>
      </c>
      <c r="O30" s="47">
        <f t="shared" si="1"/>
        <v>0.22012911211914668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176297</v>
      </c>
      <c r="E31" s="31">
        <f t="shared" si="7"/>
        <v>107738726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2" si="8">SUM(D31:M31)</f>
        <v>107915023</v>
      </c>
      <c r="O31" s="43">
        <f t="shared" si="1"/>
        <v>84.545736087934131</v>
      </c>
      <c r="P31" s="10"/>
    </row>
    <row r="32" spans="1:16">
      <c r="A32" s="12"/>
      <c r="B32" s="44">
        <v>541</v>
      </c>
      <c r="C32" s="20" t="s">
        <v>45</v>
      </c>
      <c r="D32" s="46">
        <v>21234</v>
      </c>
      <c r="E32" s="46">
        <v>107610997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107632231</v>
      </c>
      <c r="O32" s="47">
        <f t="shared" si="1"/>
        <v>84.324183452025608</v>
      </c>
      <c r="P32" s="9"/>
    </row>
    <row r="33" spans="1:16">
      <c r="A33" s="12"/>
      <c r="B33" s="44">
        <v>544</v>
      </c>
      <c r="C33" s="20" t="s">
        <v>47</v>
      </c>
      <c r="D33" s="46">
        <v>155063</v>
      </c>
      <c r="E33" s="46">
        <v>51786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206849</v>
      </c>
      <c r="O33" s="47">
        <f t="shared" si="1"/>
        <v>0.16205529571219279</v>
      </c>
      <c r="P33" s="9"/>
    </row>
    <row r="34" spans="1:16">
      <c r="A34" s="12"/>
      <c r="B34" s="44">
        <v>549</v>
      </c>
      <c r="C34" s="20" t="s">
        <v>48</v>
      </c>
      <c r="D34" s="46">
        <v>0</v>
      </c>
      <c r="E34" s="46">
        <v>75943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75943</v>
      </c>
      <c r="O34" s="47">
        <f t="shared" si="1"/>
        <v>5.9497340196331898E-2</v>
      </c>
      <c r="P34" s="9"/>
    </row>
    <row r="35" spans="1:16" ht="15.75">
      <c r="A35" s="28" t="s">
        <v>49</v>
      </c>
      <c r="B35" s="29"/>
      <c r="C35" s="30"/>
      <c r="D35" s="31">
        <f>SUM(D36:D40)</f>
        <v>16925189</v>
      </c>
      <c r="E35" s="31">
        <f t="shared" ref="E35:M35" si="9">SUM(E36:E40)</f>
        <v>33444098</v>
      </c>
      <c r="F35" s="31">
        <f t="shared" si="9"/>
        <v>0</v>
      </c>
      <c r="G35" s="31">
        <f t="shared" si="9"/>
        <v>3453734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1469110</v>
      </c>
      <c r="N35" s="31">
        <f t="shared" si="8"/>
        <v>55292131</v>
      </c>
      <c r="O35" s="43">
        <f t="shared" si="1"/>
        <v>43.318472121026943</v>
      </c>
      <c r="P35" s="10"/>
    </row>
    <row r="36" spans="1:16">
      <c r="A36" s="13"/>
      <c r="B36" s="45">
        <v>551</v>
      </c>
      <c r="C36" s="21" t="s">
        <v>118</v>
      </c>
      <c r="D36" s="46">
        <v>199994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199994</v>
      </c>
      <c r="O36" s="47">
        <f t="shared" si="1"/>
        <v>0.1566847642998723</v>
      </c>
      <c r="P36" s="9"/>
    </row>
    <row r="37" spans="1:16">
      <c r="A37" s="13"/>
      <c r="B37" s="45">
        <v>552</v>
      </c>
      <c r="C37" s="21" t="s">
        <v>50</v>
      </c>
      <c r="D37" s="46">
        <v>13082167</v>
      </c>
      <c r="E37" s="46">
        <v>14066243</v>
      </c>
      <c r="F37" s="46">
        <v>0</v>
      </c>
      <c r="G37" s="46">
        <v>3453734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30602144</v>
      </c>
      <c r="O37" s="47">
        <f t="shared" ref="O37:O68" si="10">(N37/O$89)</f>
        <v>23.975167853589365</v>
      </c>
      <c r="P37" s="9"/>
    </row>
    <row r="38" spans="1:16">
      <c r="A38" s="13"/>
      <c r="B38" s="45">
        <v>553</v>
      </c>
      <c r="C38" s="21" t="s">
        <v>51</v>
      </c>
      <c r="D38" s="46">
        <v>329575</v>
      </c>
      <c r="E38" s="46">
        <v>205469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535044</v>
      </c>
      <c r="O38" s="47">
        <f t="shared" si="10"/>
        <v>0.41917879051401979</v>
      </c>
      <c r="P38" s="9"/>
    </row>
    <row r="39" spans="1:16">
      <c r="A39" s="13"/>
      <c r="B39" s="45">
        <v>554</v>
      </c>
      <c r="C39" s="21" t="s">
        <v>52</v>
      </c>
      <c r="D39" s="46">
        <v>998836</v>
      </c>
      <c r="E39" s="46">
        <v>19112386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20111222</v>
      </c>
      <c r="O39" s="47">
        <f t="shared" si="10"/>
        <v>15.756083076754335</v>
      </c>
      <c r="P39" s="9"/>
    </row>
    <row r="40" spans="1:16">
      <c r="A40" s="13"/>
      <c r="B40" s="45">
        <v>559</v>
      </c>
      <c r="C40" s="21" t="s">
        <v>53</v>
      </c>
      <c r="D40" s="46">
        <v>2314617</v>
      </c>
      <c r="E40" s="46">
        <v>60000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1469110</v>
      </c>
      <c r="N40" s="46">
        <f t="shared" si="8"/>
        <v>3843727</v>
      </c>
      <c r="O40" s="47">
        <f t="shared" si="10"/>
        <v>3.0113576358693521</v>
      </c>
      <c r="P40" s="9"/>
    </row>
    <row r="41" spans="1:16" ht="15.75">
      <c r="A41" s="28" t="s">
        <v>54</v>
      </c>
      <c r="B41" s="29"/>
      <c r="C41" s="30"/>
      <c r="D41" s="31">
        <f t="shared" ref="D41:M41" si="11">SUM(D42:D46)</f>
        <v>32320850</v>
      </c>
      <c r="E41" s="31">
        <f t="shared" si="11"/>
        <v>160623477</v>
      </c>
      <c r="F41" s="31">
        <f t="shared" si="11"/>
        <v>0</v>
      </c>
      <c r="G41" s="31">
        <f t="shared" si="11"/>
        <v>55019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192999346</v>
      </c>
      <c r="O41" s="43">
        <f t="shared" si="10"/>
        <v>151.20482133483756</v>
      </c>
      <c r="P41" s="10"/>
    </row>
    <row r="42" spans="1:16">
      <c r="A42" s="12"/>
      <c r="B42" s="44">
        <v>561</v>
      </c>
      <c r="C42" s="20" t="s">
        <v>123</v>
      </c>
      <c r="D42" s="46">
        <v>30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30</v>
      </c>
      <c r="O42" s="47">
        <f t="shared" si="10"/>
        <v>2.3503419747573273E-5</v>
      </c>
      <c r="P42" s="9"/>
    </row>
    <row r="43" spans="1:16">
      <c r="A43" s="12"/>
      <c r="B43" s="44">
        <v>562</v>
      </c>
      <c r="C43" s="20" t="s">
        <v>55</v>
      </c>
      <c r="D43" s="46">
        <v>8518448</v>
      </c>
      <c r="E43" s="46">
        <v>106999582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2" si="12">SUM(D43:M43)</f>
        <v>115518030</v>
      </c>
      <c r="O43" s="47">
        <f t="shared" si="10"/>
        <v>90.502291583425389</v>
      </c>
      <c r="P43" s="9"/>
    </row>
    <row r="44" spans="1:16">
      <c r="A44" s="12"/>
      <c r="B44" s="44">
        <v>563</v>
      </c>
      <c r="C44" s="20" t="s">
        <v>56</v>
      </c>
      <c r="D44" s="46">
        <v>58022</v>
      </c>
      <c r="E44" s="46">
        <v>1963214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2021236</v>
      </c>
      <c r="O44" s="47">
        <f t="shared" si="10"/>
        <v>1.5835319372302004</v>
      </c>
      <c r="P44" s="9"/>
    </row>
    <row r="45" spans="1:16">
      <c r="A45" s="12"/>
      <c r="B45" s="44">
        <v>564</v>
      </c>
      <c r="C45" s="20" t="s">
        <v>57</v>
      </c>
      <c r="D45" s="46">
        <v>5165779</v>
      </c>
      <c r="E45" s="46">
        <v>4110601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9276380</v>
      </c>
      <c r="O45" s="47">
        <f t="shared" si="10"/>
        <v>7.2675550959331252</v>
      </c>
      <c r="P45" s="9"/>
    </row>
    <row r="46" spans="1:16">
      <c r="A46" s="12"/>
      <c r="B46" s="44">
        <v>569</v>
      </c>
      <c r="C46" s="20" t="s">
        <v>58</v>
      </c>
      <c r="D46" s="46">
        <v>18578571</v>
      </c>
      <c r="E46" s="46">
        <v>47550080</v>
      </c>
      <c r="F46" s="46">
        <v>0</v>
      </c>
      <c r="G46" s="46">
        <v>55019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66183670</v>
      </c>
      <c r="O46" s="47">
        <f t="shared" si="10"/>
        <v>51.851419214829093</v>
      </c>
      <c r="P46" s="9"/>
    </row>
    <row r="47" spans="1:16" ht="15.75">
      <c r="A47" s="28" t="s">
        <v>59</v>
      </c>
      <c r="B47" s="29"/>
      <c r="C47" s="30"/>
      <c r="D47" s="31">
        <f t="shared" ref="D47:M47" si="13">SUM(D48:D52)</f>
        <v>32564178</v>
      </c>
      <c r="E47" s="31">
        <f t="shared" si="13"/>
        <v>48225075</v>
      </c>
      <c r="F47" s="31">
        <f t="shared" si="13"/>
        <v>0</v>
      </c>
      <c r="G47" s="31">
        <f t="shared" si="13"/>
        <v>2271192</v>
      </c>
      <c r="H47" s="31">
        <f t="shared" si="13"/>
        <v>0</v>
      </c>
      <c r="I47" s="31">
        <f t="shared" si="13"/>
        <v>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83060445</v>
      </c>
      <c r="O47" s="43">
        <f t="shared" si="10"/>
        <v>65.073483441840793</v>
      </c>
      <c r="P47" s="9"/>
    </row>
    <row r="48" spans="1:16">
      <c r="A48" s="12"/>
      <c r="B48" s="44">
        <v>571</v>
      </c>
      <c r="C48" s="20" t="s">
        <v>60</v>
      </c>
      <c r="D48" s="46">
        <v>1293</v>
      </c>
      <c r="E48" s="46">
        <v>39970524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39971817</v>
      </c>
      <c r="O48" s="47">
        <f t="shared" si="10"/>
        <v>31.315813100806167</v>
      </c>
      <c r="P48" s="9"/>
    </row>
    <row r="49" spans="1:16">
      <c r="A49" s="12"/>
      <c r="B49" s="44">
        <v>572</v>
      </c>
      <c r="C49" s="20" t="s">
        <v>61</v>
      </c>
      <c r="D49" s="46">
        <v>30514220</v>
      </c>
      <c r="E49" s="46">
        <v>7935500</v>
      </c>
      <c r="F49" s="46">
        <v>0</v>
      </c>
      <c r="G49" s="46">
        <v>1971258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40420978</v>
      </c>
      <c r="O49" s="47">
        <f t="shared" si="10"/>
        <v>31.667707084714159</v>
      </c>
      <c r="P49" s="9"/>
    </row>
    <row r="50" spans="1:16">
      <c r="A50" s="12"/>
      <c r="B50" s="44">
        <v>573</v>
      </c>
      <c r="C50" s="20" t="s">
        <v>62</v>
      </c>
      <c r="D50" s="46">
        <v>135558</v>
      </c>
      <c r="E50" s="46">
        <v>22306</v>
      </c>
      <c r="F50" s="46">
        <v>0</v>
      </c>
      <c r="G50" s="46">
        <v>51960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209824</v>
      </c>
      <c r="O50" s="47">
        <f t="shared" si="10"/>
        <v>0.16438605150382715</v>
      </c>
      <c r="P50" s="9"/>
    </row>
    <row r="51" spans="1:16">
      <c r="A51" s="12"/>
      <c r="B51" s="44">
        <v>575</v>
      </c>
      <c r="C51" s="20" t="s">
        <v>63</v>
      </c>
      <c r="D51" s="46">
        <v>998667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998667</v>
      </c>
      <c r="O51" s="47">
        <f t="shared" si="10"/>
        <v>0.78240298963499189</v>
      </c>
      <c r="P51" s="9"/>
    </row>
    <row r="52" spans="1:16">
      <c r="A52" s="12"/>
      <c r="B52" s="44">
        <v>579</v>
      </c>
      <c r="C52" s="20" t="s">
        <v>64</v>
      </c>
      <c r="D52" s="46">
        <v>914440</v>
      </c>
      <c r="E52" s="46">
        <v>296745</v>
      </c>
      <c r="F52" s="46">
        <v>0</v>
      </c>
      <c r="G52" s="46">
        <v>247974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1459159</v>
      </c>
      <c r="O52" s="47">
        <f t="shared" si="10"/>
        <v>1.1431742151816422</v>
      </c>
      <c r="P52" s="9"/>
    </row>
    <row r="53" spans="1:16" ht="15.75">
      <c r="A53" s="28" t="s">
        <v>97</v>
      </c>
      <c r="B53" s="29"/>
      <c r="C53" s="30"/>
      <c r="D53" s="31">
        <f t="shared" ref="D53:M53" si="14">SUM(D54:D56)</f>
        <v>503424263</v>
      </c>
      <c r="E53" s="31">
        <f t="shared" si="14"/>
        <v>258234855</v>
      </c>
      <c r="F53" s="31">
        <f t="shared" si="14"/>
        <v>147296</v>
      </c>
      <c r="G53" s="31">
        <f t="shared" si="14"/>
        <v>11942153</v>
      </c>
      <c r="H53" s="31">
        <f t="shared" si="14"/>
        <v>0</v>
      </c>
      <c r="I53" s="31">
        <f t="shared" si="14"/>
        <v>527020</v>
      </c>
      <c r="J53" s="31">
        <f t="shared" si="14"/>
        <v>23026942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797302529</v>
      </c>
      <c r="O53" s="43">
        <f t="shared" si="10"/>
        <v>624.64453349629036</v>
      </c>
      <c r="P53" s="9"/>
    </row>
    <row r="54" spans="1:16">
      <c r="A54" s="12"/>
      <c r="B54" s="44">
        <v>581</v>
      </c>
      <c r="C54" s="20" t="s">
        <v>65</v>
      </c>
      <c r="D54" s="46">
        <v>503424263</v>
      </c>
      <c r="E54" s="46">
        <v>252475982</v>
      </c>
      <c r="F54" s="46">
        <v>147296</v>
      </c>
      <c r="G54" s="46">
        <v>11942153</v>
      </c>
      <c r="H54" s="46">
        <v>0</v>
      </c>
      <c r="I54" s="46">
        <v>527020</v>
      </c>
      <c r="J54" s="46">
        <v>20721942</v>
      </c>
      <c r="K54" s="46">
        <v>0</v>
      </c>
      <c r="L54" s="46">
        <v>0</v>
      </c>
      <c r="M54" s="46">
        <v>0</v>
      </c>
      <c r="N54" s="46">
        <f>SUM(D54:M54)</f>
        <v>789238656</v>
      </c>
      <c r="O54" s="47">
        <f t="shared" si="10"/>
        <v>618.3269137659529</v>
      </c>
      <c r="P54" s="9"/>
    </row>
    <row r="55" spans="1:16">
      <c r="A55" s="12"/>
      <c r="B55" s="44">
        <v>587</v>
      </c>
      <c r="C55" s="20" t="s">
        <v>66</v>
      </c>
      <c r="D55" s="46">
        <v>0</v>
      </c>
      <c r="E55" s="46">
        <v>5758873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5">SUM(D55:M55)</f>
        <v>5758873</v>
      </c>
      <c r="O55" s="47">
        <f t="shared" si="10"/>
        <v>4.5117736463988845</v>
      </c>
      <c r="P55" s="9"/>
    </row>
    <row r="56" spans="1:16">
      <c r="A56" s="12"/>
      <c r="B56" s="44">
        <v>590</v>
      </c>
      <c r="C56" s="20" t="s">
        <v>67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2305000</v>
      </c>
      <c r="K56" s="46">
        <v>0</v>
      </c>
      <c r="L56" s="46">
        <v>0</v>
      </c>
      <c r="M56" s="46">
        <v>0</v>
      </c>
      <c r="N56" s="46">
        <f t="shared" si="15"/>
        <v>2305000</v>
      </c>
      <c r="O56" s="47">
        <f t="shared" si="10"/>
        <v>1.8058460839385464</v>
      </c>
      <c r="P56" s="9"/>
    </row>
    <row r="57" spans="1:16" ht="15.75">
      <c r="A57" s="28" t="s">
        <v>68</v>
      </c>
      <c r="B57" s="29"/>
      <c r="C57" s="30"/>
      <c r="D57" s="31">
        <f t="shared" ref="D57:M57" si="16">SUM(D58:D86)</f>
        <v>31659098</v>
      </c>
      <c r="E57" s="31">
        <f t="shared" si="16"/>
        <v>39970010</v>
      </c>
      <c r="F57" s="31">
        <f t="shared" si="16"/>
        <v>0</v>
      </c>
      <c r="G57" s="31">
        <f t="shared" si="16"/>
        <v>189133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326096</v>
      </c>
      <c r="N57" s="31">
        <f>SUM(D57:M57)</f>
        <v>72144337</v>
      </c>
      <c r="O57" s="43">
        <f t="shared" si="10"/>
        <v>56.521287830712701</v>
      </c>
      <c r="P57" s="9"/>
    </row>
    <row r="58" spans="1:16">
      <c r="A58" s="12"/>
      <c r="B58" s="44">
        <v>601</v>
      </c>
      <c r="C58" s="20" t="s">
        <v>69</v>
      </c>
      <c r="D58" s="46">
        <v>1078744</v>
      </c>
      <c r="E58" s="46">
        <v>45566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1124310</v>
      </c>
      <c r="O58" s="47">
        <f t="shared" si="10"/>
        <v>0.8808376618798035</v>
      </c>
      <c r="P58" s="9"/>
    </row>
    <row r="59" spans="1:16">
      <c r="A59" s="12"/>
      <c r="B59" s="44">
        <v>602</v>
      </c>
      <c r="C59" s="20" t="s">
        <v>70</v>
      </c>
      <c r="D59" s="46">
        <v>221752</v>
      </c>
      <c r="E59" s="46">
        <v>577337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799089</v>
      </c>
      <c r="O59" s="47">
        <f t="shared" si="10"/>
        <v>0.62604413942228598</v>
      </c>
      <c r="P59" s="9"/>
    </row>
    <row r="60" spans="1:16">
      <c r="A60" s="12"/>
      <c r="B60" s="44">
        <v>603</v>
      </c>
      <c r="C60" s="20" t="s">
        <v>71</v>
      </c>
      <c r="D60" s="46">
        <v>64466</v>
      </c>
      <c r="E60" s="46">
        <v>860989</v>
      </c>
      <c r="F60" s="46">
        <v>0</v>
      </c>
      <c r="G60" s="46">
        <v>30970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956425</v>
      </c>
      <c r="O60" s="47">
        <f t="shared" si="10"/>
        <v>0.74930860773575891</v>
      </c>
      <c r="P60" s="9"/>
    </row>
    <row r="61" spans="1:16">
      <c r="A61" s="12"/>
      <c r="B61" s="44">
        <v>604</v>
      </c>
      <c r="C61" s="20" t="s">
        <v>72</v>
      </c>
      <c r="D61" s="46">
        <v>0</v>
      </c>
      <c r="E61" s="46">
        <v>4465344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4465344</v>
      </c>
      <c r="O61" s="47">
        <f t="shared" si="10"/>
        <v>3.4983618116435942</v>
      </c>
      <c r="P61" s="9"/>
    </row>
    <row r="62" spans="1:16">
      <c r="A62" s="12"/>
      <c r="B62" s="44">
        <v>608</v>
      </c>
      <c r="C62" s="20" t="s">
        <v>73</v>
      </c>
      <c r="D62" s="46">
        <v>163992</v>
      </c>
      <c r="E62" s="46">
        <v>593114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757106</v>
      </c>
      <c r="O62" s="47">
        <f t="shared" si="10"/>
        <v>0.59315267038020703</v>
      </c>
      <c r="P62" s="9"/>
    </row>
    <row r="63" spans="1:16">
      <c r="A63" s="12"/>
      <c r="B63" s="44">
        <v>609</v>
      </c>
      <c r="C63" s="20" t="s">
        <v>74</v>
      </c>
      <c r="D63" s="46">
        <v>0</v>
      </c>
      <c r="E63" s="46">
        <v>221895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221895</v>
      </c>
      <c r="O63" s="47">
        <f t="shared" si="10"/>
        <v>0.1738430441629257</v>
      </c>
      <c r="P63" s="9"/>
    </row>
    <row r="64" spans="1:16">
      <c r="A64" s="12"/>
      <c r="B64" s="44">
        <v>614</v>
      </c>
      <c r="C64" s="20" t="s">
        <v>75</v>
      </c>
      <c r="D64" s="46">
        <v>0</v>
      </c>
      <c r="E64" s="46">
        <v>4504113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9" si="17">SUM(D64:M64)</f>
        <v>4504113</v>
      </c>
      <c r="O64" s="47">
        <f t="shared" si="10"/>
        <v>3.528735280983383</v>
      </c>
      <c r="P64" s="9"/>
    </row>
    <row r="65" spans="1:16">
      <c r="A65" s="12"/>
      <c r="B65" s="44">
        <v>619</v>
      </c>
      <c r="C65" s="20" t="s">
        <v>124</v>
      </c>
      <c r="D65" s="46">
        <v>16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16</v>
      </c>
      <c r="O65" s="47">
        <f t="shared" si="10"/>
        <v>1.2535157198705744E-5</v>
      </c>
      <c r="P65" s="9"/>
    </row>
    <row r="66" spans="1:16">
      <c r="A66" s="12"/>
      <c r="B66" s="44">
        <v>622</v>
      </c>
      <c r="C66" s="20" t="s">
        <v>76</v>
      </c>
      <c r="D66" s="46">
        <v>0</v>
      </c>
      <c r="E66" s="46">
        <v>1069432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1069432</v>
      </c>
      <c r="O66" s="47">
        <f t="shared" si="10"/>
        <v>0.83784363958289265</v>
      </c>
      <c r="P66" s="9"/>
    </row>
    <row r="67" spans="1:16">
      <c r="A67" s="12"/>
      <c r="B67" s="44">
        <v>624</v>
      </c>
      <c r="C67" s="20" t="s">
        <v>77</v>
      </c>
      <c r="D67" s="46">
        <v>75000</v>
      </c>
      <c r="E67" s="46">
        <v>474361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549361</v>
      </c>
      <c r="O67" s="47">
        <f t="shared" si="10"/>
        <v>0.43039540586488667</v>
      </c>
      <c r="P67" s="9"/>
    </row>
    <row r="68" spans="1:16">
      <c r="A68" s="12"/>
      <c r="B68" s="44">
        <v>634</v>
      </c>
      <c r="C68" s="20" t="s">
        <v>78</v>
      </c>
      <c r="D68" s="46">
        <v>0</v>
      </c>
      <c r="E68" s="46">
        <v>2895315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2895315</v>
      </c>
      <c r="O68" s="47">
        <f t="shared" si="10"/>
        <v>2.2683267915481702</v>
      </c>
      <c r="P68" s="9"/>
    </row>
    <row r="69" spans="1:16">
      <c r="A69" s="12"/>
      <c r="B69" s="44">
        <v>654</v>
      </c>
      <c r="C69" s="20" t="s">
        <v>126</v>
      </c>
      <c r="D69" s="46">
        <v>0</v>
      </c>
      <c r="E69" s="46">
        <v>1526790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1526790</v>
      </c>
      <c r="O69" s="47">
        <f t="shared" ref="O69:O87" si="18">(N69/O$89)</f>
        <v>1.1961595412132466</v>
      </c>
      <c r="P69" s="9"/>
    </row>
    <row r="70" spans="1:16">
      <c r="A70" s="12"/>
      <c r="B70" s="44">
        <v>667</v>
      </c>
      <c r="C70" s="20" t="s">
        <v>127</v>
      </c>
      <c r="D70" s="46">
        <v>1800535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1800535</v>
      </c>
      <c r="O70" s="47">
        <f t="shared" si="18"/>
        <v>1.4106243291732281</v>
      </c>
      <c r="P70" s="9"/>
    </row>
    <row r="71" spans="1:16">
      <c r="A71" s="12"/>
      <c r="B71" s="44">
        <v>669</v>
      </c>
      <c r="C71" s="20" t="s">
        <v>128</v>
      </c>
      <c r="D71" s="46">
        <v>0</v>
      </c>
      <c r="E71" s="46">
        <v>364493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364493</v>
      </c>
      <c r="O71" s="47">
        <f t="shared" si="18"/>
        <v>0.28556106580174084</v>
      </c>
      <c r="P71" s="9"/>
    </row>
    <row r="72" spans="1:16">
      <c r="A72" s="12"/>
      <c r="B72" s="44">
        <v>674</v>
      </c>
      <c r="C72" s="20" t="s">
        <v>84</v>
      </c>
      <c r="D72" s="46">
        <v>0</v>
      </c>
      <c r="E72" s="46">
        <v>1779160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1779160</v>
      </c>
      <c r="O72" s="47">
        <f t="shared" si="18"/>
        <v>1.3938781426030822</v>
      </c>
      <c r="P72" s="9"/>
    </row>
    <row r="73" spans="1:16">
      <c r="A73" s="12"/>
      <c r="B73" s="44">
        <v>682</v>
      </c>
      <c r="C73" s="20" t="s">
        <v>85</v>
      </c>
      <c r="D73" s="46">
        <v>0</v>
      </c>
      <c r="E73" s="46">
        <v>469114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469114</v>
      </c>
      <c r="O73" s="47">
        <f t="shared" si="18"/>
        <v>0.36752610838210292</v>
      </c>
      <c r="P73" s="9"/>
    </row>
    <row r="74" spans="1:16">
      <c r="A74" s="12"/>
      <c r="B74" s="44">
        <v>685</v>
      </c>
      <c r="C74" s="20" t="s">
        <v>86</v>
      </c>
      <c r="D74" s="46">
        <v>208360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208360</v>
      </c>
      <c r="O74" s="47">
        <f t="shared" si="18"/>
        <v>0.16323908462014555</v>
      </c>
      <c r="P74" s="9"/>
    </row>
    <row r="75" spans="1:16">
      <c r="A75" s="12"/>
      <c r="B75" s="44">
        <v>694</v>
      </c>
      <c r="C75" s="20" t="s">
        <v>88</v>
      </c>
      <c r="D75" s="46">
        <v>0</v>
      </c>
      <c r="E75" s="46">
        <v>1069706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1069706</v>
      </c>
      <c r="O75" s="47">
        <f t="shared" si="18"/>
        <v>0.83805830414992044</v>
      </c>
      <c r="P75" s="9"/>
    </row>
    <row r="76" spans="1:16">
      <c r="A76" s="12"/>
      <c r="B76" s="44">
        <v>711</v>
      </c>
      <c r="C76" s="20" t="s">
        <v>131</v>
      </c>
      <c r="D76" s="46">
        <v>17721387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17721387</v>
      </c>
      <c r="O76" s="47">
        <f t="shared" si="18"/>
        <v>13.883773239006276</v>
      </c>
      <c r="P76" s="9"/>
    </row>
    <row r="77" spans="1:16">
      <c r="A77" s="12"/>
      <c r="B77" s="44">
        <v>712</v>
      </c>
      <c r="C77" s="20" t="s">
        <v>132</v>
      </c>
      <c r="D77" s="46">
        <v>3206019</v>
      </c>
      <c r="E77" s="46">
        <v>82579</v>
      </c>
      <c r="F77" s="46">
        <v>0</v>
      </c>
      <c r="G77" s="46">
        <v>158163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3446761</v>
      </c>
      <c r="O77" s="47">
        <f t="shared" si="18"/>
        <v>2.7003556850855133</v>
      </c>
      <c r="P77" s="9"/>
    </row>
    <row r="78" spans="1:16">
      <c r="A78" s="12"/>
      <c r="B78" s="44">
        <v>713</v>
      </c>
      <c r="C78" s="20" t="s">
        <v>133</v>
      </c>
      <c r="D78" s="46">
        <v>7116688</v>
      </c>
      <c r="E78" s="46">
        <v>6811654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13928342</v>
      </c>
      <c r="O78" s="47">
        <f t="shared" si="18"/>
        <v>10.912122280458473</v>
      </c>
      <c r="P78" s="9"/>
    </row>
    <row r="79" spans="1:16">
      <c r="A79" s="12"/>
      <c r="B79" s="44">
        <v>714</v>
      </c>
      <c r="C79" s="20" t="s">
        <v>134</v>
      </c>
      <c r="D79" s="46">
        <v>879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326096</v>
      </c>
      <c r="N79" s="46">
        <f t="shared" si="17"/>
        <v>326975</v>
      </c>
      <c r="O79" s="47">
        <f t="shared" si="18"/>
        <v>0.2561676890654257</v>
      </c>
      <c r="P79" s="9"/>
    </row>
    <row r="80" spans="1:16">
      <c r="A80" s="12"/>
      <c r="B80" s="44">
        <v>715</v>
      </c>
      <c r="C80" s="20" t="s">
        <v>135</v>
      </c>
      <c r="D80" s="46">
        <v>0</v>
      </c>
      <c r="E80" s="46">
        <v>1100000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ref="N80:N86" si="19">SUM(D80:M80)</f>
        <v>1100000</v>
      </c>
      <c r="O80" s="47">
        <f t="shared" si="18"/>
        <v>0.86179205741101994</v>
      </c>
      <c r="P80" s="9"/>
    </row>
    <row r="81" spans="1:119">
      <c r="A81" s="12"/>
      <c r="B81" s="44">
        <v>716</v>
      </c>
      <c r="C81" s="20" t="s">
        <v>136</v>
      </c>
      <c r="D81" s="46">
        <v>0</v>
      </c>
      <c r="E81" s="46">
        <v>1175788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1175788</v>
      </c>
      <c r="O81" s="47">
        <f t="shared" si="18"/>
        <v>0.92116796327198935</v>
      </c>
      <c r="P81" s="9"/>
    </row>
    <row r="82" spans="1:119">
      <c r="A82" s="12"/>
      <c r="B82" s="44">
        <v>724</v>
      </c>
      <c r="C82" s="20" t="s">
        <v>95</v>
      </c>
      <c r="D82" s="46">
        <v>0</v>
      </c>
      <c r="E82" s="46">
        <v>2324879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2324879</v>
      </c>
      <c r="O82" s="47">
        <f t="shared" si="18"/>
        <v>1.8214202333106133</v>
      </c>
      <c r="P82" s="9"/>
    </row>
    <row r="83" spans="1:119">
      <c r="A83" s="12"/>
      <c r="B83" s="44">
        <v>732</v>
      </c>
      <c r="C83" s="20" t="s">
        <v>96</v>
      </c>
      <c r="D83" s="46">
        <v>0</v>
      </c>
      <c r="E83" s="46">
        <v>138000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138000</v>
      </c>
      <c r="O83" s="47">
        <f t="shared" si="18"/>
        <v>0.10811573083883705</v>
      </c>
      <c r="P83" s="9"/>
    </row>
    <row r="84" spans="1:119">
      <c r="A84" s="12"/>
      <c r="B84" s="44">
        <v>744</v>
      </c>
      <c r="C84" s="20" t="s">
        <v>98</v>
      </c>
      <c r="D84" s="46">
        <v>0</v>
      </c>
      <c r="E84" s="46">
        <v>2203868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2203868</v>
      </c>
      <c r="O84" s="47">
        <f t="shared" si="18"/>
        <v>1.726614489074827</v>
      </c>
      <c r="P84" s="9"/>
    </row>
    <row r="85" spans="1:119">
      <c r="A85" s="12"/>
      <c r="B85" s="44">
        <v>764</v>
      </c>
      <c r="C85" s="20" t="s">
        <v>99</v>
      </c>
      <c r="D85" s="46">
        <v>0</v>
      </c>
      <c r="E85" s="46">
        <v>5216513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5216513</v>
      </c>
      <c r="O85" s="47">
        <f t="shared" si="18"/>
        <v>4.0868631552557559</v>
      </c>
      <c r="P85" s="9"/>
    </row>
    <row r="86" spans="1:119" ht="15.75" thickBot="1">
      <c r="A86" s="12"/>
      <c r="B86" s="44">
        <v>765</v>
      </c>
      <c r="C86" s="20" t="s">
        <v>100</v>
      </c>
      <c r="D86" s="46">
        <v>1260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1260</v>
      </c>
      <c r="O86" s="47">
        <f t="shared" si="18"/>
        <v>9.871436293980775E-4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20">SUM(D5,D14,D24,D31,D35,D41,D47,D53,D57)</f>
        <v>1238559806</v>
      </c>
      <c r="E87" s="15">
        <f t="shared" si="20"/>
        <v>793810176</v>
      </c>
      <c r="F87" s="15">
        <f t="shared" si="20"/>
        <v>57199347</v>
      </c>
      <c r="G87" s="15">
        <f t="shared" si="20"/>
        <v>28391860</v>
      </c>
      <c r="H87" s="15">
        <f t="shared" si="20"/>
        <v>0</v>
      </c>
      <c r="I87" s="15">
        <f t="shared" si="20"/>
        <v>298348127</v>
      </c>
      <c r="J87" s="15">
        <f t="shared" si="20"/>
        <v>167699373</v>
      </c>
      <c r="K87" s="15">
        <f t="shared" si="20"/>
        <v>0</v>
      </c>
      <c r="L87" s="15">
        <f t="shared" si="20"/>
        <v>0</v>
      </c>
      <c r="M87" s="15">
        <f t="shared" si="20"/>
        <v>5750871</v>
      </c>
      <c r="N87" s="15">
        <f>SUM(D87:M87)</f>
        <v>2589759560</v>
      </c>
      <c r="O87" s="37">
        <f t="shared" si="18"/>
        <v>2028.9401994656889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139</v>
      </c>
      <c r="M89" s="118"/>
      <c r="N89" s="118"/>
      <c r="O89" s="41">
        <v>1276410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108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133576157</v>
      </c>
      <c r="E5" s="26">
        <f t="shared" si="0"/>
        <v>133695671</v>
      </c>
      <c r="F5" s="26">
        <f t="shared" si="0"/>
        <v>50030056</v>
      </c>
      <c r="G5" s="26">
        <f t="shared" si="0"/>
        <v>6427738</v>
      </c>
      <c r="H5" s="26">
        <f t="shared" si="0"/>
        <v>0</v>
      </c>
      <c r="I5" s="26">
        <f t="shared" si="0"/>
        <v>0</v>
      </c>
      <c r="J5" s="26">
        <f t="shared" si="0"/>
        <v>142170398</v>
      </c>
      <c r="K5" s="26">
        <f t="shared" si="0"/>
        <v>0</v>
      </c>
      <c r="L5" s="26">
        <f t="shared" si="0"/>
        <v>0</v>
      </c>
      <c r="M5" s="26">
        <f t="shared" si="0"/>
        <v>5099009</v>
      </c>
      <c r="N5" s="27">
        <f>SUM(D5:M5)</f>
        <v>470999029</v>
      </c>
      <c r="O5" s="32">
        <f t="shared" ref="O5:O36" si="1">(N5/O$89)</f>
        <v>374.96399940133011</v>
      </c>
      <c r="P5" s="6"/>
    </row>
    <row r="6" spans="1:133">
      <c r="A6" s="12"/>
      <c r="B6" s="44">
        <v>511</v>
      </c>
      <c r="C6" s="20" t="s">
        <v>20</v>
      </c>
      <c r="D6" s="46">
        <v>2273446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2273446</v>
      </c>
      <c r="O6" s="47">
        <f t="shared" si="1"/>
        <v>1.8098984331089913</v>
      </c>
      <c r="P6" s="9"/>
    </row>
    <row r="7" spans="1:133">
      <c r="A7" s="12"/>
      <c r="B7" s="44">
        <v>512</v>
      </c>
      <c r="C7" s="20" t="s">
        <v>21</v>
      </c>
      <c r="D7" s="46">
        <v>2724057</v>
      </c>
      <c r="E7" s="46">
        <v>196991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2921048</v>
      </c>
      <c r="O7" s="47">
        <f t="shared" si="1"/>
        <v>2.3254566848019054</v>
      </c>
      <c r="P7" s="9"/>
    </row>
    <row r="8" spans="1:133">
      <c r="A8" s="12"/>
      <c r="B8" s="44">
        <v>513</v>
      </c>
      <c r="C8" s="20" t="s">
        <v>22</v>
      </c>
      <c r="D8" s="46">
        <v>68978788</v>
      </c>
      <c r="E8" s="46">
        <v>52634629</v>
      </c>
      <c r="F8" s="46">
        <v>0</v>
      </c>
      <c r="G8" s="46">
        <v>0</v>
      </c>
      <c r="H8" s="46">
        <v>0</v>
      </c>
      <c r="I8" s="46">
        <v>0</v>
      </c>
      <c r="J8" s="46">
        <v>4808728</v>
      </c>
      <c r="K8" s="46">
        <v>0</v>
      </c>
      <c r="L8" s="46">
        <v>0</v>
      </c>
      <c r="M8" s="46">
        <v>0</v>
      </c>
      <c r="N8" s="46">
        <f t="shared" si="2"/>
        <v>126422145</v>
      </c>
      <c r="O8" s="47">
        <f t="shared" si="1"/>
        <v>100.64511853185768</v>
      </c>
      <c r="P8" s="9"/>
    </row>
    <row r="9" spans="1:133">
      <c r="A9" s="12"/>
      <c r="B9" s="44">
        <v>514</v>
      </c>
      <c r="C9" s="20" t="s">
        <v>23</v>
      </c>
      <c r="D9" s="46">
        <v>7199101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7199101</v>
      </c>
      <c r="O9" s="47">
        <f t="shared" si="1"/>
        <v>5.73122986853146</v>
      </c>
      <c r="P9" s="9"/>
    </row>
    <row r="10" spans="1:133">
      <c r="A10" s="12"/>
      <c r="B10" s="44">
        <v>515</v>
      </c>
      <c r="C10" s="20" t="s">
        <v>24</v>
      </c>
      <c r="D10" s="46">
        <v>6521596</v>
      </c>
      <c r="E10" s="46">
        <v>2896375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9417971</v>
      </c>
      <c r="O10" s="47">
        <f t="shared" si="1"/>
        <v>7.4976801542530236</v>
      </c>
      <c r="P10" s="9"/>
    </row>
    <row r="11" spans="1:133">
      <c r="A11" s="12"/>
      <c r="B11" s="44">
        <v>516</v>
      </c>
      <c r="C11" s="20" t="s">
        <v>25</v>
      </c>
      <c r="D11" s="46">
        <v>15285974</v>
      </c>
      <c r="E11" s="46">
        <v>2749811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18035785</v>
      </c>
      <c r="O11" s="47">
        <f t="shared" si="1"/>
        <v>14.358352479623729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52749007</v>
      </c>
      <c r="F12" s="46">
        <v>50030056</v>
      </c>
      <c r="G12" s="46">
        <v>2607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102781670</v>
      </c>
      <c r="O12" s="47">
        <f t="shared" si="1"/>
        <v>81.824852442206861</v>
      </c>
      <c r="P12" s="9"/>
    </row>
    <row r="13" spans="1:133">
      <c r="A13" s="12"/>
      <c r="B13" s="44">
        <v>519</v>
      </c>
      <c r="C13" s="20" t="s">
        <v>27</v>
      </c>
      <c r="D13" s="46">
        <v>30593195</v>
      </c>
      <c r="E13" s="46">
        <v>22468858</v>
      </c>
      <c r="F13" s="46">
        <v>0</v>
      </c>
      <c r="G13" s="46">
        <v>6425131</v>
      </c>
      <c r="H13" s="46">
        <v>0</v>
      </c>
      <c r="I13" s="46">
        <v>0</v>
      </c>
      <c r="J13" s="46">
        <v>137361670</v>
      </c>
      <c r="K13" s="46">
        <v>0</v>
      </c>
      <c r="L13" s="46">
        <v>0</v>
      </c>
      <c r="M13" s="46">
        <v>5099009</v>
      </c>
      <c r="N13" s="46">
        <f t="shared" si="2"/>
        <v>201947863</v>
      </c>
      <c r="O13" s="47">
        <f t="shared" si="1"/>
        <v>160.77141080694648</v>
      </c>
      <c r="P13" s="9"/>
    </row>
    <row r="14" spans="1:133" ht="15.75">
      <c r="A14" s="28" t="s">
        <v>28</v>
      </c>
      <c r="B14" s="29"/>
      <c r="C14" s="30"/>
      <c r="D14" s="31">
        <f>SUM(D15:D23)</f>
        <v>448160830</v>
      </c>
      <c r="E14" s="31">
        <f t="shared" ref="E14:M14" si="3">SUM(E15:E23)</f>
        <v>43817163</v>
      </c>
      <c r="F14" s="31">
        <f t="shared" si="3"/>
        <v>0</v>
      </c>
      <c r="G14" s="31">
        <f t="shared" si="3"/>
        <v>2318834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494296827</v>
      </c>
      <c r="O14" s="43">
        <f t="shared" si="1"/>
        <v>393.51145911450993</v>
      </c>
      <c r="P14" s="10"/>
    </row>
    <row r="15" spans="1:133">
      <c r="A15" s="12"/>
      <c r="B15" s="44">
        <v>521</v>
      </c>
      <c r="C15" s="20" t="s">
        <v>29</v>
      </c>
      <c r="D15" s="46">
        <v>200352302</v>
      </c>
      <c r="E15" s="46">
        <v>15212603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215564905</v>
      </c>
      <c r="O15" s="47">
        <f t="shared" si="1"/>
        <v>171.61198629428128</v>
      </c>
      <c r="P15" s="9"/>
    </row>
    <row r="16" spans="1:133">
      <c r="A16" s="12"/>
      <c r="B16" s="44">
        <v>522</v>
      </c>
      <c r="C16" s="20" t="s">
        <v>30</v>
      </c>
      <c r="D16" s="46">
        <v>86076457</v>
      </c>
      <c r="E16" s="46">
        <v>515572</v>
      </c>
      <c r="F16" s="46">
        <v>0</v>
      </c>
      <c r="G16" s="46">
        <v>1871165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88463194</v>
      </c>
      <c r="O16" s="47">
        <f t="shared" si="1"/>
        <v>70.425862856833518</v>
      </c>
      <c r="P16" s="9"/>
    </row>
    <row r="17" spans="1:16">
      <c r="A17" s="12"/>
      <c r="B17" s="44">
        <v>523</v>
      </c>
      <c r="C17" s="20" t="s">
        <v>31</v>
      </c>
      <c r="D17" s="46">
        <v>126989894</v>
      </c>
      <c r="E17" s="46">
        <v>8322657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135312551</v>
      </c>
      <c r="O17" s="47">
        <f t="shared" si="1"/>
        <v>107.72280231634289</v>
      </c>
      <c r="P17" s="9"/>
    </row>
    <row r="18" spans="1:16">
      <c r="A18" s="12"/>
      <c r="B18" s="44">
        <v>524</v>
      </c>
      <c r="C18" s="20" t="s">
        <v>32</v>
      </c>
      <c r="D18" s="46">
        <v>5130054</v>
      </c>
      <c r="E18" s="46">
        <v>9827908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14957962</v>
      </c>
      <c r="O18" s="47">
        <f t="shared" si="1"/>
        <v>11.908086660648124</v>
      </c>
      <c r="P18" s="9"/>
    </row>
    <row r="19" spans="1:16">
      <c r="A19" s="12"/>
      <c r="B19" s="44">
        <v>525</v>
      </c>
      <c r="C19" s="20" t="s">
        <v>33</v>
      </c>
      <c r="D19" s="46">
        <v>1316006</v>
      </c>
      <c r="E19" s="46">
        <v>1140376</v>
      </c>
      <c r="F19" s="46">
        <v>0</v>
      </c>
      <c r="G19" s="46">
        <v>268358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2724740</v>
      </c>
      <c r="O19" s="47">
        <f t="shared" si="1"/>
        <v>2.1691751889551778</v>
      </c>
      <c r="P19" s="9"/>
    </row>
    <row r="20" spans="1:16">
      <c r="A20" s="12"/>
      <c r="B20" s="44">
        <v>526</v>
      </c>
      <c r="C20" s="20" t="s">
        <v>34</v>
      </c>
      <c r="D20" s="46">
        <v>20334987</v>
      </c>
      <c r="E20" s="46">
        <v>628029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20963016</v>
      </c>
      <c r="O20" s="47">
        <f t="shared" si="1"/>
        <v>16.688731472680114</v>
      </c>
      <c r="P20" s="9"/>
    </row>
    <row r="21" spans="1:16">
      <c r="A21" s="12"/>
      <c r="B21" s="44">
        <v>527</v>
      </c>
      <c r="C21" s="20" t="s">
        <v>35</v>
      </c>
      <c r="D21" s="46">
        <v>4151074</v>
      </c>
      <c r="E21" s="46">
        <v>152422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4303496</v>
      </c>
      <c r="O21" s="47">
        <f t="shared" si="1"/>
        <v>3.4260284463720767</v>
      </c>
      <c r="P21" s="9"/>
    </row>
    <row r="22" spans="1:16">
      <c r="A22" s="12"/>
      <c r="B22" s="44">
        <v>528</v>
      </c>
      <c r="C22" s="20" t="s">
        <v>36</v>
      </c>
      <c r="D22" s="46">
        <v>623788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623788</v>
      </c>
      <c r="O22" s="47">
        <f t="shared" si="1"/>
        <v>0.49659984173461408</v>
      </c>
      <c r="P22" s="9"/>
    </row>
    <row r="23" spans="1:16">
      <c r="A23" s="12"/>
      <c r="B23" s="44">
        <v>529</v>
      </c>
      <c r="C23" s="20" t="s">
        <v>37</v>
      </c>
      <c r="D23" s="46">
        <v>3186268</v>
      </c>
      <c r="E23" s="46">
        <v>8017596</v>
      </c>
      <c r="F23" s="46">
        <v>0</v>
      </c>
      <c r="G23" s="46">
        <v>179311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11383175</v>
      </c>
      <c r="O23" s="47">
        <f t="shared" si="1"/>
        <v>9.06218603666216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SUM(D25:D30)</f>
        <v>19890212</v>
      </c>
      <c r="E24" s="31">
        <f t="shared" si="5"/>
        <v>17310671</v>
      </c>
      <c r="F24" s="31">
        <f t="shared" si="5"/>
        <v>0</v>
      </c>
      <c r="G24" s="31">
        <f t="shared" si="5"/>
        <v>4179463</v>
      </c>
      <c r="H24" s="31">
        <f t="shared" si="5"/>
        <v>0</v>
      </c>
      <c r="I24" s="31">
        <f t="shared" si="5"/>
        <v>296727000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1336000</v>
      </c>
      <c r="N24" s="42">
        <f>SUM(D24:M24)</f>
        <v>339443346</v>
      </c>
      <c r="O24" s="43">
        <f t="shared" si="1"/>
        <v>270.23205303960299</v>
      </c>
      <c r="P24" s="10"/>
    </row>
    <row r="25" spans="1:16">
      <c r="A25" s="12"/>
      <c r="B25" s="44">
        <v>533</v>
      </c>
      <c r="C25" s="20" t="s">
        <v>103</v>
      </c>
      <c r="D25" s="46">
        <v>0</v>
      </c>
      <c r="E25" s="46">
        <v>2443947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0" si="6">SUM(D25:M25)</f>
        <v>2443947</v>
      </c>
      <c r="O25" s="47">
        <f t="shared" si="1"/>
        <v>1.9456348846207123</v>
      </c>
      <c r="P25" s="9"/>
    </row>
    <row r="26" spans="1:16">
      <c r="A26" s="12"/>
      <c r="B26" s="44">
        <v>534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103630000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103630000</v>
      </c>
      <c r="O26" s="47">
        <f t="shared" si="1"/>
        <v>82.500210967440964</v>
      </c>
      <c r="P26" s="9"/>
    </row>
    <row r="27" spans="1:16">
      <c r="A27" s="12"/>
      <c r="B27" s="44">
        <v>536</v>
      </c>
      <c r="C27" s="20" t="s">
        <v>40</v>
      </c>
      <c r="D27" s="46">
        <v>37694</v>
      </c>
      <c r="E27" s="46">
        <v>-1402208</v>
      </c>
      <c r="F27" s="46">
        <v>0</v>
      </c>
      <c r="G27" s="46">
        <v>0</v>
      </c>
      <c r="H27" s="46">
        <v>0</v>
      </c>
      <c r="I27" s="46">
        <v>193097000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191732486</v>
      </c>
      <c r="O27" s="47">
        <f t="shared" si="1"/>
        <v>152.63891290467933</v>
      </c>
      <c r="P27" s="9"/>
    </row>
    <row r="28" spans="1:16">
      <c r="A28" s="12"/>
      <c r="B28" s="44">
        <v>537</v>
      </c>
      <c r="C28" s="20" t="s">
        <v>41</v>
      </c>
      <c r="D28" s="46">
        <v>11016472</v>
      </c>
      <c r="E28" s="46">
        <v>5814469</v>
      </c>
      <c r="F28" s="46">
        <v>0</v>
      </c>
      <c r="G28" s="46">
        <v>4148261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20979202</v>
      </c>
      <c r="O28" s="47">
        <f t="shared" si="1"/>
        <v>16.701617204753056</v>
      </c>
      <c r="P28" s="9"/>
    </row>
    <row r="29" spans="1:16">
      <c r="A29" s="12"/>
      <c r="B29" s="44">
        <v>538</v>
      </c>
      <c r="C29" s="20" t="s">
        <v>42</v>
      </c>
      <c r="D29" s="46">
        <v>8721829</v>
      </c>
      <c r="E29" s="46">
        <v>10203309</v>
      </c>
      <c r="F29" s="46">
        <v>0</v>
      </c>
      <c r="G29" s="46">
        <v>31202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18956340</v>
      </c>
      <c r="O29" s="47">
        <f t="shared" si="1"/>
        <v>15.091209583812986</v>
      </c>
      <c r="P29" s="9"/>
    </row>
    <row r="30" spans="1:16">
      <c r="A30" s="12"/>
      <c r="B30" s="44">
        <v>539</v>
      </c>
      <c r="C30" s="20" t="s">
        <v>43</v>
      </c>
      <c r="D30" s="46">
        <v>114217</v>
      </c>
      <c r="E30" s="46">
        <v>251154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1336000</v>
      </c>
      <c r="N30" s="46">
        <f t="shared" si="6"/>
        <v>1701371</v>
      </c>
      <c r="O30" s="47">
        <f t="shared" si="1"/>
        <v>1.3544674942959181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153721</v>
      </c>
      <c r="E31" s="31">
        <f t="shared" si="7"/>
        <v>113857644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1" si="8">SUM(D31:M31)</f>
        <v>114011365</v>
      </c>
      <c r="O31" s="43">
        <f t="shared" si="1"/>
        <v>90.764852505895149</v>
      </c>
      <c r="P31" s="10"/>
    </row>
    <row r="32" spans="1:16">
      <c r="A32" s="12"/>
      <c r="B32" s="44">
        <v>541</v>
      </c>
      <c r="C32" s="20" t="s">
        <v>45</v>
      </c>
      <c r="D32" s="46">
        <v>0</v>
      </c>
      <c r="E32" s="46">
        <v>113810149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113810149</v>
      </c>
      <c r="O32" s="47">
        <f t="shared" si="1"/>
        <v>90.604663733821184</v>
      </c>
      <c r="P32" s="9"/>
    </row>
    <row r="33" spans="1:16">
      <c r="A33" s="12"/>
      <c r="B33" s="44">
        <v>544</v>
      </c>
      <c r="C33" s="20" t="s">
        <v>47</v>
      </c>
      <c r="D33" s="46">
        <v>153721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153721</v>
      </c>
      <c r="O33" s="47">
        <f t="shared" si="1"/>
        <v>0.12237783392961489</v>
      </c>
      <c r="P33" s="9"/>
    </row>
    <row r="34" spans="1:16">
      <c r="A34" s="12"/>
      <c r="B34" s="44">
        <v>549</v>
      </c>
      <c r="C34" s="20" t="s">
        <v>48</v>
      </c>
      <c r="D34" s="46">
        <v>0</v>
      </c>
      <c r="E34" s="46">
        <v>47495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47495</v>
      </c>
      <c r="O34" s="47">
        <f t="shared" si="1"/>
        <v>3.7810938144346308E-2</v>
      </c>
      <c r="P34" s="9"/>
    </row>
    <row r="35" spans="1:16" ht="15.75">
      <c r="A35" s="28" t="s">
        <v>49</v>
      </c>
      <c r="B35" s="29"/>
      <c r="C35" s="30"/>
      <c r="D35" s="31">
        <f>SUM(D36:D40)</f>
        <v>15973859</v>
      </c>
      <c r="E35" s="31">
        <f t="shared" ref="E35:M35" si="9">SUM(E36:E40)</f>
        <v>35338864</v>
      </c>
      <c r="F35" s="31">
        <f t="shared" si="9"/>
        <v>561937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1991481</v>
      </c>
      <c r="N35" s="31">
        <f t="shared" si="8"/>
        <v>53866141</v>
      </c>
      <c r="O35" s="43">
        <f t="shared" si="1"/>
        <v>42.883026116973085</v>
      </c>
      <c r="P35" s="10"/>
    </row>
    <row r="36" spans="1:16">
      <c r="A36" s="13"/>
      <c r="B36" s="45">
        <v>551</v>
      </c>
      <c r="C36" s="21" t="s">
        <v>118</v>
      </c>
      <c r="D36" s="46">
        <v>279245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279245</v>
      </c>
      <c r="O36" s="47">
        <f t="shared" si="1"/>
        <v>0.22230793603785631</v>
      </c>
      <c r="P36" s="9"/>
    </row>
    <row r="37" spans="1:16">
      <c r="A37" s="13"/>
      <c r="B37" s="45">
        <v>552</v>
      </c>
      <c r="C37" s="21" t="s">
        <v>50</v>
      </c>
      <c r="D37" s="46">
        <v>10785244</v>
      </c>
      <c r="E37" s="46">
        <v>15635592</v>
      </c>
      <c r="F37" s="46">
        <v>561937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26982773</v>
      </c>
      <c r="O37" s="47">
        <f t="shared" ref="O37:O68" si="10">(N37/O$89)</f>
        <v>21.481081395219238</v>
      </c>
      <c r="P37" s="9"/>
    </row>
    <row r="38" spans="1:16">
      <c r="A38" s="13"/>
      <c r="B38" s="45">
        <v>553</v>
      </c>
      <c r="C38" s="21" t="s">
        <v>51</v>
      </c>
      <c r="D38" s="46">
        <v>314265</v>
      </c>
      <c r="E38" s="46">
        <v>202955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517220</v>
      </c>
      <c r="O38" s="47">
        <f t="shared" si="10"/>
        <v>0.41176067853497839</v>
      </c>
      <c r="P38" s="9"/>
    </row>
    <row r="39" spans="1:16">
      <c r="A39" s="13"/>
      <c r="B39" s="45">
        <v>554</v>
      </c>
      <c r="C39" s="21" t="s">
        <v>52</v>
      </c>
      <c r="D39" s="46">
        <v>1077431</v>
      </c>
      <c r="E39" s="46">
        <v>19427555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20504986</v>
      </c>
      <c r="O39" s="47">
        <f t="shared" si="10"/>
        <v>16.324092163315868</v>
      </c>
      <c r="P39" s="9"/>
    </row>
    <row r="40" spans="1:16">
      <c r="A40" s="13"/>
      <c r="B40" s="45">
        <v>559</v>
      </c>
      <c r="C40" s="21" t="s">
        <v>53</v>
      </c>
      <c r="D40" s="46">
        <v>3517674</v>
      </c>
      <c r="E40" s="46">
        <v>72762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1991481</v>
      </c>
      <c r="N40" s="46">
        <f t="shared" si="8"/>
        <v>5581917</v>
      </c>
      <c r="O40" s="47">
        <f t="shared" si="10"/>
        <v>4.4437839438651467</v>
      </c>
      <c r="P40" s="9"/>
    </row>
    <row r="41" spans="1:16" ht="15.75">
      <c r="A41" s="28" t="s">
        <v>54</v>
      </c>
      <c r="B41" s="29"/>
      <c r="C41" s="30"/>
      <c r="D41" s="31">
        <f t="shared" ref="D41:M41" si="11">SUM(D42:D45)</f>
        <v>32221000</v>
      </c>
      <c r="E41" s="31">
        <f t="shared" si="11"/>
        <v>168851375</v>
      </c>
      <c r="F41" s="31">
        <f t="shared" si="11"/>
        <v>0</v>
      </c>
      <c r="G41" s="31">
        <f t="shared" si="11"/>
        <v>320185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201392560</v>
      </c>
      <c r="O41" s="43">
        <f t="shared" si="10"/>
        <v>160.32933211688712</v>
      </c>
      <c r="P41" s="10"/>
    </row>
    <row r="42" spans="1:16">
      <c r="A42" s="12"/>
      <c r="B42" s="44">
        <v>562</v>
      </c>
      <c r="C42" s="20" t="s">
        <v>55</v>
      </c>
      <c r="D42" s="46">
        <v>8405772</v>
      </c>
      <c r="E42" s="46">
        <v>111731069</v>
      </c>
      <c r="F42" s="46">
        <v>0</v>
      </c>
      <c r="G42" s="46">
        <v>245081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1" si="12">SUM(D42:M42)</f>
        <v>120381922</v>
      </c>
      <c r="O42" s="47">
        <f t="shared" si="10"/>
        <v>95.836475554048263</v>
      </c>
      <c r="P42" s="9"/>
    </row>
    <row r="43" spans="1:16">
      <c r="A43" s="12"/>
      <c r="B43" s="44">
        <v>563</v>
      </c>
      <c r="C43" s="20" t="s">
        <v>56</v>
      </c>
      <c r="D43" s="46">
        <v>58320</v>
      </c>
      <c r="E43" s="46">
        <v>2040201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2098521</v>
      </c>
      <c r="O43" s="47">
        <f t="shared" si="10"/>
        <v>1.6706400194886148</v>
      </c>
      <c r="P43" s="9"/>
    </row>
    <row r="44" spans="1:16">
      <c r="A44" s="12"/>
      <c r="B44" s="44">
        <v>564</v>
      </c>
      <c r="C44" s="20" t="s">
        <v>57</v>
      </c>
      <c r="D44" s="46">
        <v>6588818</v>
      </c>
      <c r="E44" s="46">
        <v>4823111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11411929</v>
      </c>
      <c r="O44" s="47">
        <f t="shared" si="10"/>
        <v>9.0850771981613185</v>
      </c>
      <c r="P44" s="9"/>
    </row>
    <row r="45" spans="1:16">
      <c r="A45" s="12"/>
      <c r="B45" s="44">
        <v>569</v>
      </c>
      <c r="C45" s="20" t="s">
        <v>58</v>
      </c>
      <c r="D45" s="46">
        <v>17168090</v>
      </c>
      <c r="E45" s="46">
        <v>50256994</v>
      </c>
      <c r="F45" s="46">
        <v>0</v>
      </c>
      <c r="G45" s="46">
        <v>75104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67500188</v>
      </c>
      <c r="O45" s="47">
        <f t="shared" si="10"/>
        <v>53.737139345188908</v>
      </c>
      <c r="P45" s="9"/>
    </row>
    <row r="46" spans="1:16" ht="15.75">
      <c r="A46" s="28" t="s">
        <v>59</v>
      </c>
      <c r="B46" s="29"/>
      <c r="C46" s="30"/>
      <c r="D46" s="31">
        <f t="shared" ref="D46:M46" si="13">SUM(D47:D51)</f>
        <v>33209134</v>
      </c>
      <c r="E46" s="31">
        <f t="shared" si="13"/>
        <v>38280416</v>
      </c>
      <c r="F46" s="31">
        <f t="shared" si="13"/>
        <v>0</v>
      </c>
      <c r="G46" s="31">
        <f t="shared" si="13"/>
        <v>1645776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73135326</v>
      </c>
      <c r="O46" s="43">
        <f t="shared" si="10"/>
        <v>58.223292716130175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32886777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32886777</v>
      </c>
      <c r="O47" s="47">
        <f t="shared" si="10"/>
        <v>26.181279943444803</v>
      </c>
      <c r="P47" s="9"/>
    </row>
    <row r="48" spans="1:16">
      <c r="A48" s="12"/>
      <c r="B48" s="44">
        <v>572</v>
      </c>
      <c r="C48" s="20" t="s">
        <v>61</v>
      </c>
      <c r="D48" s="46">
        <v>31722136</v>
      </c>
      <c r="E48" s="46">
        <v>5152095</v>
      </c>
      <c r="F48" s="46">
        <v>0</v>
      </c>
      <c r="G48" s="46">
        <v>1494169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38368400</v>
      </c>
      <c r="O48" s="47">
        <f t="shared" si="10"/>
        <v>30.545219477787914</v>
      </c>
      <c r="P48" s="9"/>
    </row>
    <row r="49" spans="1:16">
      <c r="A49" s="12"/>
      <c r="B49" s="44">
        <v>573</v>
      </c>
      <c r="C49" s="20" t="s">
        <v>62</v>
      </c>
      <c r="D49" s="46">
        <v>159275</v>
      </c>
      <c r="E49" s="46">
        <v>29598</v>
      </c>
      <c r="F49" s="46">
        <v>0</v>
      </c>
      <c r="G49" s="46">
        <v>134292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323165</v>
      </c>
      <c r="O49" s="47">
        <f t="shared" si="10"/>
        <v>0.25727280398816033</v>
      </c>
      <c r="P49" s="9"/>
    </row>
    <row r="50" spans="1:16">
      <c r="A50" s="12"/>
      <c r="B50" s="44">
        <v>575</v>
      </c>
      <c r="C50" s="20" t="s">
        <v>63</v>
      </c>
      <c r="D50" s="46">
        <v>385431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385431</v>
      </c>
      <c r="O50" s="47">
        <f t="shared" si="10"/>
        <v>0.30684298768109364</v>
      </c>
      <c r="P50" s="9"/>
    </row>
    <row r="51" spans="1:16">
      <c r="A51" s="12"/>
      <c r="B51" s="44">
        <v>579</v>
      </c>
      <c r="C51" s="20" t="s">
        <v>64</v>
      </c>
      <c r="D51" s="46">
        <v>942292</v>
      </c>
      <c r="E51" s="46">
        <v>211946</v>
      </c>
      <c r="F51" s="46">
        <v>0</v>
      </c>
      <c r="G51" s="46">
        <v>17315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1171553</v>
      </c>
      <c r="O51" s="47">
        <f t="shared" si="10"/>
        <v>0.93267750322819987</v>
      </c>
      <c r="P51" s="9"/>
    </row>
    <row r="52" spans="1:16" ht="15.75">
      <c r="A52" s="28" t="s">
        <v>97</v>
      </c>
      <c r="B52" s="29"/>
      <c r="C52" s="30"/>
      <c r="D52" s="31">
        <f t="shared" ref="D52:M52" si="14">SUM(D53:D56)</f>
        <v>505211129</v>
      </c>
      <c r="E52" s="31">
        <f t="shared" si="14"/>
        <v>203083862</v>
      </c>
      <c r="F52" s="31">
        <f t="shared" si="14"/>
        <v>102994833</v>
      </c>
      <c r="G52" s="31">
        <f t="shared" si="14"/>
        <v>21759937</v>
      </c>
      <c r="H52" s="31">
        <f t="shared" si="14"/>
        <v>0</v>
      </c>
      <c r="I52" s="31">
        <f t="shared" si="14"/>
        <v>0</v>
      </c>
      <c r="J52" s="31">
        <f t="shared" si="14"/>
        <v>8009145</v>
      </c>
      <c r="K52" s="31">
        <f t="shared" si="14"/>
        <v>0</v>
      </c>
      <c r="L52" s="31">
        <f t="shared" si="14"/>
        <v>0</v>
      </c>
      <c r="M52" s="31">
        <f t="shared" si="14"/>
        <v>0</v>
      </c>
      <c r="N52" s="31">
        <f>SUM(D52:M52)</f>
        <v>841058906</v>
      </c>
      <c r="O52" s="43">
        <f t="shared" si="10"/>
        <v>669.56998148263142</v>
      </c>
      <c r="P52" s="9"/>
    </row>
    <row r="53" spans="1:16">
      <c r="A53" s="12"/>
      <c r="B53" s="44">
        <v>581</v>
      </c>
      <c r="C53" s="20" t="s">
        <v>65</v>
      </c>
      <c r="D53" s="46">
        <v>504428626</v>
      </c>
      <c r="E53" s="46">
        <v>200859852</v>
      </c>
      <c r="F53" s="46">
        <v>538172</v>
      </c>
      <c r="G53" s="46">
        <v>21759937</v>
      </c>
      <c r="H53" s="46">
        <v>0</v>
      </c>
      <c r="I53" s="46">
        <v>0</v>
      </c>
      <c r="J53" s="46">
        <v>8009145</v>
      </c>
      <c r="K53" s="46">
        <v>0</v>
      </c>
      <c r="L53" s="46">
        <v>0</v>
      </c>
      <c r="M53" s="46">
        <v>0</v>
      </c>
      <c r="N53" s="46">
        <f>SUM(D53:M53)</f>
        <v>735595732</v>
      </c>
      <c r="O53" s="47">
        <f t="shared" si="10"/>
        <v>585.61037418459091</v>
      </c>
      <c r="P53" s="9"/>
    </row>
    <row r="54" spans="1:16">
      <c r="A54" s="12"/>
      <c r="B54" s="44">
        <v>585</v>
      </c>
      <c r="C54" s="20" t="s">
        <v>104</v>
      </c>
      <c r="D54" s="46">
        <v>0</v>
      </c>
      <c r="E54" s="46">
        <v>0</v>
      </c>
      <c r="F54" s="46">
        <v>102450000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5">SUM(D54:M54)</f>
        <v>102450000</v>
      </c>
      <c r="O54" s="47">
        <f t="shared" si="10"/>
        <v>81.560808777519313</v>
      </c>
      <c r="P54" s="9"/>
    </row>
    <row r="55" spans="1:16">
      <c r="A55" s="12"/>
      <c r="B55" s="44">
        <v>587</v>
      </c>
      <c r="C55" s="20" t="s">
        <v>66</v>
      </c>
      <c r="D55" s="46">
        <v>0</v>
      </c>
      <c r="E55" s="46">
        <v>1689709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1689709</v>
      </c>
      <c r="O55" s="47">
        <f t="shared" si="10"/>
        <v>1.3451833346867095</v>
      </c>
      <c r="P55" s="9"/>
    </row>
    <row r="56" spans="1:16">
      <c r="A56" s="12"/>
      <c r="B56" s="44">
        <v>590</v>
      </c>
      <c r="C56" s="20" t="s">
        <v>67</v>
      </c>
      <c r="D56" s="46">
        <v>782503</v>
      </c>
      <c r="E56" s="46">
        <v>534301</v>
      </c>
      <c r="F56" s="46">
        <v>6661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1323465</v>
      </c>
      <c r="O56" s="47">
        <f t="shared" si="10"/>
        <v>1.0536151858344518</v>
      </c>
      <c r="P56" s="9"/>
    </row>
    <row r="57" spans="1:16" ht="15.75">
      <c r="A57" s="28" t="s">
        <v>68</v>
      </c>
      <c r="B57" s="29"/>
      <c r="C57" s="30"/>
      <c r="D57" s="31">
        <f t="shared" ref="D57:M57" si="16">SUM(D58:D86)</f>
        <v>28255471</v>
      </c>
      <c r="E57" s="31">
        <f t="shared" si="16"/>
        <v>40787616</v>
      </c>
      <c r="F57" s="31">
        <f t="shared" si="16"/>
        <v>0</v>
      </c>
      <c r="G57" s="31">
        <f t="shared" si="16"/>
        <v>353198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0</v>
      </c>
      <c r="N57" s="31">
        <f>SUM(D57:M57)</f>
        <v>69396285</v>
      </c>
      <c r="O57" s="43">
        <f t="shared" si="10"/>
        <v>55.246628899514221</v>
      </c>
      <c r="P57" s="9"/>
    </row>
    <row r="58" spans="1:16">
      <c r="A58" s="12"/>
      <c r="B58" s="44">
        <v>601</v>
      </c>
      <c r="C58" s="20" t="s">
        <v>69</v>
      </c>
      <c r="D58" s="46">
        <v>1007369</v>
      </c>
      <c r="E58" s="46">
        <v>397979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1405348</v>
      </c>
      <c r="O58" s="47">
        <f t="shared" si="10"/>
        <v>1.1188025328830571</v>
      </c>
      <c r="P58" s="9"/>
    </row>
    <row r="59" spans="1:16">
      <c r="A59" s="12"/>
      <c r="B59" s="44">
        <v>602</v>
      </c>
      <c r="C59" s="20" t="s">
        <v>70</v>
      </c>
      <c r="D59" s="46">
        <v>300895</v>
      </c>
      <c r="E59" s="46">
        <v>684892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985787</v>
      </c>
      <c r="O59" s="47">
        <f t="shared" si="10"/>
        <v>0.78478853101380608</v>
      </c>
      <c r="P59" s="9"/>
    </row>
    <row r="60" spans="1:16">
      <c r="A60" s="12"/>
      <c r="B60" s="44">
        <v>603</v>
      </c>
      <c r="C60" s="20" t="s">
        <v>71</v>
      </c>
      <c r="D60" s="46">
        <v>122025</v>
      </c>
      <c r="E60" s="46">
        <v>1020876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1142901</v>
      </c>
      <c r="O60" s="47">
        <f t="shared" si="10"/>
        <v>0.90986754429122108</v>
      </c>
      <c r="P60" s="9"/>
    </row>
    <row r="61" spans="1:16">
      <c r="A61" s="12"/>
      <c r="B61" s="44">
        <v>604</v>
      </c>
      <c r="C61" s="20" t="s">
        <v>72</v>
      </c>
      <c r="D61" s="46">
        <v>0</v>
      </c>
      <c r="E61" s="46">
        <v>4455201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4455201</v>
      </c>
      <c r="O61" s="47">
        <f t="shared" si="10"/>
        <v>3.546801335543317</v>
      </c>
      <c r="P61" s="9"/>
    </row>
    <row r="62" spans="1:16">
      <c r="A62" s="12"/>
      <c r="B62" s="44">
        <v>608</v>
      </c>
      <c r="C62" s="20" t="s">
        <v>73</v>
      </c>
      <c r="D62" s="46">
        <v>160198</v>
      </c>
      <c r="E62" s="46">
        <v>556827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717025</v>
      </c>
      <c r="O62" s="47">
        <f t="shared" si="10"/>
        <v>0.57082614849878754</v>
      </c>
      <c r="P62" s="9"/>
    </row>
    <row r="63" spans="1:16">
      <c r="A63" s="12"/>
      <c r="B63" s="44">
        <v>609</v>
      </c>
      <c r="C63" s="20" t="s">
        <v>74</v>
      </c>
      <c r="D63" s="46">
        <v>0</v>
      </c>
      <c r="E63" s="46">
        <v>224109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224109</v>
      </c>
      <c r="O63" s="47">
        <f t="shared" si="10"/>
        <v>0.17841397066199194</v>
      </c>
      <c r="P63" s="9"/>
    </row>
    <row r="64" spans="1:16">
      <c r="A64" s="12"/>
      <c r="B64" s="44">
        <v>614</v>
      </c>
      <c r="C64" s="20" t="s">
        <v>75</v>
      </c>
      <c r="D64" s="46">
        <v>0</v>
      </c>
      <c r="E64" s="46">
        <v>4471846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8" si="17">SUM(D64:M64)</f>
        <v>4471846</v>
      </c>
      <c r="O64" s="47">
        <f t="shared" si="10"/>
        <v>3.5600524791460675</v>
      </c>
      <c r="P64" s="9"/>
    </row>
    <row r="65" spans="1:16">
      <c r="A65" s="12"/>
      <c r="B65" s="44">
        <v>622</v>
      </c>
      <c r="C65" s="20" t="s">
        <v>76</v>
      </c>
      <c r="D65" s="46">
        <v>0</v>
      </c>
      <c r="E65" s="46">
        <v>1342700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1342700</v>
      </c>
      <c r="O65" s="47">
        <f t="shared" si="10"/>
        <v>1.0689282376337255</v>
      </c>
      <c r="P65" s="9"/>
    </row>
    <row r="66" spans="1:16">
      <c r="A66" s="12"/>
      <c r="B66" s="44">
        <v>624</v>
      </c>
      <c r="C66" s="20" t="s">
        <v>77</v>
      </c>
      <c r="D66" s="46">
        <v>67500</v>
      </c>
      <c r="E66" s="46">
        <v>607928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675428</v>
      </c>
      <c r="O66" s="47">
        <f t="shared" si="10"/>
        <v>0.53771062909694789</v>
      </c>
      <c r="P66" s="9"/>
    </row>
    <row r="67" spans="1:16">
      <c r="A67" s="12"/>
      <c r="B67" s="44">
        <v>634</v>
      </c>
      <c r="C67" s="20" t="s">
        <v>78</v>
      </c>
      <c r="D67" s="46">
        <v>0</v>
      </c>
      <c r="E67" s="46">
        <v>2924613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2924613</v>
      </c>
      <c r="O67" s="47">
        <f t="shared" si="10"/>
        <v>2.3282947939604401</v>
      </c>
      <c r="P67" s="9"/>
    </row>
    <row r="68" spans="1:16">
      <c r="A68" s="12"/>
      <c r="B68" s="44">
        <v>654</v>
      </c>
      <c r="C68" s="20" t="s">
        <v>80</v>
      </c>
      <c r="D68" s="46">
        <v>0</v>
      </c>
      <c r="E68" s="46">
        <v>1549105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1549105</v>
      </c>
      <c r="O68" s="47">
        <f t="shared" si="10"/>
        <v>1.2332479910326897</v>
      </c>
      <c r="P68" s="9"/>
    </row>
    <row r="69" spans="1:16">
      <c r="A69" s="12"/>
      <c r="B69" s="44">
        <v>667</v>
      </c>
      <c r="C69" s="20" t="s">
        <v>82</v>
      </c>
      <c r="D69" s="46">
        <v>1740800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1740800</v>
      </c>
      <c r="O69" s="47">
        <f t="shared" ref="O69:O87" si="18">(N69/O$89)</f>
        <v>1.3858570611996643</v>
      </c>
      <c r="P69" s="9"/>
    </row>
    <row r="70" spans="1:16">
      <c r="A70" s="12"/>
      <c r="B70" s="44">
        <v>669</v>
      </c>
      <c r="C70" s="20" t="s">
        <v>83</v>
      </c>
      <c r="D70" s="46">
        <v>0</v>
      </c>
      <c r="E70" s="46">
        <v>294917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294917</v>
      </c>
      <c r="O70" s="47">
        <f t="shared" si="18"/>
        <v>0.23478447088569704</v>
      </c>
      <c r="P70" s="9"/>
    </row>
    <row r="71" spans="1:16">
      <c r="A71" s="12"/>
      <c r="B71" s="44">
        <v>674</v>
      </c>
      <c r="C71" s="20" t="s">
        <v>84</v>
      </c>
      <c r="D71" s="46">
        <v>0</v>
      </c>
      <c r="E71" s="46">
        <v>1823706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1823706</v>
      </c>
      <c r="O71" s="47">
        <f t="shared" si="18"/>
        <v>1.4518588221807187</v>
      </c>
      <c r="P71" s="9"/>
    </row>
    <row r="72" spans="1:16">
      <c r="A72" s="12"/>
      <c r="B72" s="44">
        <v>682</v>
      </c>
      <c r="C72" s="20" t="s">
        <v>85</v>
      </c>
      <c r="D72" s="46">
        <v>0</v>
      </c>
      <c r="E72" s="46">
        <v>463084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463084</v>
      </c>
      <c r="O72" s="47">
        <f t="shared" si="18"/>
        <v>0.36866281670989509</v>
      </c>
      <c r="P72" s="9"/>
    </row>
    <row r="73" spans="1:16">
      <c r="A73" s="12"/>
      <c r="B73" s="44">
        <v>685</v>
      </c>
      <c r="C73" s="20" t="s">
        <v>86</v>
      </c>
      <c r="D73" s="46">
        <v>194422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194422</v>
      </c>
      <c r="O73" s="47">
        <f t="shared" si="18"/>
        <v>0.1547800445499547</v>
      </c>
      <c r="P73" s="9"/>
    </row>
    <row r="74" spans="1:16">
      <c r="A74" s="12"/>
      <c r="B74" s="44">
        <v>694</v>
      </c>
      <c r="C74" s="20" t="s">
        <v>88</v>
      </c>
      <c r="D74" s="46">
        <v>0</v>
      </c>
      <c r="E74" s="46">
        <v>1048380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1048380</v>
      </c>
      <c r="O74" s="47">
        <f t="shared" si="18"/>
        <v>0.83461904056784475</v>
      </c>
      <c r="P74" s="9"/>
    </row>
    <row r="75" spans="1:16">
      <c r="A75" s="12"/>
      <c r="B75" s="44">
        <v>711</v>
      </c>
      <c r="C75" s="20" t="s">
        <v>89</v>
      </c>
      <c r="D75" s="46">
        <v>13437514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13437514</v>
      </c>
      <c r="O75" s="47">
        <f t="shared" si="18"/>
        <v>10.697652609070166</v>
      </c>
      <c r="P75" s="9"/>
    </row>
    <row r="76" spans="1:16">
      <c r="A76" s="12"/>
      <c r="B76" s="44">
        <v>712</v>
      </c>
      <c r="C76" s="20" t="s">
        <v>90</v>
      </c>
      <c r="D76" s="46">
        <v>3968841</v>
      </c>
      <c r="E76" s="46">
        <v>339808</v>
      </c>
      <c r="F76" s="46">
        <v>0</v>
      </c>
      <c r="G76" s="46">
        <v>352303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4660952</v>
      </c>
      <c r="O76" s="47">
        <f t="shared" si="18"/>
        <v>3.7106004372200703</v>
      </c>
      <c r="P76" s="9"/>
    </row>
    <row r="77" spans="1:16">
      <c r="A77" s="12"/>
      <c r="B77" s="44">
        <v>713</v>
      </c>
      <c r="C77" s="20" t="s">
        <v>91</v>
      </c>
      <c r="D77" s="46">
        <v>7253801</v>
      </c>
      <c r="E77" s="46">
        <v>6094510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13348311</v>
      </c>
      <c r="O77" s="47">
        <f t="shared" si="18"/>
        <v>10.626637784029844</v>
      </c>
      <c r="P77" s="9"/>
    </row>
    <row r="78" spans="1:16">
      <c r="A78" s="12"/>
      <c r="B78" s="44">
        <v>714</v>
      </c>
      <c r="C78" s="20" t="s">
        <v>92</v>
      </c>
      <c r="D78" s="46">
        <v>1026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1026</v>
      </c>
      <c r="O78" s="47">
        <f t="shared" si="18"/>
        <v>8.1680224310136471E-4</v>
      </c>
      <c r="P78" s="9"/>
    </row>
    <row r="79" spans="1:16">
      <c r="A79" s="12"/>
      <c r="B79" s="44">
        <v>715</v>
      </c>
      <c r="C79" s="20" t="s">
        <v>93</v>
      </c>
      <c r="D79" s="46">
        <v>0</v>
      </c>
      <c r="E79" s="46">
        <v>1100000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ref="N79:N86" si="19">SUM(D79:M79)</f>
        <v>1100000</v>
      </c>
      <c r="O79" s="47">
        <f t="shared" si="18"/>
        <v>0.87571390585916287</v>
      </c>
      <c r="P79" s="9"/>
    </row>
    <row r="80" spans="1:16">
      <c r="A80" s="12"/>
      <c r="B80" s="44">
        <v>716</v>
      </c>
      <c r="C80" s="20" t="s">
        <v>94</v>
      </c>
      <c r="D80" s="46">
        <v>0</v>
      </c>
      <c r="E80" s="46">
        <v>1199948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1199948</v>
      </c>
      <c r="O80" s="47">
        <f t="shared" si="18"/>
        <v>0.95528286355262804</v>
      </c>
      <c r="P80" s="9"/>
    </row>
    <row r="81" spans="1:119">
      <c r="A81" s="12"/>
      <c r="B81" s="44">
        <v>721</v>
      </c>
      <c r="C81" s="20" t="s">
        <v>119</v>
      </c>
      <c r="D81" s="46">
        <v>0</v>
      </c>
      <c r="E81" s="46">
        <v>0</v>
      </c>
      <c r="F81" s="46">
        <v>0</v>
      </c>
      <c r="G81" s="46">
        <v>895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895</v>
      </c>
      <c r="O81" s="47">
        <f t="shared" si="18"/>
        <v>7.1251267794904618E-4</v>
      </c>
      <c r="P81" s="9"/>
    </row>
    <row r="82" spans="1:119">
      <c r="A82" s="12"/>
      <c r="B82" s="44">
        <v>724</v>
      </c>
      <c r="C82" s="20" t="s">
        <v>95</v>
      </c>
      <c r="D82" s="46">
        <v>0</v>
      </c>
      <c r="E82" s="46">
        <v>2455277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2455277</v>
      </c>
      <c r="O82" s="47">
        <f t="shared" si="18"/>
        <v>1.9546547378510617</v>
      </c>
      <c r="P82" s="9"/>
    </row>
    <row r="83" spans="1:119">
      <c r="A83" s="12"/>
      <c r="B83" s="44">
        <v>732</v>
      </c>
      <c r="C83" s="20" t="s">
        <v>96</v>
      </c>
      <c r="D83" s="46">
        <v>0</v>
      </c>
      <c r="E83" s="46">
        <v>234535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234535</v>
      </c>
      <c r="O83" s="47">
        <f t="shared" si="18"/>
        <v>0.18671414628243524</v>
      </c>
      <c r="P83" s="9"/>
    </row>
    <row r="84" spans="1:119">
      <c r="A84" s="12"/>
      <c r="B84" s="44">
        <v>744</v>
      </c>
      <c r="C84" s="20" t="s">
        <v>98</v>
      </c>
      <c r="D84" s="46">
        <v>0</v>
      </c>
      <c r="E84" s="46">
        <v>2171433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2171433</v>
      </c>
      <c r="O84" s="47">
        <f t="shared" si="18"/>
        <v>1.7286855215831634</v>
      </c>
      <c r="P84" s="9"/>
    </row>
    <row r="85" spans="1:119">
      <c r="A85" s="12"/>
      <c r="B85" s="44">
        <v>764</v>
      </c>
      <c r="C85" s="20" t="s">
        <v>99</v>
      </c>
      <c r="D85" s="46">
        <v>0</v>
      </c>
      <c r="E85" s="46">
        <v>5325942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5325942</v>
      </c>
      <c r="O85" s="47">
        <f t="shared" si="18"/>
        <v>4.2400013374539656</v>
      </c>
      <c r="P85" s="9"/>
    </row>
    <row r="86" spans="1:119" ht="15.75" thickBot="1">
      <c r="A86" s="12"/>
      <c r="B86" s="44">
        <v>765</v>
      </c>
      <c r="C86" s="20" t="s">
        <v>100</v>
      </c>
      <c r="D86" s="46">
        <v>1080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1080</v>
      </c>
      <c r="O86" s="47">
        <f t="shared" si="18"/>
        <v>8.5979183484354179E-4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20">SUM(D5,D14,D24,D31,D35,D41,D46,D52,D57)</f>
        <v>1216651513</v>
      </c>
      <c r="E87" s="15">
        <f t="shared" si="20"/>
        <v>795023282</v>
      </c>
      <c r="F87" s="15">
        <f t="shared" si="20"/>
        <v>153586826</v>
      </c>
      <c r="G87" s="15">
        <f t="shared" si="20"/>
        <v>37005131</v>
      </c>
      <c r="H87" s="15">
        <f t="shared" si="20"/>
        <v>0</v>
      </c>
      <c r="I87" s="15">
        <f t="shared" si="20"/>
        <v>296727000</v>
      </c>
      <c r="J87" s="15">
        <f t="shared" si="20"/>
        <v>150179543</v>
      </c>
      <c r="K87" s="15">
        <f t="shared" si="20"/>
        <v>0</v>
      </c>
      <c r="L87" s="15">
        <f t="shared" si="20"/>
        <v>0</v>
      </c>
      <c r="M87" s="15">
        <f t="shared" si="20"/>
        <v>8426490</v>
      </c>
      <c r="N87" s="15">
        <f>SUM(D87:M87)</f>
        <v>2657599785</v>
      </c>
      <c r="O87" s="37">
        <f t="shared" si="18"/>
        <v>2115.7246253934741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120</v>
      </c>
      <c r="M89" s="118"/>
      <c r="N89" s="118"/>
      <c r="O89" s="41">
        <v>1256118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108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132724471</v>
      </c>
      <c r="E5" s="26">
        <f t="shared" si="0"/>
        <v>287721993</v>
      </c>
      <c r="F5" s="26">
        <f t="shared" si="0"/>
        <v>51030399</v>
      </c>
      <c r="G5" s="26">
        <f t="shared" si="0"/>
        <v>8835321</v>
      </c>
      <c r="H5" s="26">
        <f t="shared" si="0"/>
        <v>0</v>
      </c>
      <c r="I5" s="26">
        <f t="shared" si="0"/>
        <v>0</v>
      </c>
      <c r="J5" s="26">
        <f t="shared" si="0"/>
        <v>113323000</v>
      </c>
      <c r="K5" s="26">
        <f t="shared" si="0"/>
        <v>0</v>
      </c>
      <c r="L5" s="26">
        <f t="shared" si="0"/>
        <v>0</v>
      </c>
      <c r="M5" s="26">
        <f t="shared" si="0"/>
        <v>4952000</v>
      </c>
      <c r="N5" s="27">
        <f>SUM(D5:M5)</f>
        <v>598587184</v>
      </c>
      <c r="O5" s="32">
        <f t="shared" ref="O5:O36" si="1">(N5/O$85)</f>
        <v>483.14032112650136</v>
      </c>
      <c r="P5" s="6"/>
    </row>
    <row r="6" spans="1:133">
      <c r="A6" s="12"/>
      <c r="B6" s="44">
        <v>511</v>
      </c>
      <c r="C6" s="20" t="s">
        <v>20</v>
      </c>
      <c r="D6" s="46">
        <v>2300594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2300594</v>
      </c>
      <c r="O6" s="47">
        <f t="shared" si="1"/>
        <v>1.8568886097997419</v>
      </c>
      <c r="P6" s="9"/>
    </row>
    <row r="7" spans="1:133">
      <c r="A7" s="12"/>
      <c r="B7" s="44">
        <v>512</v>
      </c>
      <c r="C7" s="20" t="s">
        <v>21</v>
      </c>
      <c r="D7" s="46">
        <v>3232690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3232690</v>
      </c>
      <c r="O7" s="47">
        <f t="shared" si="1"/>
        <v>2.6092153765564579</v>
      </c>
      <c r="P7" s="9"/>
    </row>
    <row r="8" spans="1:133">
      <c r="A8" s="12"/>
      <c r="B8" s="44">
        <v>513</v>
      </c>
      <c r="C8" s="20" t="s">
        <v>22</v>
      </c>
      <c r="D8" s="46">
        <v>62338777</v>
      </c>
      <c r="E8" s="46">
        <v>52688470</v>
      </c>
      <c r="F8" s="46">
        <v>0</v>
      </c>
      <c r="G8" s="46">
        <v>0</v>
      </c>
      <c r="H8" s="46">
        <v>0</v>
      </c>
      <c r="I8" s="46">
        <v>0</v>
      </c>
      <c r="J8" s="46">
        <v>5456000</v>
      </c>
      <c r="K8" s="46">
        <v>0</v>
      </c>
      <c r="L8" s="46">
        <v>0</v>
      </c>
      <c r="M8" s="46">
        <v>0</v>
      </c>
      <c r="N8" s="46">
        <f t="shared" si="2"/>
        <v>120483247</v>
      </c>
      <c r="O8" s="47">
        <f t="shared" si="1"/>
        <v>97.246175998889385</v>
      </c>
      <c r="P8" s="9"/>
    </row>
    <row r="9" spans="1:133">
      <c r="A9" s="12"/>
      <c r="B9" s="44">
        <v>514</v>
      </c>
      <c r="C9" s="20" t="s">
        <v>23</v>
      </c>
      <c r="D9" s="46">
        <v>8484872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8484872</v>
      </c>
      <c r="O9" s="47">
        <f t="shared" si="1"/>
        <v>6.8484322624542857</v>
      </c>
      <c r="P9" s="9"/>
    </row>
    <row r="10" spans="1:133">
      <c r="A10" s="12"/>
      <c r="B10" s="44">
        <v>515</v>
      </c>
      <c r="C10" s="20" t="s">
        <v>24</v>
      </c>
      <c r="D10" s="46">
        <v>7509206</v>
      </c>
      <c r="E10" s="46">
        <v>3023583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10532789</v>
      </c>
      <c r="O10" s="47">
        <f t="shared" si="1"/>
        <v>8.501376567757724</v>
      </c>
      <c r="P10" s="9"/>
    </row>
    <row r="11" spans="1:133">
      <c r="A11" s="12"/>
      <c r="B11" s="44">
        <v>516</v>
      </c>
      <c r="C11" s="20" t="s">
        <v>25</v>
      </c>
      <c r="D11" s="46">
        <v>15364458</v>
      </c>
      <c r="E11" s="46">
        <v>876057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16240515</v>
      </c>
      <c r="O11" s="47">
        <f t="shared" si="1"/>
        <v>13.108278697059044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227121462</v>
      </c>
      <c r="F12" s="46">
        <v>51030399</v>
      </c>
      <c r="G12" s="46">
        <v>8169514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286321375</v>
      </c>
      <c r="O12" s="47">
        <f t="shared" si="1"/>
        <v>231.09983768526763</v>
      </c>
      <c r="P12" s="9"/>
    </row>
    <row r="13" spans="1:133">
      <c r="A13" s="12"/>
      <c r="B13" s="44">
        <v>519</v>
      </c>
      <c r="C13" s="20" t="s">
        <v>27</v>
      </c>
      <c r="D13" s="46">
        <v>33493874</v>
      </c>
      <c r="E13" s="46">
        <v>4012421</v>
      </c>
      <c r="F13" s="46">
        <v>0</v>
      </c>
      <c r="G13" s="46">
        <v>665807</v>
      </c>
      <c r="H13" s="46">
        <v>0</v>
      </c>
      <c r="I13" s="46">
        <v>0</v>
      </c>
      <c r="J13" s="46">
        <v>107867000</v>
      </c>
      <c r="K13" s="46">
        <v>0</v>
      </c>
      <c r="L13" s="46">
        <v>0</v>
      </c>
      <c r="M13" s="46">
        <v>4952000</v>
      </c>
      <c r="N13" s="46">
        <f t="shared" si="2"/>
        <v>150991102</v>
      </c>
      <c r="O13" s="47">
        <f t="shared" si="1"/>
        <v>121.87011592871711</v>
      </c>
      <c r="P13" s="9"/>
    </row>
    <row r="14" spans="1:133" ht="15.75">
      <c r="A14" s="28" t="s">
        <v>28</v>
      </c>
      <c r="B14" s="29"/>
      <c r="C14" s="30"/>
      <c r="D14" s="31">
        <f>SUM(D15:D23)</f>
        <v>454170386</v>
      </c>
      <c r="E14" s="31">
        <f t="shared" ref="E14:M14" si="3">SUM(E15:E23)</f>
        <v>47280161</v>
      </c>
      <c r="F14" s="31">
        <f t="shared" si="3"/>
        <v>0</v>
      </c>
      <c r="G14" s="31">
        <f t="shared" si="3"/>
        <v>5985350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507435897</v>
      </c>
      <c r="O14" s="43">
        <f t="shared" si="1"/>
        <v>409.56897972559045</v>
      </c>
      <c r="P14" s="10"/>
    </row>
    <row r="15" spans="1:133">
      <c r="A15" s="12"/>
      <c r="B15" s="44">
        <v>521</v>
      </c>
      <c r="C15" s="20" t="s">
        <v>29</v>
      </c>
      <c r="D15" s="46">
        <v>203419933</v>
      </c>
      <c r="E15" s="46">
        <v>15582854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219002787</v>
      </c>
      <c r="O15" s="47">
        <f t="shared" si="1"/>
        <v>176.76468803043866</v>
      </c>
      <c r="P15" s="9"/>
    </row>
    <row r="16" spans="1:133">
      <c r="A16" s="12"/>
      <c r="B16" s="44">
        <v>522</v>
      </c>
      <c r="C16" s="20" t="s">
        <v>30</v>
      </c>
      <c r="D16" s="46">
        <v>86366510</v>
      </c>
      <c r="E16" s="46">
        <v>833926</v>
      </c>
      <c r="F16" s="46">
        <v>0</v>
      </c>
      <c r="G16" s="46">
        <v>5943770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93144206</v>
      </c>
      <c r="O16" s="47">
        <f t="shared" si="1"/>
        <v>75.179894927240866</v>
      </c>
      <c r="P16" s="9"/>
    </row>
    <row r="17" spans="1:16">
      <c r="A17" s="12"/>
      <c r="B17" s="44">
        <v>523</v>
      </c>
      <c r="C17" s="20" t="s">
        <v>31</v>
      </c>
      <c r="D17" s="46">
        <v>127527523</v>
      </c>
      <c r="E17" s="46">
        <v>10409102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137936625</v>
      </c>
      <c r="O17" s="47">
        <f t="shared" si="1"/>
        <v>111.33339817313195</v>
      </c>
      <c r="P17" s="9"/>
    </row>
    <row r="18" spans="1:16">
      <c r="A18" s="12"/>
      <c r="B18" s="44">
        <v>524</v>
      </c>
      <c r="C18" s="20" t="s">
        <v>32</v>
      </c>
      <c r="D18" s="46">
        <v>4509217</v>
      </c>
      <c r="E18" s="46">
        <v>9316138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13825355</v>
      </c>
      <c r="O18" s="47">
        <f t="shared" si="1"/>
        <v>11.158919925001069</v>
      </c>
      <c r="P18" s="9"/>
    </row>
    <row r="19" spans="1:16">
      <c r="A19" s="12"/>
      <c r="B19" s="44">
        <v>525</v>
      </c>
      <c r="C19" s="20" t="s">
        <v>33</v>
      </c>
      <c r="D19" s="46">
        <v>1971372</v>
      </c>
      <c r="E19" s="46">
        <v>968352</v>
      </c>
      <c r="F19" s="46">
        <v>0</v>
      </c>
      <c r="G19" s="46">
        <v>41354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2981078</v>
      </c>
      <c r="O19" s="47">
        <f t="shared" si="1"/>
        <v>2.4061306702202105</v>
      </c>
      <c r="P19" s="9"/>
    </row>
    <row r="20" spans="1:16">
      <c r="A20" s="12"/>
      <c r="B20" s="44">
        <v>526</v>
      </c>
      <c r="C20" s="20" t="s">
        <v>34</v>
      </c>
      <c r="D20" s="46">
        <v>22227200</v>
      </c>
      <c r="E20" s="46">
        <v>501954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22729154</v>
      </c>
      <c r="O20" s="47">
        <f t="shared" si="1"/>
        <v>18.345482589706936</v>
      </c>
      <c r="P20" s="9"/>
    </row>
    <row r="21" spans="1:16">
      <c r="A21" s="12"/>
      <c r="B21" s="44">
        <v>527</v>
      </c>
      <c r="C21" s="20" t="s">
        <v>35</v>
      </c>
      <c r="D21" s="46">
        <v>4404045</v>
      </c>
      <c r="E21" s="46">
        <v>198450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4602495</v>
      </c>
      <c r="O21" s="47">
        <f t="shared" si="1"/>
        <v>3.7148321442898062</v>
      </c>
      <c r="P21" s="9"/>
    </row>
    <row r="22" spans="1:16">
      <c r="A22" s="12"/>
      <c r="B22" s="44">
        <v>528</v>
      </c>
      <c r="C22" s="20" t="s">
        <v>36</v>
      </c>
      <c r="D22" s="46">
        <v>633483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633483</v>
      </c>
      <c r="O22" s="47">
        <f t="shared" si="1"/>
        <v>0.51130593542440339</v>
      </c>
      <c r="P22" s="9"/>
    </row>
    <row r="23" spans="1:16">
      <c r="A23" s="12"/>
      <c r="B23" s="44">
        <v>529</v>
      </c>
      <c r="C23" s="20" t="s">
        <v>37</v>
      </c>
      <c r="D23" s="46">
        <v>3111103</v>
      </c>
      <c r="E23" s="46">
        <v>9469385</v>
      </c>
      <c r="F23" s="46">
        <v>0</v>
      </c>
      <c r="G23" s="46">
        <v>226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12580714</v>
      </c>
      <c r="O23" s="47">
        <f t="shared" si="1"/>
        <v>10.154327330136542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SUM(D25:D30)</f>
        <v>20160026</v>
      </c>
      <c r="E24" s="31">
        <f t="shared" si="5"/>
        <v>17597550</v>
      </c>
      <c r="F24" s="31">
        <f t="shared" si="5"/>
        <v>0</v>
      </c>
      <c r="G24" s="31">
        <f t="shared" si="5"/>
        <v>11664624</v>
      </c>
      <c r="H24" s="31">
        <f t="shared" si="5"/>
        <v>0</v>
      </c>
      <c r="I24" s="31">
        <f t="shared" si="5"/>
        <v>303505000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1117000</v>
      </c>
      <c r="N24" s="42">
        <f>SUM(D24:M24)</f>
        <v>354044200</v>
      </c>
      <c r="O24" s="43">
        <f t="shared" si="1"/>
        <v>285.76126093768033</v>
      </c>
      <c r="P24" s="10"/>
    </row>
    <row r="25" spans="1:16">
      <c r="A25" s="12"/>
      <c r="B25" s="44">
        <v>533</v>
      </c>
      <c r="C25" s="20" t="s">
        <v>103</v>
      </c>
      <c r="D25" s="46">
        <v>0</v>
      </c>
      <c r="E25" s="46">
        <v>1534529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0" si="6">SUM(D25:M25)</f>
        <v>1534529</v>
      </c>
      <c r="O25" s="47">
        <f t="shared" si="1"/>
        <v>1.2385711783597575</v>
      </c>
      <c r="P25" s="9"/>
    </row>
    <row r="26" spans="1:16">
      <c r="A26" s="12"/>
      <c r="B26" s="44">
        <v>534</v>
      </c>
      <c r="C26" s="20" t="s">
        <v>39</v>
      </c>
      <c r="D26" s="46">
        <v>1097</v>
      </c>
      <c r="E26" s="46">
        <v>0</v>
      </c>
      <c r="F26" s="46">
        <v>0</v>
      </c>
      <c r="G26" s="46">
        <v>0</v>
      </c>
      <c r="H26" s="46">
        <v>0</v>
      </c>
      <c r="I26" s="46">
        <v>105437000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105438097</v>
      </c>
      <c r="O26" s="47">
        <f t="shared" si="1"/>
        <v>85.102717540887411</v>
      </c>
      <c r="P26" s="9"/>
    </row>
    <row r="27" spans="1:16">
      <c r="A27" s="12"/>
      <c r="B27" s="44">
        <v>536</v>
      </c>
      <c r="C27" s="20" t="s">
        <v>40</v>
      </c>
      <c r="D27" s="46">
        <v>180391</v>
      </c>
      <c r="E27" s="46">
        <v>0</v>
      </c>
      <c r="F27" s="46">
        <v>0</v>
      </c>
      <c r="G27" s="46">
        <v>0</v>
      </c>
      <c r="H27" s="46">
        <v>0</v>
      </c>
      <c r="I27" s="46">
        <v>198068000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198248391</v>
      </c>
      <c r="O27" s="47">
        <f t="shared" si="1"/>
        <v>160.01310059881303</v>
      </c>
      <c r="P27" s="9"/>
    </row>
    <row r="28" spans="1:16">
      <c r="A28" s="12"/>
      <c r="B28" s="44">
        <v>537</v>
      </c>
      <c r="C28" s="20" t="s">
        <v>41</v>
      </c>
      <c r="D28" s="46">
        <v>11865292</v>
      </c>
      <c r="E28" s="46">
        <v>6060375</v>
      </c>
      <c r="F28" s="46">
        <v>0</v>
      </c>
      <c r="G28" s="46">
        <v>11601793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29527460</v>
      </c>
      <c r="O28" s="47">
        <f t="shared" si="1"/>
        <v>23.832629377594433</v>
      </c>
      <c r="P28" s="9"/>
    </row>
    <row r="29" spans="1:16">
      <c r="A29" s="12"/>
      <c r="B29" s="44">
        <v>538</v>
      </c>
      <c r="C29" s="20" t="s">
        <v>42</v>
      </c>
      <c r="D29" s="46">
        <v>8099312</v>
      </c>
      <c r="E29" s="46">
        <v>9771565</v>
      </c>
      <c r="F29" s="46">
        <v>0</v>
      </c>
      <c r="G29" s="46">
        <v>62831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17933708</v>
      </c>
      <c r="O29" s="47">
        <f t="shared" si="1"/>
        <v>14.474913051444327</v>
      </c>
      <c r="P29" s="9"/>
    </row>
    <row r="30" spans="1:16">
      <c r="A30" s="12"/>
      <c r="B30" s="44">
        <v>539</v>
      </c>
      <c r="C30" s="20" t="s">
        <v>43</v>
      </c>
      <c r="D30" s="46">
        <v>13934</v>
      </c>
      <c r="E30" s="46">
        <v>231081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1117000</v>
      </c>
      <c r="N30" s="46">
        <f t="shared" si="6"/>
        <v>1362015</v>
      </c>
      <c r="O30" s="47">
        <f t="shared" si="1"/>
        <v>1.0993291905813869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162131</v>
      </c>
      <c r="E31" s="31">
        <f t="shared" si="7"/>
        <v>138139162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0" si="8">SUM(D31:M31)</f>
        <v>138301293</v>
      </c>
      <c r="O31" s="43">
        <f t="shared" si="1"/>
        <v>111.62773426874833</v>
      </c>
      <c r="P31" s="10"/>
    </row>
    <row r="32" spans="1:16">
      <c r="A32" s="12"/>
      <c r="B32" s="44">
        <v>541</v>
      </c>
      <c r="C32" s="20" t="s">
        <v>45</v>
      </c>
      <c r="D32" s="46">
        <v>0</v>
      </c>
      <c r="E32" s="46">
        <v>137800134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137800134</v>
      </c>
      <c r="O32" s="47">
        <f t="shared" si="1"/>
        <v>111.22323158865846</v>
      </c>
      <c r="P32" s="9"/>
    </row>
    <row r="33" spans="1:16">
      <c r="A33" s="12"/>
      <c r="B33" s="44">
        <v>544</v>
      </c>
      <c r="C33" s="20" t="s">
        <v>47</v>
      </c>
      <c r="D33" s="46">
        <v>162131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162131</v>
      </c>
      <c r="O33" s="47">
        <f t="shared" si="1"/>
        <v>0.13086151106863791</v>
      </c>
      <c r="P33" s="9"/>
    </row>
    <row r="34" spans="1:16">
      <c r="A34" s="12"/>
      <c r="B34" s="44">
        <v>549</v>
      </c>
      <c r="C34" s="20" t="s">
        <v>48</v>
      </c>
      <c r="D34" s="46">
        <v>0</v>
      </c>
      <c r="E34" s="46">
        <v>339028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339028</v>
      </c>
      <c r="O34" s="47">
        <f t="shared" si="1"/>
        <v>0.27364116902121233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14328309</v>
      </c>
      <c r="E35" s="31">
        <f t="shared" si="9"/>
        <v>51023435</v>
      </c>
      <c r="F35" s="31">
        <f t="shared" si="9"/>
        <v>0</v>
      </c>
      <c r="G35" s="31">
        <f t="shared" si="9"/>
        <v>2427872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2601000</v>
      </c>
      <c r="N35" s="31">
        <f t="shared" si="8"/>
        <v>70380616</v>
      </c>
      <c r="O35" s="43">
        <f t="shared" si="1"/>
        <v>56.806617856557686</v>
      </c>
      <c r="P35" s="10"/>
    </row>
    <row r="36" spans="1:16">
      <c r="A36" s="13"/>
      <c r="B36" s="45">
        <v>552</v>
      </c>
      <c r="C36" s="21" t="s">
        <v>50</v>
      </c>
      <c r="D36" s="46">
        <v>12121137</v>
      </c>
      <c r="E36" s="46">
        <v>14411825</v>
      </c>
      <c r="F36" s="46">
        <v>0</v>
      </c>
      <c r="G36" s="46">
        <v>2427872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28960834</v>
      </c>
      <c r="O36" s="47">
        <f t="shared" si="1"/>
        <v>23.375286028261005</v>
      </c>
      <c r="P36" s="9"/>
    </row>
    <row r="37" spans="1:16">
      <c r="A37" s="13"/>
      <c r="B37" s="45">
        <v>553</v>
      </c>
      <c r="C37" s="21" t="s">
        <v>51</v>
      </c>
      <c r="D37" s="46">
        <v>1072303</v>
      </c>
      <c r="E37" s="46">
        <v>182582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1254885</v>
      </c>
      <c r="O37" s="47">
        <f t="shared" ref="O37:O68" si="10">(N37/O$85)</f>
        <v>1.0128608798895193</v>
      </c>
      <c r="P37" s="9"/>
    </row>
    <row r="38" spans="1:16">
      <c r="A38" s="13"/>
      <c r="B38" s="45">
        <v>554</v>
      </c>
      <c r="C38" s="21" t="s">
        <v>52</v>
      </c>
      <c r="D38" s="46">
        <v>541748</v>
      </c>
      <c r="E38" s="46">
        <v>36328283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36870031</v>
      </c>
      <c r="O38" s="47">
        <f t="shared" si="10"/>
        <v>29.759071181991864</v>
      </c>
      <c r="P38" s="9"/>
    </row>
    <row r="39" spans="1:16">
      <c r="A39" s="13"/>
      <c r="B39" s="45">
        <v>559</v>
      </c>
      <c r="C39" s="21" t="s">
        <v>53</v>
      </c>
      <c r="D39" s="46">
        <v>593121</v>
      </c>
      <c r="E39" s="46">
        <v>100745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2601000</v>
      </c>
      <c r="N39" s="46">
        <f t="shared" si="8"/>
        <v>3294866</v>
      </c>
      <c r="O39" s="47">
        <f t="shared" si="10"/>
        <v>2.659399766415298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SUM(D41:D44)</f>
        <v>41973242</v>
      </c>
      <c r="E40" s="31">
        <f t="shared" si="11"/>
        <v>178177033</v>
      </c>
      <c r="F40" s="31">
        <f t="shared" si="11"/>
        <v>0</v>
      </c>
      <c r="G40" s="31">
        <f t="shared" si="11"/>
        <v>886716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221036991</v>
      </c>
      <c r="O40" s="43">
        <f t="shared" si="10"/>
        <v>178.40656410140514</v>
      </c>
      <c r="P40" s="10"/>
    </row>
    <row r="41" spans="1:16">
      <c r="A41" s="12"/>
      <c r="B41" s="44">
        <v>562</v>
      </c>
      <c r="C41" s="20" t="s">
        <v>55</v>
      </c>
      <c r="D41" s="46">
        <v>9218615</v>
      </c>
      <c r="E41" s="46">
        <v>111494655</v>
      </c>
      <c r="F41" s="46">
        <v>0</v>
      </c>
      <c r="G41" s="46">
        <v>833372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9" si="12">SUM(D41:M41)</f>
        <v>121546642</v>
      </c>
      <c r="O41" s="47">
        <f t="shared" si="10"/>
        <v>98.104478708197504</v>
      </c>
      <c r="P41" s="9"/>
    </row>
    <row r="42" spans="1:16">
      <c r="A42" s="12"/>
      <c r="B42" s="44">
        <v>563</v>
      </c>
      <c r="C42" s="20" t="s">
        <v>56</v>
      </c>
      <c r="D42" s="46">
        <v>1115179</v>
      </c>
      <c r="E42" s="46">
        <v>1223955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2339134</v>
      </c>
      <c r="O42" s="47">
        <f t="shared" si="10"/>
        <v>1.8879955704462887</v>
      </c>
      <c r="P42" s="9"/>
    </row>
    <row r="43" spans="1:16">
      <c r="A43" s="12"/>
      <c r="B43" s="44">
        <v>564</v>
      </c>
      <c r="C43" s="20" t="s">
        <v>57</v>
      </c>
      <c r="D43" s="46">
        <v>7238958</v>
      </c>
      <c r="E43" s="46">
        <v>6620474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13859432</v>
      </c>
      <c r="O43" s="47">
        <f t="shared" si="10"/>
        <v>11.186424644719606</v>
      </c>
      <c r="P43" s="9"/>
    </row>
    <row r="44" spans="1:16">
      <c r="A44" s="12"/>
      <c r="B44" s="44">
        <v>569</v>
      </c>
      <c r="C44" s="20" t="s">
        <v>58</v>
      </c>
      <c r="D44" s="46">
        <v>24400490</v>
      </c>
      <c r="E44" s="46">
        <v>58837949</v>
      </c>
      <c r="F44" s="46">
        <v>0</v>
      </c>
      <c r="G44" s="46">
        <v>53344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83291783</v>
      </c>
      <c r="O44" s="47">
        <f t="shared" si="10"/>
        <v>67.227665178041747</v>
      </c>
      <c r="P44" s="9"/>
    </row>
    <row r="45" spans="1:16" ht="15.75">
      <c r="A45" s="28" t="s">
        <v>59</v>
      </c>
      <c r="B45" s="29"/>
      <c r="C45" s="30"/>
      <c r="D45" s="31">
        <f t="shared" ref="D45:M45" si="13">SUM(D46:D49)</f>
        <v>38611499</v>
      </c>
      <c r="E45" s="31">
        <f t="shared" si="13"/>
        <v>43025064</v>
      </c>
      <c r="F45" s="31">
        <f t="shared" si="13"/>
        <v>0</v>
      </c>
      <c r="G45" s="31">
        <f t="shared" si="13"/>
        <v>677410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82313973</v>
      </c>
      <c r="O45" s="43">
        <f t="shared" si="10"/>
        <v>66.438441068290842</v>
      </c>
      <c r="P45" s="9"/>
    </row>
    <row r="46" spans="1:16">
      <c r="A46" s="12"/>
      <c r="B46" s="44">
        <v>571</v>
      </c>
      <c r="C46" s="20" t="s">
        <v>60</v>
      </c>
      <c r="D46" s="46">
        <v>0</v>
      </c>
      <c r="E46" s="46">
        <v>36945605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36945605</v>
      </c>
      <c r="O46" s="47">
        <f t="shared" si="10"/>
        <v>29.820069558844537</v>
      </c>
      <c r="P46" s="9"/>
    </row>
    <row r="47" spans="1:16">
      <c r="A47" s="12"/>
      <c r="B47" s="44">
        <v>572</v>
      </c>
      <c r="C47" s="20" t="s">
        <v>61</v>
      </c>
      <c r="D47" s="46">
        <v>37398954</v>
      </c>
      <c r="E47" s="46">
        <v>5607583</v>
      </c>
      <c r="F47" s="46">
        <v>0</v>
      </c>
      <c r="G47" s="46">
        <v>676425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43682962</v>
      </c>
      <c r="O47" s="47">
        <f t="shared" si="10"/>
        <v>35.258022310809707</v>
      </c>
      <c r="P47" s="9"/>
    </row>
    <row r="48" spans="1:16">
      <c r="A48" s="12"/>
      <c r="B48" s="44">
        <v>573</v>
      </c>
      <c r="C48" s="20" t="s">
        <v>62</v>
      </c>
      <c r="D48" s="46">
        <v>809105</v>
      </c>
      <c r="E48" s="46">
        <v>170398</v>
      </c>
      <c r="F48" s="46">
        <v>0</v>
      </c>
      <c r="G48" s="46">
        <v>985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980488</v>
      </c>
      <c r="O48" s="47">
        <f t="shared" si="10"/>
        <v>0.79138561573460131</v>
      </c>
      <c r="P48" s="9"/>
    </row>
    <row r="49" spans="1:16">
      <c r="A49" s="12"/>
      <c r="B49" s="44">
        <v>579</v>
      </c>
      <c r="C49" s="20" t="s">
        <v>64</v>
      </c>
      <c r="D49" s="46">
        <v>403440</v>
      </c>
      <c r="E49" s="46">
        <v>301478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704918</v>
      </c>
      <c r="O49" s="47">
        <f t="shared" si="10"/>
        <v>0.56896358290198723</v>
      </c>
      <c r="P49" s="9"/>
    </row>
    <row r="50" spans="1:16" ht="15.75">
      <c r="A50" s="28" t="s">
        <v>97</v>
      </c>
      <c r="B50" s="29"/>
      <c r="C50" s="30"/>
      <c r="D50" s="31">
        <f t="shared" ref="D50:M50" si="14">SUM(D51:D53)</f>
        <v>522787716</v>
      </c>
      <c r="E50" s="31">
        <f t="shared" si="14"/>
        <v>203648969</v>
      </c>
      <c r="F50" s="31">
        <f t="shared" si="14"/>
        <v>154426</v>
      </c>
      <c r="G50" s="31">
        <f t="shared" si="14"/>
        <v>13881161</v>
      </c>
      <c r="H50" s="31">
        <f t="shared" si="14"/>
        <v>0</v>
      </c>
      <c r="I50" s="31">
        <f t="shared" si="14"/>
        <v>0</v>
      </c>
      <c r="J50" s="31">
        <f t="shared" si="14"/>
        <v>4881000</v>
      </c>
      <c r="K50" s="31">
        <f t="shared" si="14"/>
        <v>0</v>
      </c>
      <c r="L50" s="31">
        <f t="shared" si="14"/>
        <v>0</v>
      </c>
      <c r="M50" s="31">
        <f t="shared" si="14"/>
        <v>96000</v>
      </c>
      <c r="N50" s="31">
        <f>SUM(D50:M50)</f>
        <v>745449272</v>
      </c>
      <c r="O50" s="43">
        <f t="shared" si="10"/>
        <v>601.67776772447019</v>
      </c>
      <c r="P50" s="9"/>
    </row>
    <row r="51" spans="1:16">
      <c r="A51" s="12"/>
      <c r="B51" s="44">
        <v>581</v>
      </c>
      <c r="C51" s="20" t="s">
        <v>65</v>
      </c>
      <c r="D51" s="46">
        <v>522503571</v>
      </c>
      <c r="E51" s="46">
        <v>202583373</v>
      </c>
      <c r="F51" s="46">
        <v>153478</v>
      </c>
      <c r="G51" s="46">
        <v>13881161</v>
      </c>
      <c r="H51" s="46">
        <v>0</v>
      </c>
      <c r="I51" s="46">
        <v>0</v>
      </c>
      <c r="J51" s="46">
        <v>4881000</v>
      </c>
      <c r="K51" s="46">
        <v>0</v>
      </c>
      <c r="L51" s="46">
        <v>0</v>
      </c>
      <c r="M51" s="46">
        <v>96000</v>
      </c>
      <c r="N51" s="46">
        <f>SUM(D51:M51)</f>
        <v>744098583</v>
      </c>
      <c r="O51" s="47">
        <f t="shared" si="10"/>
        <v>600.58758013835893</v>
      </c>
      <c r="P51" s="9"/>
    </row>
    <row r="52" spans="1:16">
      <c r="A52" s="12"/>
      <c r="B52" s="44">
        <v>587</v>
      </c>
      <c r="C52" s="20" t="s">
        <v>66</v>
      </c>
      <c r="D52" s="46">
        <v>0</v>
      </c>
      <c r="E52" s="46">
        <v>689500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5">SUM(D52:M52)</f>
        <v>689500</v>
      </c>
      <c r="O52" s="47">
        <f t="shared" si="10"/>
        <v>0.5565191843745233</v>
      </c>
      <c r="P52" s="9"/>
    </row>
    <row r="53" spans="1:16">
      <c r="A53" s="12"/>
      <c r="B53" s="44">
        <v>590</v>
      </c>
      <c r="C53" s="20" t="s">
        <v>67</v>
      </c>
      <c r="D53" s="46">
        <v>284145</v>
      </c>
      <c r="E53" s="46">
        <v>376096</v>
      </c>
      <c r="F53" s="46">
        <v>948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661189</v>
      </c>
      <c r="O53" s="47">
        <f t="shared" si="10"/>
        <v>0.53366840173663044</v>
      </c>
      <c r="P53" s="9"/>
    </row>
    <row r="54" spans="1:16" ht="15.75">
      <c r="A54" s="28" t="s">
        <v>68</v>
      </c>
      <c r="B54" s="29"/>
      <c r="C54" s="30"/>
      <c r="D54" s="31">
        <f t="shared" ref="D54:M54" si="16">SUM(D55:D82)</f>
        <v>28950762</v>
      </c>
      <c r="E54" s="31">
        <f t="shared" si="16"/>
        <v>44326073</v>
      </c>
      <c r="F54" s="31">
        <f t="shared" si="16"/>
        <v>0</v>
      </c>
      <c r="G54" s="31">
        <f t="shared" si="16"/>
        <v>216891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477000</v>
      </c>
      <c r="N54" s="31">
        <f>SUM(D54:M54)</f>
        <v>73970726</v>
      </c>
      <c r="O54" s="43">
        <f t="shared" si="10"/>
        <v>59.704319218435593</v>
      </c>
      <c r="P54" s="9"/>
    </row>
    <row r="55" spans="1:16">
      <c r="A55" s="12"/>
      <c r="B55" s="44">
        <v>601</v>
      </c>
      <c r="C55" s="20" t="s">
        <v>69</v>
      </c>
      <c r="D55" s="46">
        <v>870014</v>
      </c>
      <c r="E55" s="46">
        <v>2596378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3466392</v>
      </c>
      <c r="O55" s="47">
        <f t="shared" si="10"/>
        <v>2.7978443053841517</v>
      </c>
      <c r="P55" s="9"/>
    </row>
    <row r="56" spans="1:16">
      <c r="A56" s="12"/>
      <c r="B56" s="44">
        <v>602</v>
      </c>
      <c r="C56" s="20" t="s">
        <v>70</v>
      </c>
      <c r="D56" s="46">
        <v>316274</v>
      </c>
      <c r="E56" s="46">
        <v>655836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972110</v>
      </c>
      <c r="O56" s="47">
        <f t="shared" si="10"/>
        <v>0.78462344354215785</v>
      </c>
      <c r="P56" s="9"/>
    </row>
    <row r="57" spans="1:16">
      <c r="A57" s="12"/>
      <c r="B57" s="44">
        <v>603</v>
      </c>
      <c r="C57" s="20" t="s">
        <v>71</v>
      </c>
      <c r="D57" s="46">
        <v>118588</v>
      </c>
      <c r="E57" s="46">
        <v>704334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822922</v>
      </c>
      <c r="O57" s="47">
        <f t="shared" si="10"/>
        <v>0.66420867330507827</v>
      </c>
      <c r="P57" s="9"/>
    </row>
    <row r="58" spans="1:16">
      <c r="A58" s="12"/>
      <c r="B58" s="44">
        <v>604</v>
      </c>
      <c r="C58" s="20" t="s">
        <v>72</v>
      </c>
      <c r="D58" s="46">
        <v>0</v>
      </c>
      <c r="E58" s="46">
        <v>4313933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4313933</v>
      </c>
      <c r="O58" s="47">
        <f t="shared" si="10"/>
        <v>3.4819238210389272</v>
      </c>
      <c r="P58" s="9"/>
    </row>
    <row r="59" spans="1:16">
      <c r="A59" s="12"/>
      <c r="B59" s="44">
        <v>608</v>
      </c>
      <c r="C59" s="20" t="s">
        <v>73</v>
      </c>
      <c r="D59" s="46">
        <v>158340</v>
      </c>
      <c r="E59" s="46">
        <v>466996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625336</v>
      </c>
      <c r="O59" s="47">
        <f t="shared" si="10"/>
        <v>0.50473021128357776</v>
      </c>
      <c r="P59" s="9"/>
    </row>
    <row r="60" spans="1:16">
      <c r="A60" s="12"/>
      <c r="B60" s="44">
        <v>609</v>
      </c>
      <c r="C60" s="20" t="s">
        <v>74</v>
      </c>
      <c r="D60" s="46">
        <v>0</v>
      </c>
      <c r="E60" s="46">
        <v>276907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276907</v>
      </c>
      <c r="O60" s="47">
        <f t="shared" si="10"/>
        <v>0.22350117155561439</v>
      </c>
      <c r="P60" s="9"/>
    </row>
    <row r="61" spans="1:16">
      <c r="A61" s="12"/>
      <c r="B61" s="44">
        <v>614</v>
      </c>
      <c r="C61" s="20" t="s">
        <v>75</v>
      </c>
      <c r="D61" s="46">
        <v>0</v>
      </c>
      <c r="E61" s="46">
        <v>4711754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5" si="17">SUM(D61:M61)</f>
        <v>4711754</v>
      </c>
      <c r="O61" s="47">
        <f t="shared" si="10"/>
        <v>3.8030188441673642</v>
      </c>
      <c r="P61" s="9"/>
    </row>
    <row r="62" spans="1:16">
      <c r="A62" s="12"/>
      <c r="B62" s="44">
        <v>622</v>
      </c>
      <c r="C62" s="20" t="s">
        <v>76</v>
      </c>
      <c r="D62" s="46">
        <v>0</v>
      </c>
      <c r="E62" s="46">
        <v>1992072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1992072</v>
      </c>
      <c r="O62" s="47">
        <f t="shared" si="10"/>
        <v>1.6078698834740035</v>
      </c>
      <c r="P62" s="9"/>
    </row>
    <row r="63" spans="1:16">
      <c r="A63" s="12"/>
      <c r="B63" s="44">
        <v>624</v>
      </c>
      <c r="C63" s="20" t="s">
        <v>77</v>
      </c>
      <c r="D63" s="46">
        <v>75000</v>
      </c>
      <c r="E63" s="46">
        <v>509293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584293</v>
      </c>
      <c r="O63" s="47">
        <f t="shared" si="10"/>
        <v>0.47160299317729271</v>
      </c>
      <c r="P63" s="9"/>
    </row>
    <row r="64" spans="1:16">
      <c r="A64" s="12"/>
      <c r="B64" s="44">
        <v>634</v>
      </c>
      <c r="C64" s="20" t="s">
        <v>78</v>
      </c>
      <c r="D64" s="46">
        <v>0</v>
      </c>
      <c r="E64" s="46">
        <v>3293926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3293926</v>
      </c>
      <c r="O64" s="47">
        <f t="shared" si="10"/>
        <v>2.6586410600580654</v>
      </c>
      <c r="P64" s="9"/>
    </row>
    <row r="65" spans="1:16">
      <c r="A65" s="12"/>
      <c r="B65" s="44">
        <v>654</v>
      </c>
      <c r="C65" s="20" t="s">
        <v>80</v>
      </c>
      <c r="D65" s="46">
        <v>0</v>
      </c>
      <c r="E65" s="46">
        <v>1521556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1521556</v>
      </c>
      <c r="O65" s="47">
        <f t="shared" si="10"/>
        <v>1.2281002234955216</v>
      </c>
      <c r="P65" s="9"/>
    </row>
    <row r="66" spans="1:16">
      <c r="A66" s="12"/>
      <c r="B66" s="44">
        <v>667</v>
      </c>
      <c r="C66" s="20" t="s">
        <v>82</v>
      </c>
      <c r="D66" s="46">
        <v>1946668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1946668</v>
      </c>
      <c r="O66" s="47">
        <f t="shared" si="10"/>
        <v>1.5712227521508115</v>
      </c>
      <c r="P66" s="9"/>
    </row>
    <row r="67" spans="1:16">
      <c r="A67" s="12"/>
      <c r="B67" s="44">
        <v>669</v>
      </c>
      <c r="C67" s="20" t="s">
        <v>83</v>
      </c>
      <c r="D67" s="46">
        <v>0</v>
      </c>
      <c r="E67" s="46">
        <v>296942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296942</v>
      </c>
      <c r="O67" s="47">
        <f t="shared" si="10"/>
        <v>0.23967210971216779</v>
      </c>
      <c r="P67" s="9"/>
    </row>
    <row r="68" spans="1:16">
      <c r="A68" s="12"/>
      <c r="B68" s="44">
        <v>674</v>
      </c>
      <c r="C68" s="20" t="s">
        <v>84</v>
      </c>
      <c r="D68" s="46">
        <v>0</v>
      </c>
      <c r="E68" s="46">
        <v>1935371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1935371</v>
      </c>
      <c r="O68" s="47">
        <f t="shared" si="10"/>
        <v>1.5621045545788332</v>
      </c>
      <c r="P68" s="9"/>
    </row>
    <row r="69" spans="1:16">
      <c r="A69" s="12"/>
      <c r="B69" s="44">
        <v>682</v>
      </c>
      <c r="C69" s="20" t="s">
        <v>85</v>
      </c>
      <c r="D69" s="46">
        <v>0</v>
      </c>
      <c r="E69" s="46">
        <v>391810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391810</v>
      </c>
      <c r="O69" s="47">
        <f t="shared" ref="O69:O83" si="18">(N69/O$85)</f>
        <v>0.31624333811425959</v>
      </c>
      <c r="P69" s="9"/>
    </row>
    <row r="70" spans="1:16">
      <c r="A70" s="12"/>
      <c r="B70" s="44">
        <v>685</v>
      </c>
      <c r="C70" s="20" t="s">
        <v>86</v>
      </c>
      <c r="D70" s="46">
        <v>205429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205429</v>
      </c>
      <c r="O70" s="47">
        <f t="shared" si="18"/>
        <v>0.16580881729785923</v>
      </c>
      <c r="P70" s="9"/>
    </row>
    <row r="71" spans="1:16">
      <c r="A71" s="12"/>
      <c r="B71" s="44">
        <v>694</v>
      </c>
      <c r="C71" s="20" t="s">
        <v>88</v>
      </c>
      <c r="D71" s="46">
        <v>0</v>
      </c>
      <c r="E71" s="46">
        <v>1199381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1199381</v>
      </c>
      <c r="O71" s="47">
        <f t="shared" si="18"/>
        <v>0.96806169089818728</v>
      </c>
      <c r="P71" s="9"/>
    </row>
    <row r="72" spans="1:16">
      <c r="A72" s="12"/>
      <c r="B72" s="44">
        <v>711</v>
      </c>
      <c r="C72" s="20" t="s">
        <v>89</v>
      </c>
      <c r="D72" s="46">
        <v>14244420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14244420</v>
      </c>
      <c r="O72" s="47">
        <f t="shared" si="18"/>
        <v>11.497161711802969</v>
      </c>
      <c r="P72" s="9"/>
    </row>
    <row r="73" spans="1:16">
      <c r="A73" s="12"/>
      <c r="B73" s="44">
        <v>712</v>
      </c>
      <c r="C73" s="20" t="s">
        <v>90</v>
      </c>
      <c r="D73" s="46">
        <v>3342130</v>
      </c>
      <c r="E73" s="46">
        <v>486917</v>
      </c>
      <c r="F73" s="46">
        <v>0</v>
      </c>
      <c r="G73" s="46">
        <v>216891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4045938</v>
      </c>
      <c r="O73" s="47">
        <f t="shared" si="18"/>
        <v>3.2656158314574184</v>
      </c>
      <c r="P73" s="9"/>
    </row>
    <row r="74" spans="1:16">
      <c r="A74" s="12"/>
      <c r="B74" s="44">
        <v>713</v>
      </c>
      <c r="C74" s="20" t="s">
        <v>91</v>
      </c>
      <c r="D74" s="46">
        <v>7671793</v>
      </c>
      <c r="E74" s="46">
        <v>5841846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13513639</v>
      </c>
      <c r="O74" s="47">
        <f t="shared" si="18"/>
        <v>10.907323211329585</v>
      </c>
      <c r="P74" s="9"/>
    </row>
    <row r="75" spans="1:16">
      <c r="A75" s="12"/>
      <c r="B75" s="44">
        <v>714</v>
      </c>
      <c r="C75" s="20" t="s">
        <v>92</v>
      </c>
      <c r="D75" s="46">
        <v>1026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477000</v>
      </c>
      <c r="N75" s="46">
        <f t="shared" si="17"/>
        <v>478026</v>
      </c>
      <c r="O75" s="47">
        <f t="shared" si="18"/>
        <v>0.38583123949211873</v>
      </c>
      <c r="P75" s="9"/>
    </row>
    <row r="76" spans="1:16">
      <c r="A76" s="12"/>
      <c r="B76" s="44">
        <v>715</v>
      </c>
      <c r="C76" s="20" t="s">
        <v>93</v>
      </c>
      <c r="D76" s="46">
        <v>0</v>
      </c>
      <c r="E76" s="46">
        <v>1100000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2" si="19">SUM(D76:M76)</f>
        <v>1100000</v>
      </c>
      <c r="O76" s="47">
        <f t="shared" si="18"/>
        <v>0.88784786484695521</v>
      </c>
      <c r="P76" s="9"/>
    </row>
    <row r="77" spans="1:16">
      <c r="A77" s="12"/>
      <c r="B77" s="44">
        <v>716</v>
      </c>
      <c r="C77" s="20" t="s">
        <v>94</v>
      </c>
      <c r="D77" s="46">
        <v>0</v>
      </c>
      <c r="E77" s="46">
        <v>1340519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1340519</v>
      </c>
      <c r="O77" s="47">
        <f t="shared" si="18"/>
        <v>1.0819790290334323</v>
      </c>
      <c r="P77" s="9"/>
    </row>
    <row r="78" spans="1:16">
      <c r="A78" s="12"/>
      <c r="B78" s="44">
        <v>724</v>
      </c>
      <c r="C78" s="20" t="s">
        <v>95</v>
      </c>
      <c r="D78" s="46">
        <v>0</v>
      </c>
      <c r="E78" s="46">
        <v>2630921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2630921</v>
      </c>
      <c r="O78" s="47">
        <f t="shared" si="18"/>
        <v>2.1235069022100146</v>
      </c>
      <c r="P78" s="9"/>
    </row>
    <row r="79" spans="1:16">
      <c r="A79" s="12"/>
      <c r="B79" s="44">
        <v>732</v>
      </c>
      <c r="C79" s="20" t="s">
        <v>96</v>
      </c>
      <c r="D79" s="46">
        <v>0</v>
      </c>
      <c r="E79" s="46">
        <v>214912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214912</v>
      </c>
      <c r="O79" s="47">
        <f t="shared" si="18"/>
        <v>0.17346287302726257</v>
      </c>
      <c r="P79" s="9"/>
    </row>
    <row r="80" spans="1:16">
      <c r="A80" s="12"/>
      <c r="B80" s="44">
        <v>744</v>
      </c>
      <c r="C80" s="20" t="s">
        <v>98</v>
      </c>
      <c r="D80" s="46">
        <v>0</v>
      </c>
      <c r="E80" s="46">
        <v>2204685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2204685</v>
      </c>
      <c r="O80" s="47">
        <f t="shared" si="18"/>
        <v>1.7794771544637358</v>
      </c>
      <c r="P80" s="9"/>
    </row>
    <row r="81" spans="1:119">
      <c r="A81" s="12"/>
      <c r="B81" s="44">
        <v>764</v>
      </c>
      <c r="C81" s="20" t="s">
        <v>99</v>
      </c>
      <c r="D81" s="46">
        <v>0</v>
      </c>
      <c r="E81" s="46">
        <v>5639784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5639784</v>
      </c>
      <c r="O81" s="47">
        <f t="shared" si="18"/>
        <v>4.5520638023618369</v>
      </c>
      <c r="P81" s="9"/>
    </row>
    <row r="82" spans="1:119" ht="15.75" thickBot="1">
      <c r="A82" s="12"/>
      <c r="B82" s="44">
        <v>765</v>
      </c>
      <c r="C82" s="20" t="s">
        <v>100</v>
      </c>
      <c r="D82" s="46">
        <v>1080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1080</v>
      </c>
      <c r="O82" s="47">
        <f t="shared" si="18"/>
        <v>8.7170517639519236E-4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SUM(D5,D14,D24,D31,D35,D40,D45,D50,D54)</f>
        <v>1253868542</v>
      </c>
      <c r="E83" s="15">
        <f t="shared" si="20"/>
        <v>1010939440</v>
      </c>
      <c r="F83" s="15">
        <f t="shared" si="20"/>
        <v>51184825</v>
      </c>
      <c r="G83" s="15">
        <f t="shared" si="20"/>
        <v>44575345</v>
      </c>
      <c r="H83" s="15">
        <f t="shared" si="20"/>
        <v>0</v>
      </c>
      <c r="I83" s="15">
        <f t="shared" si="20"/>
        <v>303505000</v>
      </c>
      <c r="J83" s="15">
        <f t="shared" si="20"/>
        <v>118204000</v>
      </c>
      <c r="K83" s="15">
        <f t="shared" si="20"/>
        <v>0</v>
      </c>
      <c r="L83" s="15">
        <f t="shared" si="20"/>
        <v>0</v>
      </c>
      <c r="M83" s="15">
        <f t="shared" si="20"/>
        <v>9243000</v>
      </c>
      <c r="N83" s="15">
        <f>SUM(D83:M83)</f>
        <v>2791520152</v>
      </c>
      <c r="O83" s="37">
        <f t="shared" si="18"/>
        <v>2253.1320060276798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107</v>
      </c>
      <c r="M85" s="118"/>
      <c r="N85" s="118"/>
      <c r="O85" s="41">
        <v>1238951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thickBot="1">
      <c r="A87" s="120" t="s">
        <v>108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A87:O87"/>
    <mergeCell ref="L85:N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138779886</v>
      </c>
      <c r="E5" s="26">
        <f t="shared" si="0"/>
        <v>251322004</v>
      </c>
      <c r="F5" s="26">
        <f t="shared" si="0"/>
        <v>67121370</v>
      </c>
      <c r="G5" s="26">
        <f t="shared" si="0"/>
        <v>4554877</v>
      </c>
      <c r="H5" s="26">
        <f t="shared" si="0"/>
        <v>0</v>
      </c>
      <c r="I5" s="26">
        <f t="shared" si="0"/>
        <v>0</v>
      </c>
      <c r="J5" s="26">
        <f t="shared" si="0"/>
        <v>105137000</v>
      </c>
      <c r="K5" s="26">
        <f t="shared" si="0"/>
        <v>0</v>
      </c>
      <c r="L5" s="26">
        <f t="shared" si="0"/>
        <v>0</v>
      </c>
      <c r="M5" s="26">
        <f t="shared" si="0"/>
        <v>5327000</v>
      </c>
      <c r="N5" s="27">
        <f>SUM(D5:M5)</f>
        <v>572242137</v>
      </c>
      <c r="O5" s="32">
        <f t="shared" ref="O5:O36" si="1">(N5/O$90)</f>
        <v>465.53045330964363</v>
      </c>
      <c r="P5" s="6"/>
    </row>
    <row r="6" spans="1:133">
      <c r="A6" s="12"/>
      <c r="B6" s="44">
        <v>511</v>
      </c>
      <c r="C6" s="20" t="s">
        <v>20</v>
      </c>
      <c r="D6" s="46">
        <v>2554758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2554758</v>
      </c>
      <c r="O6" s="47">
        <f t="shared" si="1"/>
        <v>2.0783468621718058</v>
      </c>
      <c r="P6" s="9"/>
    </row>
    <row r="7" spans="1:133">
      <c r="A7" s="12"/>
      <c r="B7" s="44">
        <v>512</v>
      </c>
      <c r="C7" s="20" t="s">
        <v>21</v>
      </c>
      <c r="D7" s="46">
        <v>3918258</v>
      </c>
      <c r="E7" s="46">
        <v>252100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4170358</v>
      </c>
      <c r="O7" s="47">
        <f t="shared" si="1"/>
        <v>3.3926698589193527</v>
      </c>
      <c r="P7" s="9"/>
    </row>
    <row r="8" spans="1:133">
      <c r="A8" s="12"/>
      <c r="B8" s="44">
        <v>513</v>
      </c>
      <c r="C8" s="20" t="s">
        <v>22</v>
      </c>
      <c r="D8" s="46">
        <v>62453766</v>
      </c>
      <c r="E8" s="46">
        <v>51741427</v>
      </c>
      <c r="F8" s="46">
        <v>0</v>
      </c>
      <c r="G8" s="46">
        <v>139272</v>
      </c>
      <c r="H8" s="46">
        <v>0</v>
      </c>
      <c r="I8" s="46">
        <v>0</v>
      </c>
      <c r="J8" s="46">
        <v>5763000</v>
      </c>
      <c r="K8" s="46">
        <v>0</v>
      </c>
      <c r="L8" s="46">
        <v>0</v>
      </c>
      <c r="M8" s="46">
        <v>0</v>
      </c>
      <c r="N8" s="46">
        <f t="shared" si="2"/>
        <v>120097465</v>
      </c>
      <c r="O8" s="47">
        <f t="shared" si="1"/>
        <v>97.701696026605362</v>
      </c>
      <c r="P8" s="9"/>
    </row>
    <row r="9" spans="1:133">
      <c r="A9" s="12"/>
      <c r="B9" s="44">
        <v>514</v>
      </c>
      <c r="C9" s="20" t="s">
        <v>23</v>
      </c>
      <c r="D9" s="46">
        <v>8595202</v>
      </c>
      <c r="E9" s="46">
        <v>1294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8596496</v>
      </c>
      <c r="O9" s="47">
        <f t="shared" si="1"/>
        <v>6.9934218768558427</v>
      </c>
      <c r="P9" s="9"/>
    </row>
    <row r="10" spans="1:133">
      <c r="A10" s="12"/>
      <c r="B10" s="44">
        <v>515</v>
      </c>
      <c r="C10" s="20" t="s">
        <v>24</v>
      </c>
      <c r="D10" s="46">
        <v>9596592</v>
      </c>
      <c r="E10" s="46">
        <v>2989932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12586524</v>
      </c>
      <c r="O10" s="47">
        <f t="shared" si="1"/>
        <v>10.239389664715846</v>
      </c>
      <c r="P10" s="9"/>
    </row>
    <row r="11" spans="1:133">
      <c r="A11" s="12"/>
      <c r="B11" s="44">
        <v>516</v>
      </c>
      <c r="C11" s="20" t="s">
        <v>25</v>
      </c>
      <c r="D11" s="46">
        <v>15264043</v>
      </c>
      <c r="E11" s="46">
        <v>456838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15720881</v>
      </c>
      <c r="O11" s="47">
        <f t="shared" si="1"/>
        <v>12.789251935770965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191221233</v>
      </c>
      <c r="F12" s="46">
        <v>67121370</v>
      </c>
      <c r="G12" s="46">
        <v>836127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259178730</v>
      </c>
      <c r="O12" s="47">
        <f t="shared" si="1"/>
        <v>210.84709402502062</v>
      </c>
      <c r="P12" s="9"/>
    </row>
    <row r="13" spans="1:133">
      <c r="A13" s="12"/>
      <c r="B13" s="44">
        <v>519</v>
      </c>
      <c r="C13" s="20" t="s">
        <v>27</v>
      </c>
      <c r="D13" s="46">
        <v>36397267</v>
      </c>
      <c r="E13" s="46">
        <v>4659180</v>
      </c>
      <c r="F13" s="46">
        <v>0</v>
      </c>
      <c r="G13" s="46">
        <v>3579478</v>
      </c>
      <c r="H13" s="46">
        <v>0</v>
      </c>
      <c r="I13" s="46">
        <v>0</v>
      </c>
      <c r="J13" s="46">
        <v>99374000</v>
      </c>
      <c r="K13" s="46">
        <v>0</v>
      </c>
      <c r="L13" s="46">
        <v>0</v>
      </c>
      <c r="M13" s="46">
        <v>5327000</v>
      </c>
      <c r="N13" s="46">
        <f t="shared" si="2"/>
        <v>149336925</v>
      </c>
      <c r="O13" s="47">
        <f t="shared" si="1"/>
        <v>121.48858305958383</v>
      </c>
      <c r="P13" s="9"/>
    </row>
    <row r="14" spans="1:133" ht="15.75">
      <c r="A14" s="28" t="s">
        <v>28</v>
      </c>
      <c r="B14" s="29"/>
      <c r="C14" s="30"/>
      <c r="D14" s="31">
        <f>SUM(D15:D23)</f>
        <v>454915194</v>
      </c>
      <c r="E14" s="31">
        <f t="shared" ref="E14:M14" si="3">SUM(E15:E23)</f>
        <v>54001276</v>
      </c>
      <c r="F14" s="31">
        <f t="shared" si="3"/>
        <v>0</v>
      </c>
      <c r="G14" s="31">
        <f t="shared" si="3"/>
        <v>5383068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514299538</v>
      </c>
      <c r="O14" s="43">
        <f t="shared" si="1"/>
        <v>418.3929871317398</v>
      </c>
      <c r="P14" s="10"/>
    </row>
    <row r="15" spans="1:133">
      <c r="A15" s="12"/>
      <c r="B15" s="44">
        <v>521</v>
      </c>
      <c r="C15" s="20" t="s">
        <v>29</v>
      </c>
      <c r="D15" s="46">
        <v>204009813</v>
      </c>
      <c r="E15" s="46">
        <v>17101526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221111339</v>
      </c>
      <c r="O15" s="47">
        <f t="shared" si="1"/>
        <v>179.87850810184619</v>
      </c>
      <c r="P15" s="9"/>
    </row>
    <row r="16" spans="1:133">
      <c r="A16" s="12"/>
      <c r="B16" s="44">
        <v>522</v>
      </c>
      <c r="C16" s="20" t="s">
        <v>30</v>
      </c>
      <c r="D16" s="46">
        <v>86379009</v>
      </c>
      <c r="E16" s="46">
        <v>624833</v>
      </c>
      <c r="F16" s="46">
        <v>0</v>
      </c>
      <c r="G16" s="46">
        <v>5345701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92349543</v>
      </c>
      <c r="O16" s="47">
        <f t="shared" si="1"/>
        <v>75.128205065626659</v>
      </c>
      <c r="P16" s="9"/>
    </row>
    <row r="17" spans="1:16">
      <c r="A17" s="12"/>
      <c r="B17" s="44">
        <v>523</v>
      </c>
      <c r="C17" s="20" t="s">
        <v>31</v>
      </c>
      <c r="D17" s="46">
        <v>124470286</v>
      </c>
      <c r="E17" s="46">
        <v>14378422</v>
      </c>
      <c r="F17" s="46">
        <v>0</v>
      </c>
      <c r="G17" s="46">
        <v>5064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138853772</v>
      </c>
      <c r="O17" s="47">
        <f t="shared" si="1"/>
        <v>112.96032788112194</v>
      </c>
      <c r="P17" s="9"/>
    </row>
    <row r="18" spans="1:16">
      <c r="A18" s="12"/>
      <c r="B18" s="44">
        <v>524</v>
      </c>
      <c r="C18" s="20" t="s">
        <v>32</v>
      </c>
      <c r="D18" s="46">
        <v>4984062</v>
      </c>
      <c r="E18" s="46">
        <v>9736191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14720253</v>
      </c>
      <c r="O18" s="47">
        <f t="shared" si="1"/>
        <v>11.975220992722249</v>
      </c>
      <c r="P18" s="9"/>
    </row>
    <row r="19" spans="1:16">
      <c r="A19" s="12"/>
      <c r="B19" s="44">
        <v>525</v>
      </c>
      <c r="C19" s="20" t="s">
        <v>33</v>
      </c>
      <c r="D19" s="46">
        <v>2638347</v>
      </c>
      <c r="E19" s="46">
        <v>1316948</v>
      </c>
      <c r="F19" s="46">
        <v>0</v>
      </c>
      <c r="G19" s="46">
        <v>32303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3987598</v>
      </c>
      <c r="O19" s="47">
        <f t="shared" si="1"/>
        <v>3.2439909341325355</v>
      </c>
      <c r="P19" s="9"/>
    </row>
    <row r="20" spans="1:16">
      <c r="A20" s="12"/>
      <c r="B20" s="44">
        <v>526</v>
      </c>
      <c r="C20" s="20" t="s">
        <v>34</v>
      </c>
      <c r="D20" s="46">
        <v>24184482</v>
      </c>
      <c r="E20" s="46">
        <v>392536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24577018</v>
      </c>
      <c r="O20" s="47">
        <f t="shared" si="1"/>
        <v>19.993896972566478</v>
      </c>
      <c r="P20" s="9"/>
    </row>
    <row r="21" spans="1:16">
      <c r="A21" s="12"/>
      <c r="B21" s="44">
        <v>527</v>
      </c>
      <c r="C21" s="20" t="s">
        <v>35</v>
      </c>
      <c r="D21" s="46">
        <v>4611849</v>
      </c>
      <c r="E21" s="46">
        <v>238192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4850041</v>
      </c>
      <c r="O21" s="47">
        <f t="shared" si="1"/>
        <v>3.9456056087326496</v>
      </c>
      <c r="P21" s="9"/>
    </row>
    <row r="22" spans="1:16">
      <c r="A22" s="12"/>
      <c r="B22" s="44">
        <v>528</v>
      </c>
      <c r="C22" s="20" t="s">
        <v>36</v>
      </c>
      <c r="D22" s="46">
        <v>500214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500214</v>
      </c>
      <c r="O22" s="47">
        <f t="shared" si="1"/>
        <v>0.40693411951911201</v>
      </c>
      <c r="P22" s="9"/>
    </row>
    <row r="23" spans="1:16">
      <c r="A23" s="12"/>
      <c r="B23" s="44">
        <v>529</v>
      </c>
      <c r="C23" s="20" t="s">
        <v>37</v>
      </c>
      <c r="D23" s="46">
        <v>3137132</v>
      </c>
      <c r="E23" s="46">
        <v>10212628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13349760</v>
      </c>
      <c r="O23" s="47">
        <f t="shared" si="1"/>
        <v>10.860297455471979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SUM(D25:D30)</f>
        <v>24904851</v>
      </c>
      <c r="E24" s="31">
        <f t="shared" si="5"/>
        <v>13117501</v>
      </c>
      <c r="F24" s="31">
        <f t="shared" si="5"/>
        <v>0</v>
      </c>
      <c r="G24" s="31">
        <f t="shared" si="5"/>
        <v>33599659</v>
      </c>
      <c r="H24" s="31">
        <f t="shared" si="5"/>
        <v>0</v>
      </c>
      <c r="I24" s="31">
        <f t="shared" si="5"/>
        <v>291576000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1346000</v>
      </c>
      <c r="N24" s="42">
        <f>SUM(D24:M24)</f>
        <v>364544011</v>
      </c>
      <c r="O24" s="43">
        <f t="shared" si="1"/>
        <v>296.56386295115789</v>
      </c>
      <c r="P24" s="10"/>
    </row>
    <row r="25" spans="1:16">
      <c r="A25" s="12"/>
      <c r="B25" s="44">
        <v>533</v>
      </c>
      <c r="C25" s="20" t="s">
        <v>103</v>
      </c>
      <c r="D25" s="46">
        <v>0</v>
      </c>
      <c r="E25" s="46">
        <v>321545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0" si="6">SUM(D25:M25)</f>
        <v>321545</v>
      </c>
      <c r="O25" s="47">
        <f t="shared" si="1"/>
        <v>0.2615833052668915</v>
      </c>
      <c r="P25" s="9"/>
    </row>
    <row r="26" spans="1:16">
      <c r="A26" s="12"/>
      <c r="B26" s="44">
        <v>534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99852000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99852000</v>
      </c>
      <c r="O26" s="47">
        <f t="shared" si="1"/>
        <v>81.231604277813844</v>
      </c>
      <c r="P26" s="9"/>
    </row>
    <row r="27" spans="1:16">
      <c r="A27" s="12"/>
      <c r="B27" s="44">
        <v>536</v>
      </c>
      <c r="C27" s="20" t="s">
        <v>40</v>
      </c>
      <c r="D27" s="46">
        <v>185625</v>
      </c>
      <c r="E27" s="46">
        <v>7927</v>
      </c>
      <c r="F27" s="46">
        <v>0</v>
      </c>
      <c r="G27" s="46">
        <v>0</v>
      </c>
      <c r="H27" s="46">
        <v>0</v>
      </c>
      <c r="I27" s="46">
        <v>191724000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191917552</v>
      </c>
      <c r="O27" s="47">
        <f t="shared" si="1"/>
        <v>156.12877697022353</v>
      </c>
      <c r="P27" s="9"/>
    </row>
    <row r="28" spans="1:16">
      <c r="A28" s="12"/>
      <c r="B28" s="44">
        <v>537</v>
      </c>
      <c r="C28" s="20" t="s">
        <v>41</v>
      </c>
      <c r="D28" s="46">
        <v>12517440</v>
      </c>
      <c r="E28" s="46">
        <v>6499816</v>
      </c>
      <c r="F28" s="46">
        <v>0</v>
      </c>
      <c r="G28" s="46">
        <v>33437021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52454277</v>
      </c>
      <c r="O28" s="47">
        <f t="shared" si="1"/>
        <v>42.672606176569644</v>
      </c>
      <c r="P28" s="9"/>
    </row>
    <row r="29" spans="1:16">
      <c r="A29" s="12"/>
      <c r="B29" s="44">
        <v>538</v>
      </c>
      <c r="C29" s="20" t="s">
        <v>42</v>
      </c>
      <c r="D29" s="46">
        <v>12188257</v>
      </c>
      <c r="E29" s="46">
        <v>5977141</v>
      </c>
      <c r="F29" s="46">
        <v>0</v>
      </c>
      <c r="G29" s="46">
        <v>162638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18328036</v>
      </c>
      <c r="O29" s="47">
        <f t="shared" si="1"/>
        <v>14.910224808131296</v>
      </c>
      <c r="P29" s="9"/>
    </row>
    <row r="30" spans="1:16">
      <c r="A30" s="12"/>
      <c r="B30" s="44">
        <v>539</v>
      </c>
      <c r="C30" s="20" t="s">
        <v>43</v>
      </c>
      <c r="D30" s="46">
        <v>13529</v>
      </c>
      <c r="E30" s="46">
        <v>311072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1346000</v>
      </c>
      <c r="N30" s="46">
        <f t="shared" si="6"/>
        <v>1670601</v>
      </c>
      <c r="O30" s="47">
        <f t="shared" si="1"/>
        <v>1.3590674131526668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165411</v>
      </c>
      <c r="E31" s="31">
        <f t="shared" si="7"/>
        <v>113026596</v>
      </c>
      <c r="F31" s="31">
        <f t="shared" si="7"/>
        <v>0</v>
      </c>
      <c r="G31" s="31">
        <f t="shared" si="7"/>
        <v>972923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0" si="8">SUM(D31:M31)</f>
        <v>114164930</v>
      </c>
      <c r="O31" s="43">
        <f t="shared" si="1"/>
        <v>92.875459842209651</v>
      </c>
      <c r="P31" s="10"/>
    </row>
    <row r="32" spans="1:16">
      <c r="A32" s="12"/>
      <c r="B32" s="44">
        <v>541</v>
      </c>
      <c r="C32" s="20" t="s">
        <v>45</v>
      </c>
      <c r="D32" s="46">
        <v>995</v>
      </c>
      <c r="E32" s="46">
        <v>112418234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112419229</v>
      </c>
      <c r="O32" s="47">
        <f t="shared" si="1"/>
        <v>91.455297073117549</v>
      </c>
      <c r="P32" s="9"/>
    </row>
    <row r="33" spans="1:16">
      <c r="A33" s="12"/>
      <c r="B33" s="44">
        <v>544</v>
      </c>
      <c r="C33" s="20" t="s">
        <v>47</v>
      </c>
      <c r="D33" s="46">
        <v>164416</v>
      </c>
      <c r="E33" s="46">
        <v>32680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197096</v>
      </c>
      <c r="O33" s="47">
        <f t="shared" si="1"/>
        <v>0.16034154825882302</v>
      </c>
      <c r="P33" s="9"/>
    </row>
    <row r="34" spans="1:16">
      <c r="A34" s="12"/>
      <c r="B34" s="44">
        <v>549</v>
      </c>
      <c r="C34" s="20" t="s">
        <v>48</v>
      </c>
      <c r="D34" s="46">
        <v>0</v>
      </c>
      <c r="E34" s="46">
        <v>575682</v>
      </c>
      <c r="F34" s="46">
        <v>0</v>
      </c>
      <c r="G34" s="46">
        <v>972923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1548605</v>
      </c>
      <c r="O34" s="47">
        <f t="shared" si="1"/>
        <v>1.2598212208332724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19134812</v>
      </c>
      <c r="E35" s="31">
        <f t="shared" si="9"/>
        <v>56069745</v>
      </c>
      <c r="F35" s="31">
        <f t="shared" si="9"/>
        <v>0</v>
      </c>
      <c r="G35" s="31">
        <f t="shared" si="9"/>
        <v>368631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494000</v>
      </c>
      <c r="N35" s="31">
        <f t="shared" si="8"/>
        <v>76067188</v>
      </c>
      <c r="O35" s="43">
        <f t="shared" si="1"/>
        <v>61.882182771923148</v>
      </c>
      <c r="P35" s="10"/>
    </row>
    <row r="36" spans="1:16">
      <c r="A36" s="13"/>
      <c r="B36" s="45">
        <v>552</v>
      </c>
      <c r="C36" s="21" t="s">
        <v>50</v>
      </c>
      <c r="D36" s="46">
        <v>16525937</v>
      </c>
      <c r="E36" s="46">
        <v>15208487</v>
      </c>
      <c r="F36" s="46">
        <v>0</v>
      </c>
      <c r="G36" s="46">
        <v>368631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32103055</v>
      </c>
      <c r="O36" s="47">
        <f t="shared" si="1"/>
        <v>26.116478987590565</v>
      </c>
      <c r="P36" s="9"/>
    </row>
    <row r="37" spans="1:16">
      <c r="A37" s="13"/>
      <c r="B37" s="45">
        <v>553</v>
      </c>
      <c r="C37" s="21" t="s">
        <v>51</v>
      </c>
      <c r="D37" s="46">
        <v>1093166</v>
      </c>
      <c r="E37" s="46">
        <v>213665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1306831</v>
      </c>
      <c r="O37" s="47">
        <f t="shared" ref="O37:O68" si="10">(N37/O$90)</f>
        <v>1.0631332236708302</v>
      </c>
      <c r="P37" s="9"/>
    </row>
    <row r="38" spans="1:16">
      <c r="A38" s="13"/>
      <c r="B38" s="45">
        <v>554</v>
      </c>
      <c r="C38" s="21" t="s">
        <v>52</v>
      </c>
      <c r="D38" s="46">
        <v>935525</v>
      </c>
      <c r="E38" s="46">
        <v>40643412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41578937</v>
      </c>
      <c r="O38" s="47">
        <f t="shared" si="10"/>
        <v>33.825299009295279</v>
      </c>
      <c r="P38" s="9"/>
    </row>
    <row r="39" spans="1:16">
      <c r="A39" s="13"/>
      <c r="B39" s="45">
        <v>559</v>
      </c>
      <c r="C39" s="21" t="s">
        <v>53</v>
      </c>
      <c r="D39" s="46">
        <v>580184</v>
      </c>
      <c r="E39" s="46">
        <v>4181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494000</v>
      </c>
      <c r="N39" s="46">
        <f t="shared" si="8"/>
        <v>1078365</v>
      </c>
      <c r="O39" s="47">
        <f t="shared" si="10"/>
        <v>0.87727155136646962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SUM(D41:D44)</f>
        <v>45964042</v>
      </c>
      <c r="E40" s="31">
        <f t="shared" si="11"/>
        <v>186764954</v>
      </c>
      <c r="F40" s="31">
        <f t="shared" si="11"/>
        <v>0</v>
      </c>
      <c r="G40" s="31">
        <f t="shared" si="11"/>
        <v>3349598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236078594</v>
      </c>
      <c r="O40" s="43">
        <f t="shared" si="10"/>
        <v>192.05467017456513</v>
      </c>
      <c r="P40" s="10"/>
    </row>
    <row r="41" spans="1:16">
      <c r="A41" s="12"/>
      <c r="B41" s="44">
        <v>562</v>
      </c>
      <c r="C41" s="20" t="s">
        <v>55</v>
      </c>
      <c r="D41" s="46">
        <v>9881795</v>
      </c>
      <c r="E41" s="46">
        <v>123725061</v>
      </c>
      <c r="F41" s="46">
        <v>0</v>
      </c>
      <c r="G41" s="46">
        <v>1265962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0" si="12">SUM(D41:M41)</f>
        <v>134872818</v>
      </c>
      <c r="O41" s="47">
        <f t="shared" si="10"/>
        <v>109.72174197421792</v>
      </c>
      <c r="P41" s="9"/>
    </row>
    <row r="42" spans="1:16">
      <c r="A42" s="12"/>
      <c r="B42" s="44">
        <v>563</v>
      </c>
      <c r="C42" s="20" t="s">
        <v>56</v>
      </c>
      <c r="D42" s="46">
        <v>1115185</v>
      </c>
      <c r="E42" s="46">
        <v>1232841</v>
      </c>
      <c r="F42" s="46">
        <v>0</v>
      </c>
      <c r="G42" s="46">
        <v>230300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2578326</v>
      </c>
      <c r="O42" s="47">
        <f t="shared" si="10"/>
        <v>2.0975199027680835</v>
      </c>
      <c r="P42" s="9"/>
    </row>
    <row r="43" spans="1:16">
      <c r="A43" s="12"/>
      <c r="B43" s="44">
        <v>564</v>
      </c>
      <c r="C43" s="20" t="s">
        <v>57</v>
      </c>
      <c r="D43" s="46">
        <v>7668349</v>
      </c>
      <c r="E43" s="46">
        <v>6560261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14228610</v>
      </c>
      <c r="O43" s="47">
        <f t="shared" si="10"/>
        <v>11.575259553572735</v>
      </c>
      <c r="P43" s="9"/>
    </row>
    <row r="44" spans="1:16">
      <c r="A44" s="12"/>
      <c r="B44" s="44">
        <v>569</v>
      </c>
      <c r="C44" s="20" t="s">
        <v>58</v>
      </c>
      <c r="D44" s="46">
        <v>27298713</v>
      </c>
      <c r="E44" s="46">
        <v>55246791</v>
      </c>
      <c r="F44" s="46">
        <v>0</v>
      </c>
      <c r="G44" s="46">
        <v>1853336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84398840</v>
      </c>
      <c r="O44" s="47">
        <f t="shared" si="10"/>
        <v>68.660148744006392</v>
      </c>
      <c r="P44" s="9"/>
    </row>
    <row r="45" spans="1:16" ht="15.75">
      <c r="A45" s="28" t="s">
        <v>59</v>
      </c>
      <c r="B45" s="29"/>
      <c r="C45" s="30"/>
      <c r="D45" s="31">
        <f t="shared" ref="D45:M45" si="13">SUM(D46:D50)</f>
        <v>42823796</v>
      </c>
      <c r="E45" s="31">
        <f t="shared" si="13"/>
        <v>52416574</v>
      </c>
      <c r="F45" s="31">
        <f t="shared" si="13"/>
        <v>0</v>
      </c>
      <c r="G45" s="31">
        <f t="shared" si="13"/>
        <v>2400999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97641369</v>
      </c>
      <c r="O45" s="43">
        <f t="shared" si="10"/>
        <v>79.433211630733481</v>
      </c>
      <c r="P45" s="9"/>
    </row>
    <row r="46" spans="1:16">
      <c r="A46" s="12"/>
      <c r="B46" s="44">
        <v>571</v>
      </c>
      <c r="C46" s="20" t="s">
        <v>60</v>
      </c>
      <c r="D46" s="46">
        <v>1991</v>
      </c>
      <c r="E46" s="46">
        <v>38850367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38852358</v>
      </c>
      <c r="O46" s="47">
        <f t="shared" si="10"/>
        <v>31.607172318190472</v>
      </c>
      <c r="P46" s="9"/>
    </row>
    <row r="47" spans="1:16">
      <c r="A47" s="12"/>
      <c r="B47" s="44">
        <v>572</v>
      </c>
      <c r="C47" s="20" t="s">
        <v>61</v>
      </c>
      <c r="D47" s="46">
        <v>39628754</v>
      </c>
      <c r="E47" s="46">
        <v>13046041</v>
      </c>
      <c r="F47" s="46">
        <v>0</v>
      </c>
      <c r="G47" s="46">
        <v>1850509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54525304</v>
      </c>
      <c r="O47" s="47">
        <f t="shared" si="10"/>
        <v>44.357428170246969</v>
      </c>
      <c r="P47" s="9"/>
    </row>
    <row r="48" spans="1:16">
      <c r="A48" s="12"/>
      <c r="B48" s="44">
        <v>573</v>
      </c>
      <c r="C48" s="20" t="s">
        <v>62</v>
      </c>
      <c r="D48" s="46">
        <v>882512</v>
      </c>
      <c r="E48" s="46">
        <v>52464</v>
      </c>
      <c r="F48" s="46">
        <v>0</v>
      </c>
      <c r="G48" s="46">
        <v>550490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1485466</v>
      </c>
      <c r="O48" s="47">
        <f t="shared" si="10"/>
        <v>1.2084563782412672</v>
      </c>
      <c r="P48" s="9"/>
    </row>
    <row r="49" spans="1:16">
      <c r="A49" s="12"/>
      <c r="B49" s="44">
        <v>575</v>
      </c>
      <c r="C49" s="20" t="s">
        <v>63</v>
      </c>
      <c r="D49" s="46">
        <v>1926896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1926896</v>
      </c>
      <c r="O49" s="47">
        <f t="shared" si="10"/>
        <v>1.5675685349968191</v>
      </c>
      <c r="P49" s="9"/>
    </row>
    <row r="50" spans="1:16">
      <c r="A50" s="12"/>
      <c r="B50" s="44">
        <v>579</v>
      </c>
      <c r="C50" s="20" t="s">
        <v>64</v>
      </c>
      <c r="D50" s="46">
        <v>383643</v>
      </c>
      <c r="E50" s="46">
        <v>467702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851345</v>
      </c>
      <c r="O50" s="47">
        <f t="shared" si="10"/>
        <v>0.69258622905796008</v>
      </c>
      <c r="P50" s="9"/>
    </row>
    <row r="51" spans="1:16" ht="15.75">
      <c r="A51" s="28" t="s">
        <v>97</v>
      </c>
      <c r="B51" s="29"/>
      <c r="C51" s="30"/>
      <c r="D51" s="31">
        <f t="shared" ref="D51:M51" si="14">SUM(D52:D55)</f>
        <v>549538190</v>
      </c>
      <c r="E51" s="31">
        <f t="shared" si="14"/>
        <v>191883030</v>
      </c>
      <c r="F51" s="31">
        <f t="shared" si="14"/>
        <v>103285511</v>
      </c>
      <c r="G51" s="31">
        <f t="shared" si="14"/>
        <v>40444735</v>
      </c>
      <c r="H51" s="31">
        <f t="shared" si="14"/>
        <v>0</v>
      </c>
      <c r="I51" s="31">
        <f t="shared" si="14"/>
        <v>0</v>
      </c>
      <c r="J51" s="31">
        <f t="shared" si="14"/>
        <v>35678000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920829466</v>
      </c>
      <c r="O51" s="43">
        <f t="shared" si="10"/>
        <v>749.11323548314147</v>
      </c>
      <c r="P51" s="9"/>
    </row>
    <row r="52" spans="1:16">
      <c r="A52" s="12"/>
      <c r="B52" s="44">
        <v>581</v>
      </c>
      <c r="C52" s="20" t="s">
        <v>65</v>
      </c>
      <c r="D52" s="46">
        <v>547840070</v>
      </c>
      <c r="E52" s="46">
        <v>190132456</v>
      </c>
      <c r="F52" s="46">
        <v>168020</v>
      </c>
      <c r="G52" s="46">
        <v>40444735</v>
      </c>
      <c r="H52" s="46">
        <v>0</v>
      </c>
      <c r="I52" s="46">
        <v>0</v>
      </c>
      <c r="J52" s="46">
        <v>35678000</v>
      </c>
      <c r="K52" s="46">
        <v>0</v>
      </c>
      <c r="L52" s="46">
        <v>0</v>
      </c>
      <c r="M52" s="46">
        <v>0</v>
      </c>
      <c r="N52" s="46">
        <f>SUM(D52:M52)</f>
        <v>814263281</v>
      </c>
      <c r="O52" s="47">
        <f t="shared" si="10"/>
        <v>662.41950707192984</v>
      </c>
      <c r="P52" s="9"/>
    </row>
    <row r="53" spans="1:16">
      <c r="A53" s="12"/>
      <c r="B53" s="44">
        <v>585</v>
      </c>
      <c r="C53" s="20" t="s">
        <v>104</v>
      </c>
      <c r="D53" s="46">
        <v>0</v>
      </c>
      <c r="E53" s="46">
        <v>0</v>
      </c>
      <c r="F53" s="46">
        <v>103105789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5">SUM(D53:M53)</f>
        <v>103105789</v>
      </c>
      <c r="O53" s="47">
        <f t="shared" si="10"/>
        <v>83.878626875773861</v>
      </c>
      <c r="P53" s="9"/>
    </row>
    <row r="54" spans="1:16">
      <c r="A54" s="12"/>
      <c r="B54" s="44">
        <v>587</v>
      </c>
      <c r="C54" s="20" t="s">
        <v>66</v>
      </c>
      <c r="D54" s="46">
        <v>0</v>
      </c>
      <c r="E54" s="46">
        <v>548801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548801</v>
      </c>
      <c r="O54" s="47">
        <f t="shared" si="10"/>
        <v>0.44646061830778067</v>
      </c>
      <c r="P54" s="9"/>
    </row>
    <row r="55" spans="1:16">
      <c r="A55" s="12"/>
      <c r="B55" s="44">
        <v>590</v>
      </c>
      <c r="C55" s="20" t="s">
        <v>67</v>
      </c>
      <c r="D55" s="46">
        <v>1698120</v>
      </c>
      <c r="E55" s="46">
        <v>1201773</v>
      </c>
      <c r="F55" s="46">
        <v>11702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2911595</v>
      </c>
      <c r="O55" s="47">
        <f t="shared" si="10"/>
        <v>2.3686409171299663</v>
      </c>
      <c r="P55" s="9"/>
    </row>
    <row r="56" spans="1:16" ht="15.75">
      <c r="A56" s="28" t="s">
        <v>68</v>
      </c>
      <c r="B56" s="29"/>
      <c r="C56" s="30"/>
      <c r="D56" s="31">
        <f t="shared" ref="D56:M56" si="16">SUM(D57:D87)</f>
        <v>30725011</v>
      </c>
      <c r="E56" s="31">
        <f t="shared" si="16"/>
        <v>45458004</v>
      </c>
      <c r="F56" s="31">
        <f t="shared" si="16"/>
        <v>0</v>
      </c>
      <c r="G56" s="31">
        <f t="shared" si="16"/>
        <v>636642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492000</v>
      </c>
      <c r="N56" s="31">
        <f>SUM(D56:M56)</f>
        <v>77311657</v>
      </c>
      <c r="O56" s="43">
        <f t="shared" si="10"/>
        <v>62.894583258082726</v>
      </c>
      <c r="P56" s="9"/>
    </row>
    <row r="57" spans="1:16">
      <c r="A57" s="12"/>
      <c r="B57" s="44">
        <v>601</v>
      </c>
      <c r="C57" s="20" t="s">
        <v>69</v>
      </c>
      <c r="D57" s="46">
        <v>890963</v>
      </c>
      <c r="E57" s="46">
        <v>1250876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2141839</v>
      </c>
      <c r="O57" s="47">
        <f t="shared" si="10"/>
        <v>1.7424289756318203</v>
      </c>
      <c r="P57" s="9"/>
    </row>
    <row r="58" spans="1:16">
      <c r="A58" s="12"/>
      <c r="B58" s="44">
        <v>602</v>
      </c>
      <c r="C58" s="20" t="s">
        <v>70</v>
      </c>
      <c r="D58" s="46">
        <v>213251</v>
      </c>
      <c r="E58" s="46">
        <v>682184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895435</v>
      </c>
      <c r="O58" s="47">
        <f t="shared" si="10"/>
        <v>0.72845432817073508</v>
      </c>
      <c r="P58" s="9"/>
    </row>
    <row r="59" spans="1:16">
      <c r="A59" s="12"/>
      <c r="B59" s="44">
        <v>603</v>
      </c>
      <c r="C59" s="20" t="s">
        <v>71</v>
      </c>
      <c r="D59" s="46">
        <v>124423</v>
      </c>
      <c r="E59" s="46">
        <v>1656235</v>
      </c>
      <c r="F59" s="46">
        <v>0</v>
      </c>
      <c r="G59" s="46">
        <v>13486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1794144</v>
      </c>
      <c r="O59" s="47">
        <f t="shared" si="10"/>
        <v>1.4595721209932104</v>
      </c>
      <c r="P59" s="9"/>
    </row>
    <row r="60" spans="1:16">
      <c r="A60" s="12"/>
      <c r="B60" s="44">
        <v>604</v>
      </c>
      <c r="C60" s="20" t="s">
        <v>72</v>
      </c>
      <c r="D60" s="46">
        <v>0</v>
      </c>
      <c r="E60" s="46">
        <v>4473084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4473084</v>
      </c>
      <c r="O60" s="47">
        <f t="shared" si="10"/>
        <v>3.6389435303190787</v>
      </c>
      <c r="P60" s="9"/>
    </row>
    <row r="61" spans="1:16">
      <c r="A61" s="12"/>
      <c r="B61" s="44">
        <v>608</v>
      </c>
      <c r="C61" s="20" t="s">
        <v>73</v>
      </c>
      <c r="D61" s="46">
        <v>140828</v>
      </c>
      <c r="E61" s="46">
        <v>417835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558663</v>
      </c>
      <c r="O61" s="47">
        <f t="shared" si="10"/>
        <v>0.45448355306509952</v>
      </c>
      <c r="P61" s="9"/>
    </row>
    <row r="62" spans="1:16">
      <c r="A62" s="12"/>
      <c r="B62" s="44">
        <v>609</v>
      </c>
      <c r="C62" s="20" t="s">
        <v>74</v>
      </c>
      <c r="D62" s="46">
        <v>0</v>
      </c>
      <c r="E62" s="46">
        <v>342226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342226</v>
      </c>
      <c r="O62" s="47">
        <f t="shared" si="10"/>
        <v>0.27840771347172938</v>
      </c>
      <c r="P62" s="9"/>
    </row>
    <row r="63" spans="1:16">
      <c r="A63" s="12"/>
      <c r="B63" s="44">
        <v>614</v>
      </c>
      <c r="C63" s="20" t="s">
        <v>75</v>
      </c>
      <c r="D63" s="46">
        <v>0</v>
      </c>
      <c r="E63" s="46">
        <v>4838177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80" si="17">SUM(D63:M63)</f>
        <v>4838177</v>
      </c>
      <c r="O63" s="47">
        <f t="shared" si="10"/>
        <v>3.9359540068303143</v>
      </c>
      <c r="P63" s="9"/>
    </row>
    <row r="64" spans="1:16">
      <c r="A64" s="12"/>
      <c r="B64" s="44">
        <v>622</v>
      </c>
      <c r="C64" s="20" t="s">
        <v>76</v>
      </c>
      <c r="D64" s="46">
        <v>0</v>
      </c>
      <c r="E64" s="46">
        <v>682491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682491</v>
      </c>
      <c r="O64" s="47">
        <f t="shared" si="10"/>
        <v>0.55522011412059291</v>
      </c>
      <c r="P64" s="9"/>
    </row>
    <row r="65" spans="1:16">
      <c r="A65" s="12"/>
      <c r="B65" s="44">
        <v>624</v>
      </c>
      <c r="C65" s="20" t="s">
        <v>77</v>
      </c>
      <c r="D65" s="46">
        <v>75000</v>
      </c>
      <c r="E65" s="46">
        <v>801202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876202</v>
      </c>
      <c r="O65" s="47">
        <f t="shared" si="10"/>
        <v>0.71280789700185321</v>
      </c>
      <c r="P65" s="9"/>
    </row>
    <row r="66" spans="1:16">
      <c r="A66" s="12"/>
      <c r="B66" s="44">
        <v>629</v>
      </c>
      <c r="C66" s="20" t="s">
        <v>79</v>
      </c>
      <c r="D66" s="46">
        <v>0</v>
      </c>
      <c r="E66" s="46">
        <v>95222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95222</v>
      </c>
      <c r="O66" s="47">
        <f t="shared" si="10"/>
        <v>7.7465006434943612E-2</v>
      </c>
      <c r="P66" s="9"/>
    </row>
    <row r="67" spans="1:16">
      <c r="A67" s="12"/>
      <c r="B67" s="44">
        <v>634</v>
      </c>
      <c r="C67" s="20" t="s">
        <v>78</v>
      </c>
      <c r="D67" s="46">
        <v>0</v>
      </c>
      <c r="E67" s="46">
        <v>3424909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3424909</v>
      </c>
      <c r="O67" s="47">
        <f t="shared" si="10"/>
        <v>2.7862321493362492</v>
      </c>
      <c r="P67" s="9"/>
    </row>
    <row r="68" spans="1:16">
      <c r="A68" s="12"/>
      <c r="B68" s="44">
        <v>654</v>
      </c>
      <c r="C68" s="20" t="s">
        <v>80</v>
      </c>
      <c r="D68" s="46">
        <v>0</v>
      </c>
      <c r="E68" s="46">
        <v>1488151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1488151</v>
      </c>
      <c r="O68" s="47">
        <f t="shared" si="10"/>
        <v>1.210640679582111</v>
      </c>
      <c r="P68" s="9"/>
    </row>
    <row r="69" spans="1:16">
      <c r="A69" s="12"/>
      <c r="B69" s="44">
        <v>662</v>
      </c>
      <c r="C69" s="20" t="s">
        <v>81</v>
      </c>
      <c r="D69" s="46">
        <v>0</v>
      </c>
      <c r="E69" s="46">
        <v>5019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5019</v>
      </c>
      <c r="O69" s="47">
        <f t="shared" ref="O69:O88" si="18">(N69/O$90)</f>
        <v>4.0830571432755244E-3</v>
      </c>
      <c r="P69" s="9"/>
    </row>
    <row r="70" spans="1:16">
      <c r="A70" s="12"/>
      <c r="B70" s="44">
        <v>667</v>
      </c>
      <c r="C70" s="20" t="s">
        <v>82</v>
      </c>
      <c r="D70" s="46">
        <v>2277815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2277815</v>
      </c>
      <c r="O70" s="47">
        <f t="shared" si="18"/>
        <v>1.8530481782845465</v>
      </c>
      <c r="P70" s="9"/>
    </row>
    <row r="71" spans="1:16">
      <c r="A71" s="12"/>
      <c r="B71" s="44">
        <v>669</v>
      </c>
      <c r="C71" s="20" t="s">
        <v>83</v>
      </c>
      <c r="D71" s="46">
        <v>0</v>
      </c>
      <c r="E71" s="46">
        <v>294446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294446</v>
      </c>
      <c r="O71" s="47">
        <f t="shared" si="18"/>
        <v>0.23953772536539253</v>
      </c>
      <c r="P71" s="9"/>
    </row>
    <row r="72" spans="1:16">
      <c r="A72" s="12"/>
      <c r="B72" s="44">
        <v>674</v>
      </c>
      <c r="C72" s="20" t="s">
        <v>84</v>
      </c>
      <c r="D72" s="46">
        <v>0</v>
      </c>
      <c r="E72" s="46">
        <v>1994058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1994058</v>
      </c>
      <c r="O72" s="47">
        <f t="shared" si="18"/>
        <v>1.6222061687598537</v>
      </c>
      <c r="P72" s="9"/>
    </row>
    <row r="73" spans="1:16">
      <c r="A73" s="12"/>
      <c r="B73" s="44">
        <v>682</v>
      </c>
      <c r="C73" s="20" t="s">
        <v>85</v>
      </c>
      <c r="D73" s="46">
        <v>0</v>
      </c>
      <c r="E73" s="46">
        <v>415583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415583</v>
      </c>
      <c r="O73" s="47">
        <f t="shared" si="18"/>
        <v>0.33808510395972752</v>
      </c>
      <c r="P73" s="9"/>
    </row>
    <row r="74" spans="1:16">
      <c r="A74" s="12"/>
      <c r="B74" s="44">
        <v>685</v>
      </c>
      <c r="C74" s="20" t="s">
        <v>86</v>
      </c>
      <c r="D74" s="46">
        <v>221013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221013</v>
      </c>
      <c r="O74" s="47">
        <f t="shared" si="18"/>
        <v>0.17979850735340774</v>
      </c>
      <c r="P74" s="9"/>
    </row>
    <row r="75" spans="1:16">
      <c r="A75" s="12"/>
      <c r="B75" s="44">
        <v>689</v>
      </c>
      <c r="C75" s="20" t="s">
        <v>87</v>
      </c>
      <c r="D75" s="46">
        <v>0</v>
      </c>
      <c r="E75" s="46">
        <v>71880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71880</v>
      </c>
      <c r="O75" s="47">
        <f t="shared" si="18"/>
        <v>5.8475821370520965E-2</v>
      </c>
      <c r="P75" s="9"/>
    </row>
    <row r="76" spans="1:16">
      <c r="A76" s="12"/>
      <c r="B76" s="44">
        <v>694</v>
      </c>
      <c r="C76" s="20" t="s">
        <v>88</v>
      </c>
      <c r="D76" s="46">
        <v>0</v>
      </c>
      <c r="E76" s="46">
        <v>1277736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1277736</v>
      </c>
      <c r="O76" s="47">
        <f t="shared" si="18"/>
        <v>1.0394638577446296</v>
      </c>
      <c r="P76" s="9"/>
    </row>
    <row r="77" spans="1:16">
      <c r="A77" s="12"/>
      <c r="B77" s="44">
        <v>711</v>
      </c>
      <c r="C77" s="20" t="s">
        <v>89</v>
      </c>
      <c r="D77" s="46">
        <v>15063685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15063685</v>
      </c>
      <c r="O77" s="47">
        <f t="shared" si="18"/>
        <v>12.254609811377241</v>
      </c>
      <c r="P77" s="9"/>
    </row>
    <row r="78" spans="1:16">
      <c r="A78" s="12"/>
      <c r="B78" s="44">
        <v>712</v>
      </c>
      <c r="C78" s="20" t="s">
        <v>90</v>
      </c>
      <c r="D78" s="46">
        <v>3239563</v>
      </c>
      <c r="E78" s="46">
        <v>1263358</v>
      </c>
      <c r="F78" s="46">
        <v>0</v>
      </c>
      <c r="G78" s="46">
        <v>623156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5126077</v>
      </c>
      <c r="O78" s="47">
        <f t="shared" si="18"/>
        <v>4.1701664299323316</v>
      </c>
      <c r="P78" s="9"/>
    </row>
    <row r="79" spans="1:16">
      <c r="A79" s="12"/>
      <c r="B79" s="44">
        <v>713</v>
      </c>
      <c r="C79" s="20" t="s">
        <v>91</v>
      </c>
      <c r="D79" s="46">
        <v>8476366</v>
      </c>
      <c r="E79" s="46">
        <v>6666661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15143027</v>
      </c>
      <c r="O79" s="47">
        <f t="shared" si="18"/>
        <v>12.319156119379187</v>
      </c>
      <c r="P79" s="9"/>
    </row>
    <row r="80" spans="1:16">
      <c r="A80" s="12"/>
      <c r="B80" s="44">
        <v>714</v>
      </c>
      <c r="C80" s="20" t="s">
        <v>92</v>
      </c>
      <c r="D80" s="46">
        <v>1024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492000</v>
      </c>
      <c r="N80" s="46">
        <f t="shared" si="17"/>
        <v>493024</v>
      </c>
      <c r="O80" s="47">
        <f t="shared" si="18"/>
        <v>0.40108491034195504</v>
      </c>
      <c r="P80" s="9"/>
    </row>
    <row r="81" spans="1:119">
      <c r="A81" s="12"/>
      <c r="B81" s="44">
        <v>715</v>
      </c>
      <c r="C81" s="20" t="s">
        <v>93</v>
      </c>
      <c r="D81" s="46">
        <v>0</v>
      </c>
      <c r="E81" s="46">
        <v>1100000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ref="N81:N87" si="19">SUM(D81:M81)</f>
        <v>1100000</v>
      </c>
      <c r="O81" s="47">
        <f t="shared" si="18"/>
        <v>0.89487205770135025</v>
      </c>
      <c r="P81" s="9"/>
    </row>
    <row r="82" spans="1:119">
      <c r="A82" s="12"/>
      <c r="B82" s="44">
        <v>716</v>
      </c>
      <c r="C82" s="20" t="s">
        <v>94</v>
      </c>
      <c r="D82" s="46">
        <v>0</v>
      </c>
      <c r="E82" s="46">
        <v>1174596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1174596</v>
      </c>
      <c r="O82" s="47">
        <f t="shared" si="18"/>
        <v>0.95555739953434116</v>
      </c>
      <c r="P82" s="9"/>
    </row>
    <row r="83" spans="1:119">
      <c r="A83" s="12"/>
      <c r="B83" s="44">
        <v>724</v>
      </c>
      <c r="C83" s="20" t="s">
        <v>95</v>
      </c>
      <c r="D83" s="46">
        <v>0</v>
      </c>
      <c r="E83" s="46">
        <v>2671435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2671435</v>
      </c>
      <c r="O83" s="47">
        <f t="shared" si="18"/>
        <v>2.173265941332188</v>
      </c>
      <c r="P83" s="9"/>
    </row>
    <row r="84" spans="1:119">
      <c r="A84" s="12"/>
      <c r="B84" s="44">
        <v>732</v>
      </c>
      <c r="C84" s="20" t="s">
        <v>96</v>
      </c>
      <c r="D84" s="46">
        <v>0</v>
      </c>
      <c r="E84" s="46">
        <v>217907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217907</v>
      </c>
      <c r="O84" s="47">
        <f t="shared" si="18"/>
        <v>0.17727171407048012</v>
      </c>
      <c r="P84" s="9"/>
    </row>
    <row r="85" spans="1:119">
      <c r="A85" s="12"/>
      <c r="B85" s="44">
        <v>744</v>
      </c>
      <c r="C85" s="20" t="s">
        <v>98</v>
      </c>
      <c r="D85" s="46">
        <v>0</v>
      </c>
      <c r="E85" s="46">
        <v>2337810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2337810</v>
      </c>
      <c r="O85" s="47">
        <f t="shared" si="18"/>
        <v>1.9018553138316305</v>
      </c>
      <c r="P85" s="9"/>
    </row>
    <row r="86" spans="1:119">
      <c r="A86" s="12"/>
      <c r="B86" s="44">
        <v>764</v>
      </c>
      <c r="C86" s="20" t="s">
        <v>99</v>
      </c>
      <c r="D86" s="46">
        <v>0</v>
      </c>
      <c r="E86" s="46">
        <v>5814923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5814923</v>
      </c>
      <c r="O86" s="47">
        <f t="shared" si="18"/>
        <v>4.7305564639862805</v>
      </c>
      <c r="P86" s="9"/>
    </row>
    <row r="87" spans="1:119" ht="15.75" thickBot="1">
      <c r="A87" s="12"/>
      <c r="B87" s="44">
        <v>765</v>
      </c>
      <c r="C87" s="20" t="s">
        <v>100</v>
      </c>
      <c r="D87" s="46">
        <v>1080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1080</v>
      </c>
      <c r="O87" s="47">
        <f t="shared" si="18"/>
        <v>8.7860165665223477E-4</v>
      </c>
      <c r="P87" s="9"/>
    </row>
    <row r="88" spans="1:119" ht="16.5" thickBot="1">
      <c r="A88" s="14" t="s">
        <v>10</v>
      </c>
      <c r="B88" s="23"/>
      <c r="C88" s="22"/>
      <c r="D88" s="15">
        <f t="shared" ref="D88:M88" si="20">SUM(D5,D14,D24,D31,D35,D40,D45,D51,D56)</f>
        <v>1306951193</v>
      </c>
      <c r="E88" s="15">
        <f t="shared" si="20"/>
        <v>964059684</v>
      </c>
      <c r="F88" s="15">
        <f t="shared" si="20"/>
        <v>170406881</v>
      </c>
      <c r="G88" s="15">
        <f t="shared" si="20"/>
        <v>91711132</v>
      </c>
      <c r="H88" s="15">
        <f t="shared" si="20"/>
        <v>0</v>
      </c>
      <c r="I88" s="15">
        <f t="shared" si="20"/>
        <v>291576000</v>
      </c>
      <c r="J88" s="15">
        <f t="shared" si="20"/>
        <v>140815000</v>
      </c>
      <c r="K88" s="15">
        <f t="shared" si="20"/>
        <v>0</v>
      </c>
      <c r="L88" s="15">
        <f t="shared" si="20"/>
        <v>0</v>
      </c>
      <c r="M88" s="15">
        <f t="shared" si="20"/>
        <v>7659000</v>
      </c>
      <c r="N88" s="15">
        <f>SUM(D88:M88)</f>
        <v>2973178890</v>
      </c>
      <c r="O88" s="37">
        <f t="shared" si="18"/>
        <v>2418.7406465531967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38"/>
      <c r="B90" s="39"/>
      <c r="C90" s="39"/>
      <c r="D90" s="40"/>
      <c r="E90" s="40"/>
      <c r="F90" s="40"/>
      <c r="G90" s="40"/>
      <c r="H90" s="40"/>
      <c r="I90" s="40"/>
      <c r="J90" s="40"/>
      <c r="K90" s="40"/>
      <c r="L90" s="118" t="s">
        <v>105</v>
      </c>
      <c r="M90" s="118"/>
      <c r="N90" s="118"/>
      <c r="O90" s="41">
        <v>1229226</v>
      </c>
    </row>
    <row r="91" spans="1:119">
      <c r="A91" s="119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7"/>
    </row>
    <row r="92" spans="1:119" ht="15.75" thickBot="1">
      <c r="A92" s="120" t="s">
        <v>108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100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97927870</v>
      </c>
      <c r="E5" s="26">
        <f t="shared" si="0"/>
        <v>302208489</v>
      </c>
      <c r="F5" s="26">
        <f t="shared" si="0"/>
        <v>68136114</v>
      </c>
      <c r="G5" s="26">
        <f t="shared" si="0"/>
        <v>19182857</v>
      </c>
      <c r="H5" s="26">
        <f t="shared" si="0"/>
        <v>0</v>
      </c>
      <c r="I5" s="26">
        <f t="shared" si="0"/>
        <v>0</v>
      </c>
      <c r="J5" s="26">
        <f t="shared" si="0"/>
        <v>117738000</v>
      </c>
      <c r="K5" s="26">
        <f t="shared" si="0"/>
        <v>0</v>
      </c>
      <c r="L5" s="26">
        <f t="shared" si="0"/>
        <v>0</v>
      </c>
      <c r="M5" s="26">
        <f t="shared" si="0"/>
        <v>6644000</v>
      </c>
      <c r="N5" s="27">
        <f>SUM(D5:M5)</f>
        <v>611837330</v>
      </c>
      <c r="O5" s="32">
        <f t="shared" ref="O5:O36" si="1">(N5/O$89)</f>
        <v>511.18841967362135</v>
      </c>
      <c r="P5" s="6"/>
    </row>
    <row r="6" spans="1:133">
      <c r="A6" s="12"/>
      <c r="B6" s="44">
        <v>511</v>
      </c>
      <c r="C6" s="20" t="s">
        <v>20</v>
      </c>
      <c r="D6" s="46">
        <v>2826187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2826187</v>
      </c>
      <c r="O6" s="47">
        <f t="shared" si="1"/>
        <v>2.3612715265871942</v>
      </c>
      <c r="P6" s="9"/>
    </row>
    <row r="7" spans="1:133">
      <c r="A7" s="12"/>
      <c r="B7" s="44">
        <v>512</v>
      </c>
      <c r="C7" s="20" t="s">
        <v>21</v>
      </c>
      <c r="D7" s="46">
        <v>4770284</v>
      </c>
      <c r="E7" s="46">
        <v>345384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5115668</v>
      </c>
      <c r="O7" s="47">
        <f t="shared" si="1"/>
        <v>4.2741266547023455</v>
      </c>
      <c r="P7" s="9"/>
    </row>
    <row r="8" spans="1:133">
      <c r="A8" s="12"/>
      <c r="B8" s="44">
        <v>513</v>
      </c>
      <c r="C8" s="20" t="s">
        <v>22</v>
      </c>
      <c r="D8" s="46">
        <v>11673156</v>
      </c>
      <c r="E8" s="46">
        <v>112650238</v>
      </c>
      <c r="F8" s="46">
        <v>0</v>
      </c>
      <c r="G8" s="46">
        <v>0</v>
      </c>
      <c r="H8" s="46">
        <v>0</v>
      </c>
      <c r="I8" s="46">
        <v>0</v>
      </c>
      <c r="J8" s="46">
        <v>6213000</v>
      </c>
      <c r="K8" s="46">
        <v>0</v>
      </c>
      <c r="L8" s="46">
        <v>0</v>
      </c>
      <c r="M8" s="46">
        <v>0</v>
      </c>
      <c r="N8" s="46">
        <f t="shared" si="2"/>
        <v>130536394</v>
      </c>
      <c r="O8" s="47">
        <f t="shared" si="1"/>
        <v>109.06280098789198</v>
      </c>
      <c r="P8" s="9"/>
    </row>
    <row r="9" spans="1:133">
      <c r="A9" s="12"/>
      <c r="B9" s="44">
        <v>514</v>
      </c>
      <c r="C9" s="20" t="s">
        <v>23</v>
      </c>
      <c r="D9" s="46">
        <v>10014186</v>
      </c>
      <c r="E9" s="46">
        <v>-1293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10012893</v>
      </c>
      <c r="O9" s="47">
        <f t="shared" si="1"/>
        <v>8.3657447789775521</v>
      </c>
      <c r="P9" s="9"/>
    </row>
    <row r="10" spans="1:133">
      <c r="A10" s="12"/>
      <c r="B10" s="44">
        <v>515</v>
      </c>
      <c r="C10" s="20" t="s">
        <v>24</v>
      </c>
      <c r="D10" s="46">
        <v>12571758</v>
      </c>
      <c r="E10" s="46">
        <v>4587695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17159453</v>
      </c>
      <c r="O10" s="47">
        <f t="shared" si="1"/>
        <v>14.336676157915669</v>
      </c>
      <c r="P10" s="9"/>
    </row>
    <row r="11" spans="1:133">
      <c r="A11" s="12"/>
      <c r="B11" s="44">
        <v>516</v>
      </c>
      <c r="C11" s="20" t="s">
        <v>25</v>
      </c>
      <c r="D11" s="46">
        <v>17075523</v>
      </c>
      <c r="E11" s="46">
        <v>3369156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20444679</v>
      </c>
      <c r="O11" s="47">
        <f t="shared" si="1"/>
        <v>17.081473516407495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159840406</v>
      </c>
      <c r="F12" s="46">
        <v>68136114</v>
      </c>
      <c r="G12" s="46">
        <v>15494499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243471019</v>
      </c>
      <c r="O12" s="47">
        <f t="shared" si="1"/>
        <v>203.41937200683103</v>
      </c>
      <c r="P12" s="9"/>
    </row>
    <row r="13" spans="1:133">
      <c r="A13" s="12"/>
      <c r="B13" s="44">
        <v>519</v>
      </c>
      <c r="C13" s="20" t="s">
        <v>27</v>
      </c>
      <c r="D13" s="46">
        <v>38996776</v>
      </c>
      <c r="E13" s="46">
        <v>21416903</v>
      </c>
      <c r="F13" s="46">
        <v>0</v>
      </c>
      <c r="G13" s="46">
        <v>3688358</v>
      </c>
      <c r="H13" s="46">
        <v>0</v>
      </c>
      <c r="I13" s="46">
        <v>0</v>
      </c>
      <c r="J13" s="46">
        <v>111525000</v>
      </c>
      <c r="K13" s="46">
        <v>0</v>
      </c>
      <c r="L13" s="46">
        <v>0</v>
      </c>
      <c r="M13" s="46">
        <v>6644000</v>
      </c>
      <c r="N13" s="46">
        <f t="shared" si="2"/>
        <v>182271037</v>
      </c>
      <c r="O13" s="47">
        <f t="shared" si="1"/>
        <v>152.28695404430809</v>
      </c>
      <c r="P13" s="9"/>
    </row>
    <row r="14" spans="1:133" ht="15.75">
      <c r="A14" s="28" t="s">
        <v>28</v>
      </c>
      <c r="B14" s="29"/>
      <c r="C14" s="30"/>
      <c r="D14" s="31">
        <f>SUM(D15:D23)</f>
        <v>127522260</v>
      </c>
      <c r="E14" s="31">
        <f t="shared" ref="E14:M14" si="3">SUM(E15:E23)</f>
        <v>375686003</v>
      </c>
      <c r="F14" s="31">
        <f t="shared" si="3"/>
        <v>0</v>
      </c>
      <c r="G14" s="31">
        <f t="shared" si="3"/>
        <v>5394660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508602923</v>
      </c>
      <c r="O14" s="43">
        <f t="shared" si="1"/>
        <v>424.93635432436679</v>
      </c>
      <c r="P14" s="10"/>
    </row>
    <row r="15" spans="1:133">
      <c r="A15" s="12"/>
      <c r="B15" s="44">
        <v>521</v>
      </c>
      <c r="C15" s="20" t="s">
        <v>29</v>
      </c>
      <c r="D15" s="46">
        <v>1144</v>
      </c>
      <c r="E15" s="46">
        <v>212342548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212343692</v>
      </c>
      <c r="O15" s="47">
        <f t="shared" si="1"/>
        <v>177.41257523652928</v>
      </c>
      <c r="P15" s="9"/>
    </row>
    <row r="16" spans="1:133">
      <c r="A16" s="12"/>
      <c r="B16" s="44">
        <v>522</v>
      </c>
      <c r="C16" s="20" t="s">
        <v>30</v>
      </c>
      <c r="D16" s="46">
        <v>84738495</v>
      </c>
      <c r="E16" s="46">
        <v>3794790</v>
      </c>
      <c r="F16" s="46">
        <v>0</v>
      </c>
      <c r="G16" s="46">
        <v>3806955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92340240</v>
      </c>
      <c r="O16" s="47">
        <f t="shared" si="1"/>
        <v>77.150018548039426</v>
      </c>
      <c r="P16" s="9"/>
    </row>
    <row r="17" spans="1:16">
      <c r="A17" s="12"/>
      <c r="B17" s="44">
        <v>523</v>
      </c>
      <c r="C17" s="20" t="s">
        <v>31</v>
      </c>
      <c r="D17" s="46">
        <v>17648</v>
      </c>
      <c r="E17" s="46">
        <v>138404527</v>
      </c>
      <c r="F17" s="46">
        <v>0</v>
      </c>
      <c r="G17" s="46">
        <v>111062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138533237</v>
      </c>
      <c r="O17" s="47">
        <f t="shared" si="1"/>
        <v>115.74414149313388</v>
      </c>
      <c r="P17" s="9"/>
    </row>
    <row r="18" spans="1:16">
      <c r="A18" s="12"/>
      <c r="B18" s="44">
        <v>524</v>
      </c>
      <c r="C18" s="20" t="s">
        <v>32</v>
      </c>
      <c r="D18" s="46">
        <v>6984880</v>
      </c>
      <c r="E18" s="46">
        <v>12020068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19004948</v>
      </c>
      <c r="O18" s="47">
        <f t="shared" si="1"/>
        <v>15.878582194550553</v>
      </c>
      <c r="P18" s="9"/>
    </row>
    <row r="19" spans="1:16">
      <c r="A19" s="12"/>
      <c r="B19" s="44">
        <v>525</v>
      </c>
      <c r="C19" s="20" t="s">
        <v>33</v>
      </c>
      <c r="D19" s="46">
        <v>3474634</v>
      </c>
      <c r="E19" s="46">
        <v>1019166</v>
      </c>
      <c r="F19" s="46">
        <v>0</v>
      </c>
      <c r="G19" s="46">
        <v>121896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4615696</v>
      </c>
      <c r="O19" s="47">
        <f t="shared" si="1"/>
        <v>3.8564014129929851</v>
      </c>
      <c r="P19" s="9"/>
    </row>
    <row r="20" spans="1:16">
      <c r="A20" s="12"/>
      <c r="B20" s="44">
        <v>526</v>
      </c>
      <c r="C20" s="20" t="s">
        <v>34</v>
      </c>
      <c r="D20" s="46">
        <v>24350271</v>
      </c>
      <c r="E20" s="46">
        <v>598606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24948877</v>
      </c>
      <c r="O20" s="47">
        <f t="shared" si="1"/>
        <v>20.844718654648872</v>
      </c>
      <c r="P20" s="9"/>
    </row>
    <row r="21" spans="1:16">
      <c r="A21" s="12"/>
      <c r="B21" s="44">
        <v>527</v>
      </c>
      <c r="C21" s="20" t="s">
        <v>35</v>
      </c>
      <c r="D21" s="46">
        <v>4554642</v>
      </c>
      <c r="E21" s="46">
        <v>96475</v>
      </c>
      <c r="F21" s="46">
        <v>0</v>
      </c>
      <c r="G21" s="46">
        <v>25548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4676665</v>
      </c>
      <c r="O21" s="47">
        <f t="shared" si="1"/>
        <v>3.9073408461247965</v>
      </c>
      <c r="P21" s="9"/>
    </row>
    <row r="22" spans="1:16">
      <c r="A22" s="12"/>
      <c r="B22" s="44">
        <v>528</v>
      </c>
      <c r="C22" s="20" t="s">
        <v>36</v>
      </c>
      <c r="D22" s="46">
        <v>1100727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1100727</v>
      </c>
      <c r="O22" s="47">
        <f t="shared" si="1"/>
        <v>0.91965440490871353</v>
      </c>
      <c r="P22" s="9"/>
    </row>
    <row r="23" spans="1:16">
      <c r="A23" s="12"/>
      <c r="B23" s="44">
        <v>529</v>
      </c>
      <c r="C23" s="20" t="s">
        <v>37</v>
      </c>
      <c r="D23" s="46">
        <v>2299819</v>
      </c>
      <c r="E23" s="46">
        <v>7409823</v>
      </c>
      <c r="F23" s="46">
        <v>0</v>
      </c>
      <c r="G23" s="46">
        <v>1329199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11038841</v>
      </c>
      <c r="O23" s="47">
        <f t="shared" si="1"/>
        <v>9.2229215334382726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23629794</v>
      </c>
      <c r="E24" s="31">
        <f t="shared" si="5"/>
        <v>19218991</v>
      </c>
      <c r="F24" s="31">
        <f t="shared" si="5"/>
        <v>0</v>
      </c>
      <c r="G24" s="31">
        <f t="shared" si="5"/>
        <v>1780858</v>
      </c>
      <c r="H24" s="31">
        <f t="shared" si="5"/>
        <v>0</v>
      </c>
      <c r="I24" s="31">
        <f t="shared" si="5"/>
        <v>294941000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833000</v>
      </c>
      <c r="N24" s="42">
        <f t="shared" ref="N24:N29" si="6">SUM(D24:M24)</f>
        <v>340403643</v>
      </c>
      <c r="O24" s="43">
        <f t="shared" si="1"/>
        <v>284.40631485547567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94187000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94187000</v>
      </c>
      <c r="O25" s="47">
        <f t="shared" si="1"/>
        <v>78.692981488722452</v>
      </c>
      <c r="P25" s="9"/>
    </row>
    <row r="26" spans="1:16">
      <c r="A26" s="12"/>
      <c r="B26" s="44">
        <v>536</v>
      </c>
      <c r="C26" s="20" t="s">
        <v>40</v>
      </c>
      <c r="D26" s="46">
        <v>183372</v>
      </c>
      <c r="E26" s="46">
        <v>127467</v>
      </c>
      <c r="F26" s="46">
        <v>0</v>
      </c>
      <c r="G26" s="46">
        <v>0</v>
      </c>
      <c r="H26" s="46">
        <v>0</v>
      </c>
      <c r="I26" s="46">
        <v>200754000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201064839</v>
      </c>
      <c r="O26" s="47">
        <f t="shared" si="1"/>
        <v>167.98912433201994</v>
      </c>
      <c r="P26" s="9"/>
    </row>
    <row r="27" spans="1:16">
      <c r="A27" s="12"/>
      <c r="B27" s="44">
        <v>537</v>
      </c>
      <c r="C27" s="20" t="s">
        <v>41</v>
      </c>
      <c r="D27" s="46">
        <v>14057750</v>
      </c>
      <c r="E27" s="46">
        <v>7787154</v>
      </c>
      <c r="F27" s="46">
        <v>0</v>
      </c>
      <c r="G27" s="46">
        <v>1780572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23625476</v>
      </c>
      <c r="O27" s="47">
        <f t="shared" si="1"/>
        <v>19.739020730358295</v>
      </c>
      <c r="P27" s="9"/>
    </row>
    <row r="28" spans="1:16">
      <c r="A28" s="12"/>
      <c r="B28" s="44">
        <v>538</v>
      </c>
      <c r="C28" s="20" t="s">
        <v>42</v>
      </c>
      <c r="D28" s="46">
        <v>9375537</v>
      </c>
      <c r="E28" s="46">
        <v>10961713</v>
      </c>
      <c r="F28" s="46">
        <v>0</v>
      </c>
      <c r="G28" s="46">
        <v>286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20337536</v>
      </c>
      <c r="O28" s="47">
        <f t="shared" si="1"/>
        <v>16.99195583227225</v>
      </c>
      <c r="P28" s="9"/>
    </row>
    <row r="29" spans="1:16">
      <c r="A29" s="12"/>
      <c r="B29" s="44">
        <v>539</v>
      </c>
      <c r="C29" s="20" t="s">
        <v>43</v>
      </c>
      <c r="D29" s="46">
        <v>13135</v>
      </c>
      <c r="E29" s="46">
        <v>342657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833000</v>
      </c>
      <c r="N29" s="46">
        <f t="shared" si="6"/>
        <v>1188792</v>
      </c>
      <c r="O29" s="47">
        <f t="shared" si="1"/>
        <v>0.99323247210274612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SUM(D31:D34)</f>
        <v>193327</v>
      </c>
      <c r="E30" s="31">
        <f t="shared" si="7"/>
        <v>164554719</v>
      </c>
      <c r="F30" s="31">
        <f t="shared" si="7"/>
        <v>0</v>
      </c>
      <c r="G30" s="31">
        <f t="shared" si="7"/>
        <v>681421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0" si="8">SUM(D30:M30)</f>
        <v>165429467</v>
      </c>
      <c r="O30" s="43">
        <f t="shared" si="1"/>
        <v>138.21586826547426</v>
      </c>
      <c r="P30" s="10"/>
    </row>
    <row r="31" spans="1:16">
      <c r="A31" s="12"/>
      <c r="B31" s="44">
        <v>541</v>
      </c>
      <c r="C31" s="20" t="s">
        <v>45</v>
      </c>
      <c r="D31" s="46">
        <v>4388</v>
      </c>
      <c r="E31" s="46">
        <v>163091782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163096170</v>
      </c>
      <c r="O31" s="47">
        <f t="shared" si="1"/>
        <v>136.26640498892129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477000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477000</v>
      </c>
      <c r="O32" s="47">
        <f t="shared" si="1"/>
        <v>0.39853219839384002</v>
      </c>
      <c r="P32" s="9"/>
    </row>
    <row r="33" spans="1:16">
      <c r="A33" s="12"/>
      <c r="B33" s="44">
        <v>544</v>
      </c>
      <c r="C33" s="20" t="s">
        <v>47</v>
      </c>
      <c r="D33" s="46">
        <v>188939</v>
      </c>
      <c r="E33" s="46">
        <v>450667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639606</v>
      </c>
      <c r="O33" s="47">
        <f t="shared" si="1"/>
        <v>0.53438906768530492</v>
      </c>
      <c r="P33" s="9"/>
    </row>
    <row r="34" spans="1:16">
      <c r="A34" s="12"/>
      <c r="B34" s="44">
        <v>549</v>
      </c>
      <c r="C34" s="20" t="s">
        <v>48</v>
      </c>
      <c r="D34" s="46">
        <v>0</v>
      </c>
      <c r="E34" s="46">
        <v>535270</v>
      </c>
      <c r="F34" s="46">
        <v>0</v>
      </c>
      <c r="G34" s="46">
        <v>681421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1216691</v>
      </c>
      <c r="O34" s="47">
        <f t="shared" si="1"/>
        <v>1.0165420104737939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22556601</v>
      </c>
      <c r="E35" s="31">
        <f t="shared" si="9"/>
        <v>41702261</v>
      </c>
      <c r="F35" s="31">
        <f t="shared" si="9"/>
        <v>250000</v>
      </c>
      <c r="G35" s="31">
        <f t="shared" si="9"/>
        <v>17380596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274000</v>
      </c>
      <c r="N35" s="31">
        <f t="shared" si="8"/>
        <v>82163458</v>
      </c>
      <c r="O35" s="43">
        <f t="shared" si="1"/>
        <v>68.647344956771377</v>
      </c>
      <c r="P35" s="10"/>
    </row>
    <row r="36" spans="1:16">
      <c r="A36" s="13"/>
      <c r="B36" s="45">
        <v>552</v>
      </c>
      <c r="C36" s="21" t="s">
        <v>50</v>
      </c>
      <c r="D36" s="46">
        <v>20003954</v>
      </c>
      <c r="E36" s="46">
        <v>11319813</v>
      </c>
      <c r="F36" s="46">
        <v>250000</v>
      </c>
      <c r="G36" s="46">
        <v>17380596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48954363</v>
      </c>
      <c r="O36" s="47">
        <f t="shared" si="1"/>
        <v>40.901236703060931</v>
      </c>
      <c r="P36" s="9"/>
    </row>
    <row r="37" spans="1:16">
      <c r="A37" s="13"/>
      <c r="B37" s="45">
        <v>553</v>
      </c>
      <c r="C37" s="21" t="s">
        <v>51</v>
      </c>
      <c r="D37" s="46">
        <v>1219411</v>
      </c>
      <c r="E37" s="46">
        <v>1691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1221102</v>
      </c>
      <c r="O37" s="47">
        <f t="shared" ref="O37:O68" si="10">(N37/O$89)</f>
        <v>1.0202273889373477</v>
      </c>
      <c r="P37" s="9"/>
    </row>
    <row r="38" spans="1:16">
      <c r="A38" s="13"/>
      <c r="B38" s="45">
        <v>554</v>
      </c>
      <c r="C38" s="21" t="s">
        <v>52</v>
      </c>
      <c r="D38" s="46">
        <v>286011</v>
      </c>
      <c r="E38" s="46">
        <v>30372854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30658865</v>
      </c>
      <c r="O38" s="47">
        <f t="shared" si="10"/>
        <v>25.615398047609975</v>
      </c>
      <c r="P38" s="9"/>
    </row>
    <row r="39" spans="1:16">
      <c r="A39" s="13"/>
      <c r="B39" s="45">
        <v>559</v>
      </c>
      <c r="C39" s="21" t="s">
        <v>53</v>
      </c>
      <c r="D39" s="46">
        <v>1047225</v>
      </c>
      <c r="E39" s="46">
        <v>7903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274000</v>
      </c>
      <c r="N39" s="46">
        <f t="shared" si="8"/>
        <v>1329128</v>
      </c>
      <c r="O39" s="47">
        <f t="shared" si="10"/>
        <v>1.1104828171631191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SUM(D41:D44)</f>
        <v>53712035</v>
      </c>
      <c r="E40" s="31">
        <f t="shared" si="11"/>
        <v>189473047</v>
      </c>
      <c r="F40" s="31">
        <f t="shared" si="11"/>
        <v>0</v>
      </c>
      <c r="G40" s="31">
        <f t="shared" si="11"/>
        <v>2981035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246166117</v>
      </c>
      <c r="O40" s="43">
        <f t="shared" si="10"/>
        <v>205.67111903162524</v>
      </c>
      <c r="P40" s="10"/>
    </row>
    <row r="41" spans="1:16">
      <c r="A41" s="12"/>
      <c r="B41" s="44">
        <v>562</v>
      </c>
      <c r="C41" s="20" t="s">
        <v>55</v>
      </c>
      <c r="D41" s="46">
        <v>10970800</v>
      </c>
      <c r="E41" s="46">
        <v>132983956</v>
      </c>
      <c r="F41" s="46">
        <v>0</v>
      </c>
      <c r="G41" s="46">
        <v>79877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0" si="12">SUM(D41:M41)</f>
        <v>144034633</v>
      </c>
      <c r="O41" s="47">
        <f t="shared" si="10"/>
        <v>120.34054283928708</v>
      </c>
      <c r="P41" s="9"/>
    </row>
    <row r="42" spans="1:16">
      <c r="A42" s="12"/>
      <c r="B42" s="44">
        <v>563</v>
      </c>
      <c r="C42" s="20" t="s">
        <v>56</v>
      </c>
      <c r="D42" s="46">
        <v>1355668</v>
      </c>
      <c r="E42" s="46">
        <v>1120751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2476419</v>
      </c>
      <c r="O42" s="47">
        <f t="shared" si="10"/>
        <v>2.0690413170110586</v>
      </c>
      <c r="P42" s="9"/>
    </row>
    <row r="43" spans="1:16">
      <c r="A43" s="12"/>
      <c r="B43" s="44">
        <v>564</v>
      </c>
      <c r="C43" s="20" t="s">
        <v>57</v>
      </c>
      <c r="D43" s="46">
        <v>8585554</v>
      </c>
      <c r="E43" s="46">
        <v>3831043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12416597</v>
      </c>
      <c r="O43" s="47">
        <f t="shared" si="10"/>
        <v>10.374032911908509</v>
      </c>
      <c r="P43" s="9"/>
    </row>
    <row r="44" spans="1:16">
      <c r="A44" s="12"/>
      <c r="B44" s="44">
        <v>569</v>
      </c>
      <c r="C44" s="20" t="s">
        <v>58</v>
      </c>
      <c r="D44" s="46">
        <v>32800013</v>
      </c>
      <c r="E44" s="46">
        <v>51537297</v>
      </c>
      <c r="F44" s="46">
        <v>0</v>
      </c>
      <c r="G44" s="46">
        <v>2901158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87238468</v>
      </c>
      <c r="O44" s="47">
        <f t="shared" si="10"/>
        <v>72.887501963418586</v>
      </c>
      <c r="P44" s="9"/>
    </row>
    <row r="45" spans="1:16" ht="15.75">
      <c r="A45" s="28" t="s">
        <v>59</v>
      </c>
      <c r="B45" s="29"/>
      <c r="C45" s="30"/>
      <c r="D45" s="31">
        <f t="shared" ref="D45:M45" si="13">SUM(D46:D50)</f>
        <v>47352567</v>
      </c>
      <c r="E45" s="31">
        <f t="shared" si="13"/>
        <v>70051150</v>
      </c>
      <c r="F45" s="31">
        <f t="shared" si="13"/>
        <v>1000</v>
      </c>
      <c r="G45" s="31">
        <f t="shared" si="13"/>
        <v>3711976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121116693</v>
      </c>
      <c r="O45" s="43">
        <f t="shared" si="10"/>
        <v>101.19266650625119</v>
      </c>
      <c r="P45" s="9"/>
    </row>
    <row r="46" spans="1:16">
      <c r="A46" s="12"/>
      <c r="B46" s="44">
        <v>571</v>
      </c>
      <c r="C46" s="20" t="s">
        <v>60</v>
      </c>
      <c r="D46" s="46">
        <v>3750</v>
      </c>
      <c r="E46" s="46">
        <v>50366360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50370110</v>
      </c>
      <c r="O46" s="47">
        <f t="shared" si="10"/>
        <v>42.084089458363827</v>
      </c>
      <c r="P46" s="9"/>
    </row>
    <row r="47" spans="1:16">
      <c r="A47" s="12"/>
      <c r="B47" s="44">
        <v>572</v>
      </c>
      <c r="C47" s="20" t="s">
        <v>61</v>
      </c>
      <c r="D47" s="46">
        <v>43747831</v>
      </c>
      <c r="E47" s="46">
        <v>13647457</v>
      </c>
      <c r="F47" s="46">
        <v>0</v>
      </c>
      <c r="G47" s="46">
        <v>2472768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59868056</v>
      </c>
      <c r="O47" s="47">
        <f t="shared" si="10"/>
        <v>50.01959742399481</v>
      </c>
      <c r="P47" s="9"/>
    </row>
    <row r="48" spans="1:16">
      <c r="A48" s="12"/>
      <c r="B48" s="44">
        <v>573</v>
      </c>
      <c r="C48" s="20" t="s">
        <v>62</v>
      </c>
      <c r="D48" s="46">
        <v>1138170</v>
      </c>
      <c r="E48" s="46">
        <v>224771</v>
      </c>
      <c r="F48" s="46">
        <v>0</v>
      </c>
      <c r="G48" s="46">
        <v>63360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1426301</v>
      </c>
      <c r="O48" s="47">
        <f t="shared" si="10"/>
        <v>1.1916705935038416</v>
      </c>
      <c r="P48" s="9"/>
    </row>
    <row r="49" spans="1:16">
      <c r="A49" s="12"/>
      <c r="B49" s="44">
        <v>575</v>
      </c>
      <c r="C49" s="20" t="s">
        <v>63</v>
      </c>
      <c r="D49" s="46">
        <v>1956470</v>
      </c>
      <c r="E49" s="46">
        <v>1994340</v>
      </c>
      <c r="F49" s="46">
        <v>1000</v>
      </c>
      <c r="G49" s="46">
        <v>925848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4877658</v>
      </c>
      <c r="O49" s="47">
        <f t="shared" si="10"/>
        <v>4.0752699491683462</v>
      </c>
      <c r="P49" s="9"/>
    </row>
    <row r="50" spans="1:16">
      <c r="A50" s="12"/>
      <c r="B50" s="44">
        <v>579</v>
      </c>
      <c r="C50" s="20" t="s">
        <v>64</v>
      </c>
      <c r="D50" s="46">
        <v>506346</v>
      </c>
      <c r="E50" s="46">
        <v>3818222</v>
      </c>
      <c r="F50" s="46">
        <v>0</v>
      </c>
      <c r="G50" s="46">
        <v>250000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4574568</v>
      </c>
      <c r="O50" s="47">
        <f t="shared" si="10"/>
        <v>3.8220390812203608</v>
      </c>
      <c r="P50" s="9"/>
    </row>
    <row r="51" spans="1:16" ht="15.75">
      <c r="A51" s="28" t="s">
        <v>97</v>
      </c>
      <c r="B51" s="29"/>
      <c r="C51" s="30"/>
      <c r="D51" s="31">
        <f t="shared" ref="D51:M51" si="14">SUM(D52:D54)</f>
        <v>607696574</v>
      </c>
      <c r="E51" s="31">
        <f t="shared" si="14"/>
        <v>388865436</v>
      </c>
      <c r="F51" s="31">
        <f t="shared" si="14"/>
        <v>1580266</v>
      </c>
      <c r="G51" s="31">
        <f t="shared" si="14"/>
        <v>8372149</v>
      </c>
      <c r="H51" s="31">
        <f t="shared" si="14"/>
        <v>0</v>
      </c>
      <c r="I51" s="31">
        <f t="shared" si="14"/>
        <v>6813000</v>
      </c>
      <c r="J51" s="31">
        <f t="shared" si="14"/>
        <v>49000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 t="shared" ref="N51:N61" si="15">SUM(D51:M51)</f>
        <v>1013376425</v>
      </c>
      <c r="O51" s="43">
        <f t="shared" si="10"/>
        <v>846.67323785270514</v>
      </c>
      <c r="P51" s="9"/>
    </row>
    <row r="52" spans="1:16">
      <c r="A52" s="12"/>
      <c r="B52" s="44">
        <v>581</v>
      </c>
      <c r="C52" s="20" t="s">
        <v>65</v>
      </c>
      <c r="D52" s="46">
        <v>607189113</v>
      </c>
      <c r="E52" s="46">
        <v>387430526</v>
      </c>
      <c r="F52" s="46">
        <v>1576280</v>
      </c>
      <c r="G52" s="46">
        <v>8372149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1004568068</v>
      </c>
      <c r="O52" s="47">
        <f t="shared" si="10"/>
        <v>839.31387961486917</v>
      </c>
      <c r="P52" s="9"/>
    </row>
    <row r="53" spans="1:16">
      <c r="A53" s="12"/>
      <c r="B53" s="44">
        <v>587</v>
      </c>
      <c r="C53" s="20" t="s">
        <v>66</v>
      </c>
      <c r="D53" s="46">
        <v>0</v>
      </c>
      <c r="E53" s="46">
        <v>1331221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1331221</v>
      </c>
      <c r="O53" s="47">
        <f t="shared" si="10"/>
        <v>1.1122315129518787</v>
      </c>
      <c r="P53" s="9"/>
    </row>
    <row r="54" spans="1:16">
      <c r="A54" s="12"/>
      <c r="B54" s="44">
        <v>590</v>
      </c>
      <c r="C54" s="20" t="s">
        <v>67</v>
      </c>
      <c r="D54" s="46">
        <v>507461</v>
      </c>
      <c r="E54" s="46">
        <v>103689</v>
      </c>
      <c r="F54" s="46">
        <v>3986</v>
      </c>
      <c r="G54" s="46">
        <v>0</v>
      </c>
      <c r="H54" s="46">
        <v>0</v>
      </c>
      <c r="I54" s="46">
        <v>6813000</v>
      </c>
      <c r="J54" s="46">
        <v>49000</v>
      </c>
      <c r="K54" s="46">
        <v>0</v>
      </c>
      <c r="L54" s="46">
        <v>0</v>
      </c>
      <c r="M54" s="46">
        <v>0</v>
      </c>
      <c r="N54" s="46">
        <f t="shared" si="15"/>
        <v>7477136</v>
      </c>
      <c r="O54" s="47">
        <f t="shared" si="10"/>
        <v>6.2471267248841169</v>
      </c>
      <c r="P54" s="9"/>
    </row>
    <row r="55" spans="1:16" ht="15.75">
      <c r="A55" s="28" t="s">
        <v>68</v>
      </c>
      <c r="B55" s="29"/>
      <c r="C55" s="30"/>
      <c r="D55" s="31">
        <f t="shared" ref="D55:M55" si="16">SUM(D56:D86)</f>
        <v>10772725</v>
      </c>
      <c r="E55" s="31">
        <f t="shared" si="16"/>
        <v>75005016</v>
      </c>
      <c r="F55" s="31">
        <f t="shared" si="16"/>
        <v>0</v>
      </c>
      <c r="G55" s="31">
        <f t="shared" si="16"/>
        <v>989115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534000</v>
      </c>
      <c r="N55" s="31">
        <f t="shared" si="15"/>
        <v>87300856</v>
      </c>
      <c r="O55" s="43">
        <f t="shared" si="10"/>
        <v>72.939626967178327</v>
      </c>
      <c r="P55" s="9"/>
    </row>
    <row r="56" spans="1:16">
      <c r="A56" s="12"/>
      <c r="B56" s="44">
        <v>601</v>
      </c>
      <c r="C56" s="20" t="s">
        <v>69</v>
      </c>
      <c r="D56" s="46">
        <v>941732</v>
      </c>
      <c r="E56" s="46">
        <v>228828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1170560</v>
      </c>
      <c r="O56" s="47">
        <f t="shared" si="10"/>
        <v>0.97799968585302599</v>
      </c>
      <c r="P56" s="9"/>
    </row>
    <row r="57" spans="1:16">
      <c r="A57" s="12"/>
      <c r="B57" s="44">
        <v>602</v>
      </c>
      <c r="C57" s="20" t="s">
        <v>70</v>
      </c>
      <c r="D57" s="46">
        <v>168929</v>
      </c>
      <c r="E57" s="46">
        <v>463242</v>
      </c>
      <c r="F57" s="46">
        <v>0</v>
      </c>
      <c r="G57" s="46">
        <v>35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632206</v>
      </c>
      <c r="O57" s="47">
        <f t="shared" si="10"/>
        <v>0.52820638787793717</v>
      </c>
      <c r="P57" s="9"/>
    </row>
    <row r="58" spans="1:16">
      <c r="A58" s="12"/>
      <c r="B58" s="44">
        <v>603</v>
      </c>
      <c r="C58" s="20" t="s">
        <v>71</v>
      </c>
      <c r="D58" s="46">
        <v>120054</v>
      </c>
      <c r="E58" s="46">
        <v>988794</v>
      </c>
      <c r="F58" s="46">
        <v>0</v>
      </c>
      <c r="G58" s="46">
        <v>3813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1112661</v>
      </c>
      <c r="O58" s="47">
        <f t="shared" si="10"/>
        <v>0.92962522934400094</v>
      </c>
      <c r="P58" s="9"/>
    </row>
    <row r="59" spans="1:16">
      <c r="A59" s="12"/>
      <c r="B59" s="44">
        <v>604</v>
      </c>
      <c r="C59" s="20" t="s">
        <v>72</v>
      </c>
      <c r="D59" s="46">
        <v>0</v>
      </c>
      <c r="E59" s="46">
        <v>6520531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6520531</v>
      </c>
      <c r="O59" s="47">
        <f t="shared" si="10"/>
        <v>5.4478858577047884</v>
      </c>
      <c r="P59" s="9"/>
    </row>
    <row r="60" spans="1:16">
      <c r="A60" s="12"/>
      <c r="B60" s="44">
        <v>608</v>
      </c>
      <c r="C60" s="20" t="s">
        <v>73</v>
      </c>
      <c r="D60" s="46">
        <v>175127</v>
      </c>
      <c r="E60" s="46">
        <v>486099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661226</v>
      </c>
      <c r="O60" s="47">
        <f t="shared" si="10"/>
        <v>0.55245251869007395</v>
      </c>
      <c r="P60" s="9"/>
    </row>
    <row r="61" spans="1:16">
      <c r="A61" s="12"/>
      <c r="B61" s="44">
        <v>609</v>
      </c>
      <c r="C61" s="20" t="s">
        <v>74</v>
      </c>
      <c r="D61" s="46">
        <v>0</v>
      </c>
      <c r="E61" s="46">
        <v>530299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530299</v>
      </c>
      <c r="O61" s="47">
        <f t="shared" si="10"/>
        <v>0.44306336745504188</v>
      </c>
      <c r="P61" s="9"/>
    </row>
    <row r="62" spans="1:16">
      <c r="A62" s="12"/>
      <c r="B62" s="44">
        <v>614</v>
      </c>
      <c r="C62" s="20" t="s">
        <v>75</v>
      </c>
      <c r="D62" s="46">
        <v>0</v>
      </c>
      <c r="E62" s="46">
        <v>5352637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5" si="17">SUM(D62:M62)</f>
        <v>5352637</v>
      </c>
      <c r="O62" s="47">
        <f t="shared" si="10"/>
        <v>4.4721136075769579</v>
      </c>
      <c r="P62" s="9"/>
    </row>
    <row r="63" spans="1:16">
      <c r="A63" s="12"/>
      <c r="B63" s="44">
        <v>622</v>
      </c>
      <c r="C63" s="20" t="s">
        <v>76</v>
      </c>
      <c r="D63" s="46">
        <v>0</v>
      </c>
      <c r="E63" s="46">
        <v>559553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559553</v>
      </c>
      <c r="O63" s="47">
        <f t="shared" si="10"/>
        <v>0.46750500462865491</v>
      </c>
      <c r="P63" s="9"/>
    </row>
    <row r="64" spans="1:16">
      <c r="A64" s="12"/>
      <c r="B64" s="44">
        <v>624</v>
      </c>
      <c r="C64" s="20" t="s">
        <v>77</v>
      </c>
      <c r="D64" s="46">
        <v>100000</v>
      </c>
      <c r="E64" s="46">
        <v>841377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941377</v>
      </c>
      <c r="O64" s="47">
        <f t="shared" si="10"/>
        <v>0.78651791473249044</v>
      </c>
      <c r="P64" s="9"/>
    </row>
    <row r="65" spans="1:16">
      <c r="A65" s="12"/>
      <c r="B65" s="44">
        <v>629</v>
      </c>
      <c r="C65" s="20" t="s">
        <v>79</v>
      </c>
      <c r="D65" s="46">
        <v>14496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14496</v>
      </c>
      <c r="O65" s="47">
        <f t="shared" si="10"/>
        <v>1.2111368444270661E-2</v>
      </c>
      <c r="P65" s="9"/>
    </row>
    <row r="66" spans="1:16">
      <c r="A66" s="12"/>
      <c r="B66" s="44">
        <v>634</v>
      </c>
      <c r="C66" s="20" t="s">
        <v>78</v>
      </c>
      <c r="D66" s="46">
        <v>0</v>
      </c>
      <c r="E66" s="46">
        <v>3086066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3086066</v>
      </c>
      <c r="O66" s="47">
        <f t="shared" si="10"/>
        <v>2.578399721946508</v>
      </c>
      <c r="P66" s="9"/>
    </row>
    <row r="67" spans="1:16">
      <c r="A67" s="12"/>
      <c r="B67" s="44">
        <v>654</v>
      </c>
      <c r="C67" s="20" t="s">
        <v>80</v>
      </c>
      <c r="D67" s="46">
        <v>0</v>
      </c>
      <c r="E67" s="46">
        <v>1359570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1359570</v>
      </c>
      <c r="O67" s="47">
        <f t="shared" si="10"/>
        <v>1.1359170250949961</v>
      </c>
      <c r="P67" s="9"/>
    </row>
    <row r="68" spans="1:16">
      <c r="A68" s="12"/>
      <c r="B68" s="44">
        <v>662</v>
      </c>
      <c r="C68" s="20" t="s">
        <v>81</v>
      </c>
      <c r="D68" s="46">
        <v>0</v>
      </c>
      <c r="E68" s="46">
        <v>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8</v>
      </c>
      <c r="O68" s="47">
        <f t="shared" si="10"/>
        <v>6.6839781701272964E-6</v>
      </c>
      <c r="P68" s="9"/>
    </row>
    <row r="69" spans="1:16">
      <c r="A69" s="12"/>
      <c r="B69" s="44">
        <v>667</v>
      </c>
      <c r="C69" s="20" t="s">
        <v>82</v>
      </c>
      <c r="D69" s="46">
        <v>2573532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2573532</v>
      </c>
      <c r="O69" s="47">
        <f t="shared" ref="O69:O87" si="18">(N69/O$89)</f>
        <v>2.1501789635155051</v>
      </c>
      <c r="P69" s="9"/>
    </row>
    <row r="70" spans="1:16">
      <c r="A70" s="12"/>
      <c r="B70" s="44">
        <v>669</v>
      </c>
      <c r="C70" s="20" t="s">
        <v>83</v>
      </c>
      <c r="D70" s="46">
        <v>0</v>
      </c>
      <c r="E70" s="46">
        <v>7989229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7989229</v>
      </c>
      <c r="O70" s="47">
        <f t="shared" si="18"/>
        <v>6.6749790290184912</v>
      </c>
      <c r="P70" s="9"/>
    </row>
    <row r="71" spans="1:16">
      <c r="A71" s="12"/>
      <c r="B71" s="44">
        <v>674</v>
      </c>
      <c r="C71" s="20" t="s">
        <v>84</v>
      </c>
      <c r="D71" s="46">
        <v>0</v>
      </c>
      <c r="E71" s="46">
        <v>2132252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2132252</v>
      </c>
      <c r="O71" s="47">
        <f t="shared" si="18"/>
        <v>1.7814907276512835</v>
      </c>
      <c r="P71" s="9"/>
    </row>
    <row r="72" spans="1:16">
      <c r="A72" s="12"/>
      <c r="B72" s="44">
        <v>682</v>
      </c>
      <c r="C72" s="20" t="s">
        <v>85</v>
      </c>
      <c r="D72" s="46">
        <v>0</v>
      </c>
      <c r="E72" s="46">
        <v>417863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417863</v>
      </c>
      <c r="O72" s="47">
        <f t="shared" si="18"/>
        <v>0.34912339626298783</v>
      </c>
      <c r="P72" s="9"/>
    </row>
    <row r="73" spans="1:16">
      <c r="A73" s="12"/>
      <c r="B73" s="44">
        <v>685</v>
      </c>
      <c r="C73" s="20" t="s">
        <v>86</v>
      </c>
      <c r="D73" s="46">
        <v>0</v>
      </c>
      <c r="E73" s="46">
        <v>487504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487504</v>
      </c>
      <c r="O73" s="47">
        <f t="shared" si="18"/>
        <v>0.4073082617312172</v>
      </c>
      <c r="P73" s="9"/>
    </row>
    <row r="74" spans="1:16">
      <c r="A74" s="12"/>
      <c r="B74" s="44">
        <v>689</v>
      </c>
      <c r="C74" s="20" t="s">
        <v>87</v>
      </c>
      <c r="D74" s="46">
        <v>0</v>
      </c>
      <c r="E74" s="46">
        <v>46393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46393</v>
      </c>
      <c r="O74" s="47">
        <f t="shared" si="18"/>
        <v>3.8761224905839456E-2</v>
      </c>
      <c r="P74" s="9"/>
    </row>
    <row r="75" spans="1:16">
      <c r="A75" s="12"/>
      <c r="B75" s="44">
        <v>694</v>
      </c>
      <c r="C75" s="20" t="s">
        <v>88</v>
      </c>
      <c r="D75" s="46">
        <v>0</v>
      </c>
      <c r="E75" s="46">
        <v>1283462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1283462</v>
      </c>
      <c r="O75" s="47">
        <f t="shared" si="18"/>
        <v>1.0723289987734901</v>
      </c>
      <c r="P75" s="9"/>
    </row>
    <row r="76" spans="1:16">
      <c r="A76" s="12"/>
      <c r="B76" s="44">
        <v>711</v>
      </c>
      <c r="C76" s="20" t="s">
        <v>89</v>
      </c>
      <c r="D76" s="46">
        <v>3057514</v>
      </c>
      <c r="E76" s="46">
        <v>13534060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4" si="19">SUM(D76:M76)</f>
        <v>16591574</v>
      </c>
      <c r="O76" s="47">
        <f t="shared" si="18"/>
        <v>13.862214803006454</v>
      </c>
      <c r="P76" s="9"/>
    </row>
    <row r="77" spans="1:16">
      <c r="A77" s="12"/>
      <c r="B77" s="44">
        <v>712</v>
      </c>
      <c r="C77" s="20" t="s">
        <v>90</v>
      </c>
      <c r="D77" s="46">
        <v>2967751</v>
      </c>
      <c r="E77" s="46">
        <v>1020381</v>
      </c>
      <c r="F77" s="46">
        <v>0</v>
      </c>
      <c r="G77" s="46">
        <v>985267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4973399</v>
      </c>
      <c r="O77" s="47">
        <f t="shared" si="18"/>
        <v>4.1552612934166158</v>
      </c>
      <c r="P77" s="9"/>
    </row>
    <row r="78" spans="1:16">
      <c r="A78" s="12"/>
      <c r="B78" s="44">
        <v>713</v>
      </c>
      <c r="C78" s="20" t="s">
        <v>91</v>
      </c>
      <c r="D78" s="46">
        <v>651570</v>
      </c>
      <c r="E78" s="46">
        <v>12756034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13407604</v>
      </c>
      <c r="O78" s="47">
        <f t="shared" si="18"/>
        <v>11.202016556213927</v>
      </c>
      <c r="P78" s="9"/>
    </row>
    <row r="79" spans="1:16">
      <c r="A79" s="12"/>
      <c r="B79" s="44">
        <v>714</v>
      </c>
      <c r="C79" s="20" t="s">
        <v>92</v>
      </c>
      <c r="D79" s="46">
        <v>940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534000</v>
      </c>
      <c r="N79" s="46">
        <f t="shared" si="19"/>
        <v>534940</v>
      </c>
      <c r="O79" s="47">
        <f t="shared" si="18"/>
        <v>0.44694091029098698</v>
      </c>
      <c r="P79" s="9"/>
    </row>
    <row r="80" spans="1:16">
      <c r="A80" s="12"/>
      <c r="B80" s="44">
        <v>715</v>
      </c>
      <c r="C80" s="20" t="s">
        <v>93</v>
      </c>
      <c r="D80" s="46">
        <v>0</v>
      </c>
      <c r="E80" s="46">
        <v>1100000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1100000</v>
      </c>
      <c r="O80" s="47">
        <f t="shared" si="18"/>
        <v>0.91904699839250326</v>
      </c>
      <c r="P80" s="9"/>
    </row>
    <row r="81" spans="1:119">
      <c r="A81" s="12"/>
      <c r="B81" s="44">
        <v>716</v>
      </c>
      <c r="C81" s="20" t="s">
        <v>94</v>
      </c>
      <c r="D81" s="46">
        <v>0</v>
      </c>
      <c r="E81" s="46">
        <v>1896719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1896719</v>
      </c>
      <c r="O81" s="47">
        <f t="shared" si="18"/>
        <v>1.5847035488582095</v>
      </c>
      <c r="P81" s="9"/>
    </row>
    <row r="82" spans="1:119">
      <c r="A82" s="12"/>
      <c r="B82" s="44">
        <v>724</v>
      </c>
      <c r="C82" s="20" t="s">
        <v>95</v>
      </c>
      <c r="D82" s="46">
        <v>0</v>
      </c>
      <c r="E82" s="46">
        <v>2648197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2648197</v>
      </c>
      <c r="O82" s="47">
        <f t="shared" si="18"/>
        <v>2.2125613672745743</v>
      </c>
      <c r="P82" s="9"/>
    </row>
    <row r="83" spans="1:119">
      <c r="A83" s="12"/>
      <c r="B83" s="44">
        <v>732</v>
      </c>
      <c r="C83" s="20" t="s">
        <v>96</v>
      </c>
      <c r="D83" s="46">
        <v>0</v>
      </c>
      <c r="E83" s="46">
        <v>276753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276753</v>
      </c>
      <c r="O83" s="47">
        <f t="shared" si="18"/>
        <v>0.23122637631465495</v>
      </c>
      <c r="P83" s="9"/>
    </row>
    <row r="84" spans="1:119">
      <c r="A84" s="12"/>
      <c r="B84" s="44">
        <v>744</v>
      </c>
      <c r="C84" s="20" t="s">
        <v>98</v>
      </c>
      <c r="D84" s="46">
        <v>0</v>
      </c>
      <c r="E84" s="46">
        <v>2387216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2387216</v>
      </c>
      <c r="O84" s="47">
        <f t="shared" si="18"/>
        <v>1.9945124539223256</v>
      </c>
      <c r="P84" s="9"/>
    </row>
    <row r="85" spans="1:119">
      <c r="A85" s="12"/>
      <c r="B85" s="44">
        <v>764</v>
      </c>
      <c r="C85" s="20" t="s">
        <v>99</v>
      </c>
      <c r="D85" s="46">
        <v>0</v>
      </c>
      <c r="E85" s="46">
        <v>6524271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>SUM(D85:M85)</f>
        <v>6524271</v>
      </c>
      <c r="O85" s="47">
        <f t="shared" si="18"/>
        <v>5.4510106174993229</v>
      </c>
      <c r="P85" s="9"/>
    </row>
    <row r="86" spans="1:119" ht="15.75" thickBot="1">
      <c r="A86" s="12"/>
      <c r="B86" s="44">
        <v>765</v>
      </c>
      <c r="C86" s="20" t="s">
        <v>100</v>
      </c>
      <c r="D86" s="46">
        <v>1080</v>
      </c>
      <c r="E86" s="46">
        <v>87678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>SUM(D86:M86)</f>
        <v>88758</v>
      </c>
      <c r="O86" s="47">
        <f t="shared" si="18"/>
        <v>7.4157066803019825E-2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20">SUM(D5,D14,D24,D30,D35,D40,D45,D51,D55)</f>
        <v>991363753</v>
      </c>
      <c r="E87" s="15">
        <f t="shared" si="20"/>
        <v>1626765112</v>
      </c>
      <c r="F87" s="15">
        <f t="shared" si="20"/>
        <v>69967380</v>
      </c>
      <c r="G87" s="15">
        <f t="shared" si="20"/>
        <v>60474667</v>
      </c>
      <c r="H87" s="15">
        <f t="shared" si="20"/>
        <v>0</v>
      </c>
      <c r="I87" s="15">
        <f t="shared" si="20"/>
        <v>301754000</v>
      </c>
      <c r="J87" s="15">
        <f t="shared" si="20"/>
        <v>117787000</v>
      </c>
      <c r="K87" s="15">
        <f t="shared" si="20"/>
        <v>0</v>
      </c>
      <c r="L87" s="15">
        <f t="shared" si="20"/>
        <v>0</v>
      </c>
      <c r="M87" s="15">
        <f t="shared" si="20"/>
        <v>8285000</v>
      </c>
      <c r="N87" s="15">
        <f>SUM(D87:M87)</f>
        <v>3176396912</v>
      </c>
      <c r="O87" s="37">
        <f t="shared" si="18"/>
        <v>2653.8709524334695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18</v>
      </c>
      <c r="M89" s="118"/>
      <c r="N89" s="118"/>
      <c r="O89" s="41">
        <v>1196892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thickBot="1">
      <c r="A91" s="120" t="s">
        <v>108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A91:O91"/>
    <mergeCell ref="A90:O90"/>
    <mergeCell ref="L89:N8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97460947</v>
      </c>
      <c r="E5" s="26">
        <f t="shared" si="0"/>
        <v>154849195</v>
      </c>
      <c r="F5" s="26">
        <f t="shared" si="0"/>
        <v>75906964</v>
      </c>
      <c r="G5" s="26">
        <f t="shared" si="0"/>
        <v>68158312</v>
      </c>
      <c r="H5" s="26">
        <f t="shared" si="0"/>
        <v>0</v>
      </c>
      <c r="I5" s="26">
        <f t="shared" si="0"/>
        <v>0</v>
      </c>
      <c r="J5" s="26">
        <f t="shared" si="0"/>
        <v>144248000</v>
      </c>
      <c r="K5" s="26">
        <f t="shared" si="0"/>
        <v>0</v>
      </c>
      <c r="L5" s="26">
        <f t="shared" si="0"/>
        <v>0</v>
      </c>
      <c r="M5" s="26">
        <f t="shared" si="0"/>
        <v>7064000</v>
      </c>
      <c r="N5" s="27">
        <f>SUM(D5:M5)</f>
        <v>547687418</v>
      </c>
      <c r="O5" s="32">
        <f t="shared" ref="O5:O36" si="1">(N5/O$90)</f>
        <v>456.20051126950267</v>
      </c>
      <c r="P5" s="6"/>
    </row>
    <row r="6" spans="1:133">
      <c r="A6" s="12"/>
      <c r="B6" s="44">
        <v>511</v>
      </c>
      <c r="C6" s="20" t="s">
        <v>20</v>
      </c>
      <c r="D6" s="46">
        <v>2799622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2799622</v>
      </c>
      <c r="O6" s="47">
        <f t="shared" si="1"/>
        <v>2.3319670048753021</v>
      </c>
      <c r="P6" s="9"/>
    </row>
    <row r="7" spans="1:133">
      <c r="A7" s="12"/>
      <c r="B7" s="44">
        <v>512</v>
      </c>
      <c r="C7" s="20" t="s">
        <v>21</v>
      </c>
      <c r="D7" s="46">
        <v>5085927</v>
      </c>
      <c r="E7" s="46">
        <v>356670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5442597</v>
      </c>
      <c r="O7" s="47">
        <f t="shared" si="1"/>
        <v>4.5334536679713562</v>
      </c>
      <c r="P7" s="9"/>
    </row>
    <row r="8" spans="1:133">
      <c r="A8" s="12"/>
      <c r="B8" s="44">
        <v>513</v>
      </c>
      <c r="C8" s="20" t="s">
        <v>22</v>
      </c>
      <c r="D8" s="46">
        <v>29903356</v>
      </c>
      <c r="E8" s="46">
        <v>132643343</v>
      </c>
      <c r="F8" s="46">
        <v>0</v>
      </c>
      <c r="G8" s="46">
        <v>1092678</v>
      </c>
      <c r="H8" s="46">
        <v>0</v>
      </c>
      <c r="I8" s="46">
        <v>0</v>
      </c>
      <c r="J8" s="46">
        <v>5329000</v>
      </c>
      <c r="K8" s="46">
        <v>0</v>
      </c>
      <c r="L8" s="46">
        <v>0</v>
      </c>
      <c r="M8" s="46">
        <v>0</v>
      </c>
      <c r="N8" s="46">
        <f t="shared" si="2"/>
        <v>168968377</v>
      </c>
      <c r="O8" s="47">
        <f t="shared" si="1"/>
        <v>140.74352895902763</v>
      </c>
      <c r="P8" s="9"/>
    </row>
    <row r="9" spans="1:133">
      <c r="A9" s="12"/>
      <c r="B9" s="44">
        <v>514</v>
      </c>
      <c r="C9" s="20" t="s">
        <v>23</v>
      </c>
      <c r="D9" s="46">
        <v>10121779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10121779</v>
      </c>
      <c r="O9" s="47">
        <f t="shared" si="1"/>
        <v>8.4310148508047629</v>
      </c>
      <c r="P9" s="9"/>
    </row>
    <row r="10" spans="1:133">
      <c r="A10" s="12"/>
      <c r="B10" s="44">
        <v>515</v>
      </c>
      <c r="C10" s="20" t="s">
        <v>24</v>
      </c>
      <c r="D10" s="46">
        <v>11901784</v>
      </c>
      <c r="E10" s="46">
        <v>3263194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15164978</v>
      </c>
      <c r="O10" s="47">
        <f t="shared" si="1"/>
        <v>12.631786836101391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1549737</v>
      </c>
      <c r="F11" s="46">
        <v>75906964</v>
      </c>
      <c r="G11" s="46">
        <v>64806035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142262736</v>
      </c>
      <c r="O11" s="47">
        <f t="shared" si="1"/>
        <v>118.49885676540826</v>
      </c>
      <c r="P11" s="9"/>
    </row>
    <row r="12" spans="1:133">
      <c r="A12" s="12"/>
      <c r="B12" s="44">
        <v>519</v>
      </c>
      <c r="C12" s="20" t="s">
        <v>27</v>
      </c>
      <c r="D12" s="46">
        <v>37648479</v>
      </c>
      <c r="E12" s="46">
        <v>17036251</v>
      </c>
      <c r="F12" s="46">
        <v>0</v>
      </c>
      <c r="G12" s="46">
        <v>2259599</v>
      </c>
      <c r="H12" s="46">
        <v>0</v>
      </c>
      <c r="I12" s="46">
        <v>0</v>
      </c>
      <c r="J12" s="46">
        <v>138919000</v>
      </c>
      <c r="K12" s="46">
        <v>0</v>
      </c>
      <c r="L12" s="46">
        <v>0</v>
      </c>
      <c r="M12" s="46">
        <v>7064000</v>
      </c>
      <c r="N12" s="46">
        <f t="shared" si="2"/>
        <v>202927329</v>
      </c>
      <c r="O12" s="47">
        <f t="shared" si="1"/>
        <v>169.02990318531394</v>
      </c>
      <c r="P12" s="9"/>
    </row>
    <row r="13" spans="1:133" ht="15.75">
      <c r="A13" s="28" t="s">
        <v>28</v>
      </c>
      <c r="B13" s="29"/>
      <c r="C13" s="30"/>
      <c r="D13" s="31">
        <f>SUM(D14:D22)</f>
        <v>121307078</v>
      </c>
      <c r="E13" s="31">
        <f t="shared" ref="E13:M13" si="3">SUM(E14:E22)</f>
        <v>403436992</v>
      </c>
      <c r="F13" s="31">
        <f t="shared" si="3"/>
        <v>0</v>
      </c>
      <c r="G13" s="31">
        <f t="shared" si="3"/>
        <v>6617759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531361829</v>
      </c>
      <c r="O13" s="43">
        <f t="shared" si="1"/>
        <v>442.60198443868222</v>
      </c>
      <c r="P13" s="10"/>
    </row>
    <row r="14" spans="1:133">
      <c r="A14" s="12"/>
      <c r="B14" s="44">
        <v>521</v>
      </c>
      <c r="C14" s="20" t="s">
        <v>29</v>
      </c>
      <c r="D14" s="46">
        <v>44232</v>
      </c>
      <c r="E14" s="46">
        <v>208065402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208109634</v>
      </c>
      <c r="O14" s="47">
        <f t="shared" si="1"/>
        <v>173.3465445994764</v>
      </c>
      <c r="P14" s="9"/>
    </row>
    <row r="15" spans="1:133">
      <c r="A15" s="12"/>
      <c r="B15" s="44">
        <v>522</v>
      </c>
      <c r="C15" s="20" t="s">
        <v>30</v>
      </c>
      <c r="D15" s="46">
        <v>89674200</v>
      </c>
      <c r="E15" s="46">
        <v>5738918</v>
      </c>
      <c r="F15" s="46">
        <v>0</v>
      </c>
      <c r="G15" s="46">
        <v>985481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2" si="4">SUM(D15:M15)</f>
        <v>96398599</v>
      </c>
      <c r="O15" s="47">
        <f t="shared" si="1"/>
        <v>80.295965735447609</v>
      </c>
      <c r="P15" s="9"/>
    </row>
    <row r="16" spans="1:133">
      <c r="A16" s="12"/>
      <c r="B16" s="44">
        <v>523</v>
      </c>
      <c r="C16" s="20" t="s">
        <v>31</v>
      </c>
      <c r="D16" s="46">
        <v>7635</v>
      </c>
      <c r="E16" s="46">
        <v>161507883</v>
      </c>
      <c r="F16" s="46">
        <v>0</v>
      </c>
      <c r="G16" s="46">
        <v>4089312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165604830</v>
      </c>
      <c r="O16" s="47">
        <f t="shared" si="1"/>
        <v>137.94183622216983</v>
      </c>
      <c r="P16" s="9"/>
    </row>
    <row r="17" spans="1:16">
      <c r="A17" s="12"/>
      <c r="B17" s="44">
        <v>524</v>
      </c>
      <c r="C17" s="20" t="s">
        <v>32</v>
      </c>
      <c r="D17" s="46">
        <v>6332496</v>
      </c>
      <c r="E17" s="46">
        <v>14333976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20666472</v>
      </c>
      <c r="O17" s="47">
        <f t="shared" si="1"/>
        <v>17.214299220101605</v>
      </c>
      <c r="P17" s="9"/>
    </row>
    <row r="18" spans="1:16">
      <c r="A18" s="12"/>
      <c r="B18" s="44">
        <v>525</v>
      </c>
      <c r="C18" s="20" t="s">
        <v>33</v>
      </c>
      <c r="D18" s="46">
        <v>1995183</v>
      </c>
      <c r="E18" s="46">
        <v>845816</v>
      </c>
      <c r="F18" s="46">
        <v>0</v>
      </c>
      <c r="G18" s="46">
        <v>301498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3142497</v>
      </c>
      <c r="O18" s="47">
        <f t="shared" si="1"/>
        <v>2.6175674133578113</v>
      </c>
      <c r="P18" s="9"/>
    </row>
    <row r="19" spans="1:16">
      <c r="A19" s="12"/>
      <c r="B19" s="44">
        <v>526</v>
      </c>
      <c r="C19" s="20" t="s">
        <v>34</v>
      </c>
      <c r="D19" s="46">
        <v>15825709</v>
      </c>
      <c r="E19" s="46">
        <v>844673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16670382</v>
      </c>
      <c r="O19" s="47">
        <f t="shared" si="1"/>
        <v>13.885724852379052</v>
      </c>
      <c r="P19" s="9"/>
    </row>
    <row r="20" spans="1:16">
      <c r="A20" s="12"/>
      <c r="B20" s="44">
        <v>527</v>
      </c>
      <c r="C20" s="20" t="s">
        <v>35</v>
      </c>
      <c r="D20" s="46">
        <v>4168955</v>
      </c>
      <c r="E20" s="46">
        <v>4861544</v>
      </c>
      <c r="F20" s="46">
        <v>0</v>
      </c>
      <c r="G20" s="46">
        <v>353654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9384153</v>
      </c>
      <c r="O20" s="47">
        <f t="shared" si="1"/>
        <v>7.8166035145821757</v>
      </c>
      <c r="P20" s="9"/>
    </row>
    <row r="21" spans="1:16">
      <c r="A21" s="12"/>
      <c r="B21" s="44">
        <v>528</v>
      </c>
      <c r="C21" s="20" t="s">
        <v>36</v>
      </c>
      <c r="D21" s="46">
        <v>1062872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1062872</v>
      </c>
      <c r="O21" s="47">
        <f t="shared" si="1"/>
        <v>0.88532753150454668</v>
      </c>
      <c r="P21" s="9"/>
    </row>
    <row r="22" spans="1:16">
      <c r="A22" s="12"/>
      <c r="B22" s="44">
        <v>529</v>
      </c>
      <c r="C22" s="20" t="s">
        <v>37</v>
      </c>
      <c r="D22" s="46">
        <v>2195796</v>
      </c>
      <c r="E22" s="46">
        <v>7238780</v>
      </c>
      <c r="F22" s="46">
        <v>0</v>
      </c>
      <c r="G22" s="46">
        <v>887814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10322390</v>
      </c>
      <c r="O22" s="47">
        <f t="shared" si="1"/>
        <v>8.5981153496631944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SUM(D24:D28)</f>
        <v>23933847</v>
      </c>
      <c r="E23" s="31">
        <f t="shared" si="5"/>
        <v>12991402</v>
      </c>
      <c r="F23" s="31">
        <f t="shared" si="5"/>
        <v>0</v>
      </c>
      <c r="G23" s="31">
        <f t="shared" si="5"/>
        <v>24719985</v>
      </c>
      <c r="H23" s="31">
        <f t="shared" si="5"/>
        <v>0</v>
      </c>
      <c r="I23" s="31">
        <f t="shared" si="5"/>
        <v>289653000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816000</v>
      </c>
      <c r="N23" s="42">
        <f t="shared" ref="N23:N28" si="6">SUM(D23:M23)</f>
        <v>352114234</v>
      </c>
      <c r="O23" s="43">
        <f t="shared" si="1"/>
        <v>293.29630058448652</v>
      </c>
      <c r="P23" s="10"/>
    </row>
    <row r="24" spans="1:16">
      <c r="A24" s="12"/>
      <c r="B24" s="44">
        <v>534</v>
      </c>
      <c r="C24" s="20" t="s">
        <v>39</v>
      </c>
      <c r="D24" s="46">
        <v>886</v>
      </c>
      <c r="E24" s="46">
        <v>0</v>
      </c>
      <c r="F24" s="46">
        <v>0</v>
      </c>
      <c r="G24" s="46">
        <v>0</v>
      </c>
      <c r="H24" s="46">
        <v>0</v>
      </c>
      <c r="I24" s="46">
        <v>79762000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79762886</v>
      </c>
      <c r="O24" s="47">
        <f t="shared" si="1"/>
        <v>66.439118697320623</v>
      </c>
      <c r="P24" s="9"/>
    </row>
    <row r="25" spans="1:16">
      <c r="A25" s="12"/>
      <c r="B25" s="44">
        <v>536</v>
      </c>
      <c r="C25" s="20" t="s">
        <v>40</v>
      </c>
      <c r="D25" s="46">
        <v>209002</v>
      </c>
      <c r="E25" s="46">
        <v>93868</v>
      </c>
      <c r="F25" s="46">
        <v>0</v>
      </c>
      <c r="G25" s="46">
        <v>0</v>
      </c>
      <c r="H25" s="46">
        <v>0</v>
      </c>
      <c r="I25" s="46">
        <v>209891000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210193870</v>
      </c>
      <c r="O25" s="47">
        <f t="shared" si="1"/>
        <v>175.08262524978323</v>
      </c>
      <c r="P25" s="9"/>
    </row>
    <row r="26" spans="1:16">
      <c r="A26" s="12"/>
      <c r="B26" s="44">
        <v>537</v>
      </c>
      <c r="C26" s="20" t="s">
        <v>41</v>
      </c>
      <c r="D26" s="46">
        <v>12278060</v>
      </c>
      <c r="E26" s="46">
        <v>7298403</v>
      </c>
      <c r="F26" s="46">
        <v>0</v>
      </c>
      <c r="G26" s="46">
        <v>24719985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44296448</v>
      </c>
      <c r="O26" s="47">
        <f t="shared" si="1"/>
        <v>36.897072236599996</v>
      </c>
      <c r="P26" s="9"/>
    </row>
    <row r="27" spans="1:16">
      <c r="A27" s="12"/>
      <c r="B27" s="44">
        <v>538</v>
      </c>
      <c r="C27" s="20" t="s">
        <v>42</v>
      </c>
      <c r="D27" s="46">
        <v>11433147</v>
      </c>
      <c r="E27" s="46">
        <v>5272866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16706013</v>
      </c>
      <c r="O27" s="47">
        <f t="shared" si="1"/>
        <v>13.915403972042604</v>
      </c>
      <c r="P27" s="9"/>
    </row>
    <row r="28" spans="1:16">
      <c r="A28" s="12"/>
      <c r="B28" s="44">
        <v>539</v>
      </c>
      <c r="C28" s="20" t="s">
        <v>43</v>
      </c>
      <c r="D28" s="46">
        <v>12752</v>
      </c>
      <c r="E28" s="46">
        <v>326265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816000</v>
      </c>
      <c r="N28" s="46">
        <f t="shared" si="6"/>
        <v>1155017</v>
      </c>
      <c r="O28" s="47">
        <f t="shared" si="1"/>
        <v>0.96208042874004307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SUM(D30:D32)</f>
        <v>181225</v>
      </c>
      <c r="E29" s="31">
        <f t="shared" si="7"/>
        <v>182739510</v>
      </c>
      <c r="F29" s="31">
        <f t="shared" si="7"/>
        <v>0</v>
      </c>
      <c r="G29" s="31">
        <f t="shared" si="7"/>
        <v>14568970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197489705</v>
      </c>
      <c r="O29" s="43">
        <f t="shared" si="1"/>
        <v>164.50059181652273</v>
      </c>
      <c r="P29" s="10"/>
    </row>
    <row r="30" spans="1:16">
      <c r="A30" s="12"/>
      <c r="B30" s="44">
        <v>541</v>
      </c>
      <c r="C30" s="20" t="s">
        <v>45</v>
      </c>
      <c r="D30" s="46">
        <v>5720</v>
      </c>
      <c r="E30" s="46">
        <v>181053267</v>
      </c>
      <c r="F30" s="46">
        <v>0</v>
      </c>
      <c r="G30" s="46">
        <v>14041777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195100764</v>
      </c>
      <c r="O30" s="47">
        <f t="shared" si="1"/>
        <v>162.51070475727192</v>
      </c>
      <c r="P30" s="9"/>
    </row>
    <row r="31" spans="1:16">
      <c r="A31" s="12"/>
      <c r="B31" s="44">
        <v>544</v>
      </c>
      <c r="C31" s="20" t="s">
        <v>47</v>
      </c>
      <c r="D31" s="46">
        <v>172288</v>
      </c>
      <c r="E31" s="46">
        <v>636523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808811</v>
      </c>
      <c r="O31" s="47">
        <f t="shared" si="1"/>
        <v>0.67370543779845915</v>
      </c>
      <c r="P31" s="9"/>
    </row>
    <row r="32" spans="1:16">
      <c r="A32" s="12"/>
      <c r="B32" s="44">
        <v>549</v>
      </c>
      <c r="C32" s="20" t="s">
        <v>48</v>
      </c>
      <c r="D32" s="46">
        <v>3217</v>
      </c>
      <c r="E32" s="46">
        <v>1049720</v>
      </c>
      <c r="F32" s="46">
        <v>0</v>
      </c>
      <c r="G32" s="46">
        <v>527193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1580130</v>
      </c>
      <c r="O32" s="47">
        <f t="shared" si="1"/>
        <v>1.3161816214523285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21745993</v>
      </c>
      <c r="E33" s="31">
        <f t="shared" si="9"/>
        <v>48103750</v>
      </c>
      <c r="F33" s="31">
        <f t="shared" si="9"/>
        <v>0</v>
      </c>
      <c r="G33" s="31">
        <f t="shared" si="9"/>
        <v>4449056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200000</v>
      </c>
      <c r="N33" s="31">
        <f t="shared" si="8"/>
        <v>74498799</v>
      </c>
      <c r="O33" s="43">
        <f t="shared" si="1"/>
        <v>62.054356327688936</v>
      </c>
      <c r="P33" s="10"/>
    </row>
    <row r="34" spans="1:16">
      <c r="A34" s="13"/>
      <c r="B34" s="45">
        <v>552</v>
      </c>
      <c r="C34" s="21" t="s">
        <v>50</v>
      </c>
      <c r="D34" s="46">
        <v>18346462</v>
      </c>
      <c r="E34" s="46">
        <v>14422069</v>
      </c>
      <c r="F34" s="46">
        <v>0</v>
      </c>
      <c r="G34" s="46">
        <v>4449056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37217587</v>
      </c>
      <c r="O34" s="47">
        <f t="shared" si="1"/>
        <v>31.000679693571481</v>
      </c>
      <c r="P34" s="9"/>
    </row>
    <row r="35" spans="1:16">
      <c r="A35" s="13"/>
      <c r="B35" s="45">
        <v>553</v>
      </c>
      <c r="C35" s="21" t="s">
        <v>51</v>
      </c>
      <c r="D35" s="46">
        <v>1199307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1199307</v>
      </c>
      <c r="O35" s="47">
        <f t="shared" si="1"/>
        <v>0.99897213006469587</v>
      </c>
      <c r="P35" s="9"/>
    </row>
    <row r="36" spans="1:16">
      <c r="A36" s="13"/>
      <c r="B36" s="45">
        <v>554</v>
      </c>
      <c r="C36" s="21" t="s">
        <v>52</v>
      </c>
      <c r="D36" s="46">
        <v>227106</v>
      </c>
      <c r="E36" s="46">
        <v>33680483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33907589</v>
      </c>
      <c r="O36" s="47">
        <f t="shared" si="1"/>
        <v>28.24359101438435</v>
      </c>
      <c r="P36" s="9"/>
    </row>
    <row r="37" spans="1:16">
      <c r="A37" s="13"/>
      <c r="B37" s="45">
        <v>559</v>
      </c>
      <c r="C37" s="21" t="s">
        <v>53</v>
      </c>
      <c r="D37" s="46">
        <v>1973118</v>
      </c>
      <c r="E37" s="46">
        <v>1198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200000</v>
      </c>
      <c r="N37" s="46">
        <f t="shared" si="8"/>
        <v>2174316</v>
      </c>
      <c r="O37" s="47">
        <f t="shared" ref="O37:O68" si="10">(N37/O$90)</f>
        <v>1.8111134896684078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SUM(D39:D42)</f>
        <v>56437501</v>
      </c>
      <c r="E38" s="31">
        <f t="shared" si="11"/>
        <v>175421839</v>
      </c>
      <c r="F38" s="31">
        <f t="shared" si="11"/>
        <v>0</v>
      </c>
      <c r="G38" s="31">
        <f t="shared" si="11"/>
        <v>1187986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233047326</v>
      </c>
      <c r="O38" s="43">
        <f t="shared" si="10"/>
        <v>194.11858986906736</v>
      </c>
      <c r="P38" s="10"/>
    </row>
    <row r="39" spans="1:16">
      <c r="A39" s="12"/>
      <c r="B39" s="44">
        <v>562</v>
      </c>
      <c r="C39" s="20" t="s">
        <v>55</v>
      </c>
      <c r="D39" s="46">
        <v>10671340</v>
      </c>
      <c r="E39" s="46">
        <v>119689375</v>
      </c>
      <c r="F39" s="46">
        <v>0</v>
      </c>
      <c r="G39" s="46">
        <v>10537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130371252</v>
      </c>
      <c r="O39" s="47">
        <f t="shared" si="10"/>
        <v>108.59375231666391</v>
      </c>
      <c r="P39" s="9"/>
    </row>
    <row r="40" spans="1:16">
      <c r="A40" s="12"/>
      <c r="B40" s="44">
        <v>563</v>
      </c>
      <c r="C40" s="20" t="s">
        <v>56</v>
      </c>
      <c r="D40" s="46">
        <v>1313374</v>
      </c>
      <c r="E40" s="46">
        <v>1028119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2341493</v>
      </c>
      <c r="O40" s="47">
        <f t="shared" si="10"/>
        <v>1.9503648771678768</v>
      </c>
      <c r="P40" s="9"/>
    </row>
    <row r="41" spans="1:16">
      <c r="A41" s="12"/>
      <c r="B41" s="44">
        <v>564</v>
      </c>
      <c r="C41" s="20" t="s">
        <v>57</v>
      </c>
      <c r="D41" s="46">
        <v>9026086</v>
      </c>
      <c r="E41" s="46">
        <v>1043978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10070064</v>
      </c>
      <c r="O41" s="47">
        <f t="shared" si="10"/>
        <v>8.3879384377543129</v>
      </c>
      <c r="P41" s="9"/>
    </row>
    <row r="42" spans="1:16">
      <c r="A42" s="12"/>
      <c r="B42" s="44">
        <v>569</v>
      </c>
      <c r="C42" s="20" t="s">
        <v>58</v>
      </c>
      <c r="D42" s="46">
        <v>35426701</v>
      </c>
      <c r="E42" s="46">
        <v>53660367</v>
      </c>
      <c r="F42" s="46">
        <v>0</v>
      </c>
      <c r="G42" s="46">
        <v>1177449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90264517</v>
      </c>
      <c r="O42" s="47">
        <f t="shared" si="10"/>
        <v>75.186534237481268</v>
      </c>
      <c r="P42" s="9"/>
    </row>
    <row r="43" spans="1:16" ht="15.75">
      <c r="A43" s="28" t="s">
        <v>59</v>
      </c>
      <c r="B43" s="29"/>
      <c r="C43" s="30"/>
      <c r="D43" s="31">
        <f t="shared" ref="D43:M43" si="13">SUM(D44:D48)</f>
        <v>50789993</v>
      </c>
      <c r="E43" s="31">
        <f t="shared" si="13"/>
        <v>79870089</v>
      </c>
      <c r="F43" s="31">
        <f t="shared" si="13"/>
        <v>13799841</v>
      </c>
      <c r="G43" s="31">
        <f t="shared" si="13"/>
        <v>3170659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147630582</v>
      </c>
      <c r="O43" s="43">
        <f t="shared" si="10"/>
        <v>122.97004600425974</v>
      </c>
      <c r="P43" s="9"/>
    </row>
    <row r="44" spans="1:16">
      <c r="A44" s="12"/>
      <c r="B44" s="44">
        <v>571</v>
      </c>
      <c r="C44" s="20" t="s">
        <v>60</v>
      </c>
      <c r="D44" s="46">
        <v>825</v>
      </c>
      <c r="E44" s="46">
        <v>46608123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46608948</v>
      </c>
      <c r="O44" s="47">
        <f t="shared" si="10"/>
        <v>38.82328716803508</v>
      </c>
      <c r="P44" s="9"/>
    </row>
    <row r="45" spans="1:16">
      <c r="A45" s="12"/>
      <c r="B45" s="44">
        <v>572</v>
      </c>
      <c r="C45" s="20" t="s">
        <v>61</v>
      </c>
      <c r="D45" s="46">
        <v>46219410</v>
      </c>
      <c r="E45" s="46">
        <v>11307297</v>
      </c>
      <c r="F45" s="46">
        <v>0</v>
      </c>
      <c r="G45" s="46">
        <v>3169388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60696095</v>
      </c>
      <c r="O45" s="47">
        <f t="shared" si="10"/>
        <v>50.557286256779236</v>
      </c>
      <c r="P45" s="9"/>
    </row>
    <row r="46" spans="1:16">
      <c r="A46" s="12"/>
      <c r="B46" s="44">
        <v>573</v>
      </c>
      <c r="C46" s="20" t="s">
        <v>62</v>
      </c>
      <c r="D46" s="46">
        <v>1653689</v>
      </c>
      <c r="E46" s="46">
        <v>1030740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2684429</v>
      </c>
      <c r="O46" s="47">
        <f t="shared" si="10"/>
        <v>2.2360160960766855</v>
      </c>
      <c r="P46" s="9"/>
    </row>
    <row r="47" spans="1:16">
      <c r="A47" s="12"/>
      <c r="B47" s="44">
        <v>575</v>
      </c>
      <c r="C47" s="20" t="s">
        <v>63</v>
      </c>
      <c r="D47" s="46">
        <v>2052591</v>
      </c>
      <c r="E47" s="46">
        <v>1994337</v>
      </c>
      <c r="F47" s="46">
        <v>13799841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17846769</v>
      </c>
      <c r="O47" s="47">
        <f t="shared" si="10"/>
        <v>14.865605589480076</v>
      </c>
      <c r="P47" s="9"/>
    </row>
    <row r="48" spans="1:16">
      <c r="A48" s="12"/>
      <c r="B48" s="44">
        <v>579</v>
      </c>
      <c r="C48" s="20" t="s">
        <v>64</v>
      </c>
      <c r="D48" s="46">
        <v>863478</v>
      </c>
      <c r="E48" s="46">
        <v>18929592</v>
      </c>
      <c r="F48" s="46">
        <v>0</v>
      </c>
      <c r="G48" s="46">
        <v>1271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19794341</v>
      </c>
      <c r="O48" s="47">
        <f t="shared" si="10"/>
        <v>16.487850893888673</v>
      </c>
      <c r="P48" s="9"/>
    </row>
    <row r="49" spans="1:16" ht="15.75">
      <c r="A49" s="28" t="s">
        <v>97</v>
      </c>
      <c r="B49" s="29"/>
      <c r="C49" s="30"/>
      <c r="D49" s="31">
        <f t="shared" ref="D49:M49" si="14">SUM(D50:D53)</f>
        <v>595420415</v>
      </c>
      <c r="E49" s="31">
        <f t="shared" si="14"/>
        <v>524939223</v>
      </c>
      <c r="F49" s="31">
        <f t="shared" si="14"/>
        <v>694528</v>
      </c>
      <c r="G49" s="31">
        <f t="shared" si="14"/>
        <v>1433254</v>
      </c>
      <c r="H49" s="31">
        <f t="shared" si="14"/>
        <v>0</v>
      </c>
      <c r="I49" s="31">
        <f t="shared" si="14"/>
        <v>0</v>
      </c>
      <c r="J49" s="31">
        <f t="shared" si="14"/>
        <v>995000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1123482420</v>
      </c>
      <c r="O49" s="43">
        <f t="shared" si="10"/>
        <v>935.81345410110941</v>
      </c>
      <c r="P49" s="9"/>
    </row>
    <row r="50" spans="1:16">
      <c r="A50" s="12"/>
      <c r="B50" s="44">
        <v>581</v>
      </c>
      <c r="C50" s="20" t="s">
        <v>65</v>
      </c>
      <c r="D50" s="46">
        <v>594878573</v>
      </c>
      <c r="E50" s="46">
        <v>520199241</v>
      </c>
      <c r="F50" s="46">
        <v>193888</v>
      </c>
      <c r="G50" s="46">
        <v>1433254</v>
      </c>
      <c r="H50" s="46">
        <v>0</v>
      </c>
      <c r="I50" s="46">
        <v>0</v>
      </c>
      <c r="J50" s="46">
        <v>939000</v>
      </c>
      <c r="K50" s="46">
        <v>0</v>
      </c>
      <c r="L50" s="46">
        <v>0</v>
      </c>
      <c r="M50" s="46">
        <v>0</v>
      </c>
      <c r="N50" s="46">
        <f>SUM(D50:M50)</f>
        <v>1117643956</v>
      </c>
      <c r="O50" s="47">
        <f t="shared" si="10"/>
        <v>930.95025992448404</v>
      </c>
      <c r="P50" s="9"/>
    </row>
    <row r="51" spans="1:16">
      <c r="A51" s="12"/>
      <c r="B51" s="44">
        <v>585</v>
      </c>
      <c r="C51" s="20" t="s">
        <v>104</v>
      </c>
      <c r="D51" s="46">
        <v>0</v>
      </c>
      <c r="E51" s="46">
        <v>0</v>
      </c>
      <c r="F51" s="46">
        <v>496598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70" si="15">SUM(D51:M51)</f>
        <v>496598</v>
      </c>
      <c r="O51" s="47">
        <f t="shared" si="10"/>
        <v>0.41364518163061487</v>
      </c>
      <c r="P51" s="9"/>
    </row>
    <row r="52" spans="1:16">
      <c r="A52" s="12"/>
      <c r="B52" s="44">
        <v>587</v>
      </c>
      <c r="C52" s="20" t="s">
        <v>66</v>
      </c>
      <c r="D52" s="46">
        <v>0</v>
      </c>
      <c r="E52" s="46">
        <v>4707483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4707483</v>
      </c>
      <c r="O52" s="47">
        <f t="shared" si="10"/>
        <v>3.9211347217629386</v>
      </c>
      <c r="P52" s="9"/>
    </row>
    <row r="53" spans="1:16">
      <c r="A53" s="12"/>
      <c r="B53" s="44">
        <v>590</v>
      </c>
      <c r="C53" s="20" t="s">
        <v>67</v>
      </c>
      <c r="D53" s="46">
        <v>541842</v>
      </c>
      <c r="E53" s="46">
        <v>32499</v>
      </c>
      <c r="F53" s="46">
        <v>4042</v>
      </c>
      <c r="G53" s="46">
        <v>0</v>
      </c>
      <c r="H53" s="46">
        <v>0</v>
      </c>
      <c r="I53" s="46">
        <v>0</v>
      </c>
      <c r="J53" s="46">
        <v>56000</v>
      </c>
      <c r="K53" s="46">
        <v>0</v>
      </c>
      <c r="L53" s="46">
        <v>0</v>
      </c>
      <c r="M53" s="46">
        <v>0</v>
      </c>
      <c r="N53" s="46">
        <f t="shared" si="15"/>
        <v>634383</v>
      </c>
      <c r="O53" s="47">
        <f t="shared" si="10"/>
        <v>0.528414273231818</v>
      </c>
      <c r="P53" s="9"/>
    </row>
    <row r="54" spans="1:16" ht="15.75">
      <c r="A54" s="28" t="s">
        <v>68</v>
      </c>
      <c r="B54" s="29"/>
      <c r="C54" s="30"/>
      <c r="D54" s="31">
        <f t="shared" ref="D54:M54" si="16">SUM(D55:D87)</f>
        <v>13044152</v>
      </c>
      <c r="E54" s="31">
        <f t="shared" si="16"/>
        <v>86615697</v>
      </c>
      <c r="F54" s="31">
        <f t="shared" si="16"/>
        <v>0</v>
      </c>
      <c r="G54" s="31">
        <f t="shared" si="16"/>
        <v>8051791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579000</v>
      </c>
      <c r="N54" s="31">
        <f>SUM(D54:M54)</f>
        <v>108290640</v>
      </c>
      <c r="O54" s="43">
        <f t="shared" si="10"/>
        <v>90.201534141691127</v>
      </c>
      <c r="P54" s="9"/>
    </row>
    <row r="55" spans="1:16">
      <c r="A55" s="12"/>
      <c r="B55" s="44">
        <v>601</v>
      </c>
      <c r="C55" s="20" t="s">
        <v>69</v>
      </c>
      <c r="D55" s="46">
        <v>1063210</v>
      </c>
      <c r="E55" s="46">
        <v>458558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1521768</v>
      </c>
      <c r="O55" s="47">
        <f t="shared" si="10"/>
        <v>1.2675685378508523</v>
      </c>
      <c r="P55" s="9"/>
    </row>
    <row r="56" spans="1:16">
      <c r="A56" s="12"/>
      <c r="B56" s="44">
        <v>602</v>
      </c>
      <c r="C56" s="20" t="s">
        <v>70</v>
      </c>
      <c r="D56" s="46">
        <v>1015012</v>
      </c>
      <c r="E56" s="46">
        <v>1372361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2387373</v>
      </c>
      <c r="O56" s="47">
        <f t="shared" si="10"/>
        <v>1.9885809814075488</v>
      </c>
      <c r="P56" s="9"/>
    </row>
    <row r="57" spans="1:16">
      <c r="A57" s="12"/>
      <c r="B57" s="44">
        <v>603</v>
      </c>
      <c r="C57" s="20" t="s">
        <v>71</v>
      </c>
      <c r="D57" s="46">
        <v>116344</v>
      </c>
      <c r="E57" s="46">
        <v>936941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1053285</v>
      </c>
      <c r="O57" s="47">
        <f t="shared" si="10"/>
        <v>0.87734196499744699</v>
      </c>
      <c r="P57" s="9"/>
    </row>
    <row r="58" spans="1:16">
      <c r="A58" s="12"/>
      <c r="B58" s="44">
        <v>604</v>
      </c>
      <c r="C58" s="20" t="s">
        <v>72</v>
      </c>
      <c r="D58" s="46">
        <v>424148</v>
      </c>
      <c r="E58" s="46">
        <v>6391894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6816042</v>
      </c>
      <c r="O58" s="47">
        <f t="shared" si="10"/>
        <v>5.6774754048383187</v>
      </c>
      <c r="P58" s="9"/>
    </row>
    <row r="59" spans="1:16">
      <c r="A59" s="12"/>
      <c r="B59" s="44">
        <v>608</v>
      </c>
      <c r="C59" s="20" t="s">
        <v>73</v>
      </c>
      <c r="D59" s="46">
        <v>175342</v>
      </c>
      <c r="E59" s="46">
        <v>367388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542730</v>
      </c>
      <c r="O59" s="47">
        <f t="shared" si="10"/>
        <v>0.4520711912379502</v>
      </c>
      <c r="P59" s="9"/>
    </row>
    <row r="60" spans="1:16">
      <c r="A60" s="12"/>
      <c r="B60" s="44">
        <v>609</v>
      </c>
      <c r="C60" s="20" t="s">
        <v>74</v>
      </c>
      <c r="D60" s="46">
        <v>0</v>
      </c>
      <c r="E60" s="46">
        <v>341908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341908</v>
      </c>
      <c r="O60" s="47">
        <f t="shared" si="10"/>
        <v>0.28479493828199121</v>
      </c>
      <c r="P60" s="9"/>
    </row>
    <row r="61" spans="1:16">
      <c r="A61" s="12"/>
      <c r="B61" s="44">
        <v>612</v>
      </c>
      <c r="C61" s="20" t="s">
        <v>110</v>
      </c>
      <c r="D61" s="46">
        <v>121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121</v>
      </c>
      <c r="O61" s="47">
        <f t="shared" si="10"/>
        <v>1.0078789479076516E-4</v>
      </c>
      <c r="P61" s="9"/>
    </row>
    <row r="62" spans="1:16">
      <c r="A62" s="12"/>
      <c r="B62" s="44">
        <v>614</v>
      </c>
      <c r="C62" s="20" t="s">
        <v>75</v>
      </c>
      <c r="D62" s="46">
        <v>0</v>
      </c>
      <c r="E62" s="46">
        <v>5918122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5918122</v>
      </c>
      <c r="O62" s="47">
        <f t="shared" si="10"/>
        <v>4.9295459297100228</v>
      </c>
      <c r="P62" s="9"/>
    </row>
    <row r="63" spans="1:16">
      <c r="A63" s="12"/>
      <c r="B63" s="44">
        <v>622</v>
      </c>
      <c r="C63" s="20" t="s">
        <v>76</v>
      </c>
      <c r="D63" s="46">
        <v>0</v>
      </c>
      <c r="E63" s="46">
        <v>546867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546867</v>
      </c>
      <c r="O63" s="47">
        <f t="shared" si="10"/>
        <v>0.45551713769042457</v>
      </c>
      <c r="P63" s="9"/>
    </row>
    <row r="64" spans="1:16">
      <c r="A64" s="12"/>
      <c r="B64" s="44">
        <v>624</v>
      </c>
      <c r="C64" s="20" t="s">
        <v>77</v>
      </c>
      <c r="D64" s="46">
        <v>0</v>
      </c>
      <c r="E64" s="46">
        <v>1026987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1026987</v>
      </c>
      <c r="O64" s="47">
        <f t="shared" si="10"/>
        <v>0.85543684055771518</v>
      </c>
      <c r="P64" s="9"/>
    </row>
    <row r="65" spans="1:16">
      <c r="A65" s="12"/>
      <c r="B65" s="44">
        <v>629</v>
      </c>
      <c r="C65" s="20" t="s">
        <v>79</v>
      </c>
      <c r="D65" s="46">
        <v>48992</v>
      </c>
      <c r="E65" s="46">
        <v>1640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50632</v>
      </c>
      <c r="O65" s="47">
        <f t="shared" si="10"/>
        <v>4.2174319744181996E-2</v>
      </c>
      <c r="P65" s="9"/>
    </row>
    <row r="66" spans="1:16">
      <c r="A66" s="12"/>
      <c r="B66" s="44">
        <v>634</v>
      </c>
      <c r="C66" s="20" t="s">
        <v>78</v>
      </c>
      <c r="D66" s="46">
        <v>0</v>
      </c>
      <c r="E66" s="46">
        <v>2862244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2862244</v>
      </c>
      <c r="O66" s="47">
        <f t="shared" si="10"/>
        <v>2.3841284887396599</v>
      </c>
      <c r="P66" s="9"/>
    </row>
    <row r="67" spans="1:16">
      <c r="A67" s="12"/>
      <c r="B67" s="44">
        <v>654</v>
      </c>
      <c r="C67" s="20" t="s">
        <v>80</v>
      </c>
      <c r="D67" s="46">
        <v>0</v>
      </c>
      <c r="E67" s="46">
        <v>1467147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1467147</v>
      </c>
      <c r="O67" s="47">
        <f t="shared" si="10"/>
        <v>1.2220715494098078</v>
      </c>
      <c r="P67" s="9"/>
    </row>
    <row r="68" spans="1:16">
      <c r="A68" s="12"/>
      <c r="B68" s="44">
        <v>662</v>
      </c>
      <c r="C68" s="20" t="s">
        <v>81</v>
      </c>
      <c r="D68" s="46">
        <v>0</v>
      </c>
      <c r="E68" s="46">
        <v>-19054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-19054</v>
      </c>
      <c r="O68" s="47">
        <f t="shared" si="10"/>
        <v>-1.5871178077216854E-2</v>
      </c>
      <c r="P68" s="9"/>
    </row>
    <row r="69" spans="1:16">
      <c r="A69" s="12"/>
      <c r="B69" s="44">
        <v>667</v>
      </c>
      <c r="C69" s="20" t="s">
        <v>82</v>
      </c>
      <c r="D69" s="46">
        <v>2514655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2514655</v>
      </c>
      <c r="O69" s="47">
        <f t="shared" ref="O69:O88" si="17">(N69/O$90)</f>
        <v>2.0946015171493517</v>
      </c>
      <c r="P69" s="9"/>
    </row>
    <row r="70" spans="1:16">
      <c r="A70" s="12"/>
      <c r="B70" s="44">
        <v>669</v>
      </c>
      <c r="C70" s="20" t="s">
        <v>83</v>
      </c>
      <c r="D70" s="46">
        <v>0</v>
      </c>
      <c r="E70" s="46">
        <v>7896053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7896053</v>
      </c>
      <c r="O70" s="47">
        <f t="shared" si="17"/>
        <v>6.5770790002174015</v>
      </c>
      <c r="P70" s="9"/>
    </row>
    <row r="71" spans="1:16">
      <c r="A71" s="12"/>
      <c r="B71" s="44">
        <v>674</v>
      </c>
      <c r="C71" s="20" t="s">
        <v>84</v>
      </c>
      <c r="D71" s="46">
        <v>0</v>
      </c>
      <c r="E71" s="46">
        <v>2187837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87" si="18">SUM(D71:M71)</f>
        <v>2187837</v>
      </c>
      <c r="O71" s="47">
        <f t="shared" si="17"/>
        <v>1.8223759121929197</v>
      </c>
      <c r="P71" s="9"/>
    </row>
    <row r="72" spans="1:16">
      <c r="A72" s="12"/>
      <c r="B72" s="44">
        <v>681</v>
      </c>
      <c r="C72" s="20" t="s">
        <v>111</v>
      </c>
      <c r="D72" s="46">
        <v>0</v>
      </c>
      <c r="E72" s="46">
        <v>6606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6606</v>
      </c>
      <c r="O72" s="47">
        <f t="shared" si="17"/>
        <v>5.5025192808908652E-3</v>
      </c>
      <c r="P72" s="9"/>
    </row>
    <row r="73" spans="1:16">
      <c r="A73" s="12"/>
      <c r="B73" s="44">
        <v>682</v>
      </c>
      <c r="C73" s="20" t="s">
        <v>85</v>
      </c>
      <c r="D73" s="46">
        <v>0</v>
      </c>
      <c r="E73" s="46">
        <v>479800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479800</v>
      </c>
      <c r="O73" s="47">
        <f t="shared" si="17"/>
        <v>0.39965315636867044</v>
      </c>
      <c r="P73" s="9"/>
    </row>
    <row r="74" spans="1:16">
      <c r="A74" s="12"/>
      <c r="B74" s="44">
        <v>685</v>
      </c>
      <c r="C74" s="20" t="s">
        <v>86</v>
      </c>
      <c r="D74" s="46">
        <v>544842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544842</v>
      </c>
      <c r="O74" s="47">
        <f t="shared" si="17"/>
        <v>0.45383039812884357</v>
      </c>
      <c r="P74" s="9"/>
    </row>
    <row r="75" spans="1:16">
      <c r="A75" s="12"/>
      <c r="B75" s="44">
        <v>694</v>
      </c>
      <c r="C75" s="20" t="s">
        <v>88</v>
      </c>
      <c r="D75" s="46">
        <v>0</v>
      </c>
      <c r="E75" s="46">
        <v>1276059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1276059</v>
      </c>
      <c r="O75" s="47">
        <f t="shared" si="17"/>
        <v>1.0629033077587522</v>
      </c>
      <c r="P75" s="9"/>
    </row>
    <row r="76" spans="1:16">
      <c r="A76" s="12"/>
      <c r="B76" s="44">
        <v>711</v>
      </c>
      <c r="C76" s="20" t="s">
        <v>89</v>
      </c>
      <c r="D76" s="46">
        <v>2925219</v>
      </c>
      <c r="E76" s="46">
        <v>12850960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15776179</v>
      </c>
      <c r="O76" s="47">
        <f t="shared" si="17"/>
        <v>13.140891481423791</v>
      </c>
      <c r="P76" s="9"/>
    </row>
    <row r="77" spans="1:16">
      <c r="A77" s="12"/>
      <c r="B77" s="44">
        <v>712</v>
      </c>
      <c r="C77" s="20" t="s">
        <v>90</v>
      </c>
      <c r="D77" s="46">
        <v>3289913</v>
      </c>
      <c r="E77" s="46">
        <v>8902136</v>
      </c>
      <c r="F77" s="46">
        <v>0</v>
      </c>
      <c r="G77" s="46">
        <v>6850018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19042067</v>
      </c>
      <c r="O77" s="47">
        <f t="shared" si="17"/>
        <v>15.861238391691746</v>
      </c>
      <c r="P77" s="9"/>
    </row>
    <row r="78" spans="1:16">
      <c r="A78" s="12"/>
      <c r="B78" s="44">
        <v>713</v>
      </c>
      <c r="C78" s="20" t="s">
        <v>91</v>
      </c>
      <c r="D78" s="46">
        <v>659147</v>
      </c>
      <c r="E78" s="46">
        <v>17687238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18346385</v>
      </c>
      <c r="O78" s="47">
        <f t="shared" si="17"/>
        <v>15.281764637775803</v>
      </c>
      <c r="P78" s="9"/>
    </row>
    <row r="79" spans="1:16">
      <c r="A79" s="12"/>
      <c r="B79" s="44">
        <v>714</v>
      </c>
      <c r="C79" s="20" t="s">
        <v>92</v>
      </c>
      <c r="D79" s="46">
        <v>265947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579000</v>
      </c>
      <c r="N79" s="46">
        <f t="shared" si="18"/>
        <v>844947</v>
      </c>
      <c r="O79" s="47">
        <f t="shared" si="17"/>
        <v>0.70380520115514589</v>
      </c>
      <c r="P79" s="9"/>
    </row>
    <row r="80" spans="1:16">
      <c r="A80" s="12"/>
      <c r="B80" s="44">
        <v>715</v>
      </c>
      <c r="C80" s="20" t="s">
        <v>93</v>
      </c>
      <c r="D80" s="46">
        <v>0</v>
      </c>
      <c r="E80" s="46">
        <v>1100000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1100000</v>
      </c>
      <c r="O80" s="47">
        <f t="shared" si="17"/>
        <v>0.91625358900695608</v>
      </c>
      <c r="P80" s="9"/>
    </row>
    <row r="81" spans="1:119">
      <c r="A81" s="12"/>
      <c r="B81" s="44">
        <v>722</v>
      </c>
      <c r="C81" s="20" t="s">
        <v>112</v>
      </c>
      <c r="D81" s="46">
        <v>0</v>
      </c>
      <c r="E81" s="46">
        <v>0</v>
      </c>
      <c r="F81" s="46">
        <v>0</v>
      </c>
      <c r="G81" s="46">
        <v>1197513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1197513</v>
      </c>
      <c r="O81" s="47">
        <f t="shared" si="17"/>
        <v>0.99747780375680628</v>
      </c>
      <c r="P81" s="9"/>
    </row>
    <row r="82" spans="1:119">
      <c r="A82" s="12"/>
      <c r="B82" s="44">
        <v>723</v>
      </c>
      <c r="C82" s="20" t="s">
        <v>113</v>
      </c>
      <c r="D82" s="46">
        <v>0</v>
      </c>
      <c r="E82" s="46">
        <v>0</v>
      </c>
      <c r="F82" s="46">
        <v>0</v>
      </c>
      <c r="G82" s="46">
        <v>4260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4260</v>
      </c>
      <c r="O82" s="47">
        <f t="shared" si="17"/>
        <v>3.5484002628814841E-3</v>
      </c>
      <c r="P82" s="9"/>
    </row>
    <row r="83" spans="1:119">
      <c r="A83" s="12"/>
      <c r="B83" s="44">
        <v>724</v>
      </c>
      <c r="C83" s="20" t="s">
        <v>95</v>
      </c>
      <c r="D83" s="46">
        <v>0</v>
      </c>
      <c r="E83" s="46">
        <v>3054686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3054686</v>
      </c>
      <c r="O83" s="47">
        <f t="shared" si="17"/>
        <v>2.544424555263002</v>
      </c>
      <c r="P83" s="9"/>
    </row>
    <row r="84" spans="1:119">
      <c r="A84" s="12"/>
      <c r="B84" s="44">
        <v>732</v>
      </c>
      <c r="C84" s="20" t="s">
        <v>96</v>
      </c>
      <c r="D84" s="46">
        <v>0</v>
      </c>
      <c r="E84" s="46">
        <v>268235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268235</v>
      </c>
      <c r="O84" s="47">
        <f t="shared" si="17"/>
        <v>0.22342843767934623</v>
      </c>
      <c r="P84" s="9"/>
    </row>
    <row r="85" spans="1:119">
      <c r="A85" s="12"/>
      <c r="B85" s="44">
        <v>744</v>
      </c>
      <c r="C85" s="20" t="s">
        <v>98</v>
      </c>
      <c r="D85" s="46">
        <v>0</v>
      </c>
      <c r="E85" s="46">
        <v>2348022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2348022</v>
      </c>
      <c r="O85" s="47">
        <f t="shared" si="17"/>
        <v>1.9558032586975371</v>
      </c>
      <c r="P85" s="9"/>
    </row>
    <row r="86" spans="1:119">
      <c r="A86" s="12"/>
      <c r="B86" s="44">
        <v>764</v>
      </c>
      <c r="C86" s="20" t="s">
        <v>99</v>
      </c>
      <c r="D86" s="46">
        <v>0</v>
      </c>
      <c r="E86" s="46">
        <v>6840152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6840152</v>
      </c>
      <c r="O86" s="47">
        <f t="shared" si="17"/>
        <v>5.6975580175937353</v>
      </c>
      <c r="P86" s="9"/>
    </row>
    <row r="87" spans="1:119" ht="15.75" thickBot="1">
      <c r="A87" s="12"/>
      <c r="B87" s="44">
        <v>765</v>
      </c>
      <c r="C87" s="20" t="s">
        <v>100</v>
      </c>
      <c r="D87" s="46">
        <v>1260</v>
      </c>
      <c r="E87" s="46">
        <v>44910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46170</v>
      </c>
      <c r="O87" s="47">
        <f t="shared" si="17"/>
        <v>3.845766200404651E-2</v>
      </c>
      <c r="P87" s="9"/>
    </row>
    <row r="88" spans="1:119" ht="16.5" thickBot="1">
      <c r="A88" s="14" t="s">
        <v>10</v>
      </c>
      <c r="B88" s="23"/>
      <c r="C88" s="22"/>
      <c r="D88" s="15">
        <f t="shared" ref="D88:M88" si="19">SUM(D5,D13,D23,D29,D33,D38,D43,D49,D54)</f>
        <v>980321151</v>
      </c>
      <c r="E88" s="15">
        <f t="shared" si="19"/>
        <v>1668967697</v>
      </c>
      <c r="F88" s="15">
        <f t="shared" si="19"/>
        <v>90401333</v>
      </c>
      <c r="G88" s="15">
        <f t="shared" si="19"/>
        <v>132357772</v>
      </c>
      <c r="H88" s="15">
        <f t="shared" si="19"/>
        <v>0</v>
      </c>
      <c r="I88" s="15">
        <f t="shared" si="19"/>
        <v>289653000</v>
      </c>
      <c r="J88" s="15">
        <f t="shared" si="19"/>
        <v>145243000</v>
      </c>
      <c r="K88" s="15">
        <f t="shared" si="19"/>
        <v>0</v>
      </c>
      <c r="L88" s="15">
        <f t="shared" si="19"/>
        <v>0</v>
      </c>
      <c r="M88" s="15">
        <f t="shared" si="19"/>
        <v>8659000</v>
      </c>
      <c r="N88" s="15">
        <f>SUM(D88:M88)</f>
        <v>3315602953</v>
      </c>
      <c r="O88" s="37">
        <f t="shared" si="17"/>
        <v>2761.7573685530106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38"/>
      <c r="B90" s="39"/>
      <c r="C90" s="39"/>
      <c r="D90" s="40"/>
      <c r="E90" s="40"/>
      <c r="F90" s="40"/>
      <c r="G90" s="40"/>
      <c r="H90" s="40"/>
      <c r="I90" s="40"/>
      <c r="J90" s="40"/>
      <c r="K90" s="40"/>
      <c r="L90" s="118" t="s">
        <v>114</v>
      </c>
      <c r="M90" s="118"/>
      <c r="N90" s="118"/>
      <c r="O90" s="41">
        <v>1200541</v>
      </c>
    </row>
    <row r="91" spans="1:119">
      <c r="A91" s="119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7"/>
    </row>
    <row r="92" spans="1:119" ht="15.75" customHeight="1" thickBot="1">
      <c r="A92" s="120" t="s">
        <v>108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100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95149205</v>
      </c>
      <c r="E5" s="26">
        <f t="shared" si="0"/>
        <v>140278427</v>
      </c>
      <c r="F5" s="26">
        <f t="shared" si="0"/>
        <v>74281014</v>
      </c>
      <c r="G5" s="26">
        <f t="shared" si="0"/>
        <v>57711831</v>
      </c>
      <c r="H5" s="26">
        <f t="shared" si="0"/>
        <v>0</v>
      </c>
      <c r="I5" s="26">
        <f t="shared" si="0"/>
        <v>0</v>
      </c>
      <c r="J5" s="26">
        <f t="shared" si="0"/>
        <v>134859000</v>
      </c>
      <c r="K5" s="26">
        <f t="shared" si="0"/>
        <v>0</v>
      </c>
      <c r="L5" s="26">
        <f t="shared" si="0"/>
        <v>0</v>
      </c>
      <c r="M5" s="26">
        <f t="shared" si="0"/>
        <v>6987000</v>
      </c>
      <c r="N5" s="27">
        <f>SUM(D5:M5)</f>
        <v>509266477</v>
      </c>
      <c r="O5" s="32">
        <f t="shared" ref="O5:O36" si="1">(N5/O$89)</f>
        <v>426.92860023087349</v>
      </c>
      <c r="P5" s="6"/>
    </row>
    <row r="6" spans="1:133">
      <c r="A6" s="12"/>
      <c r="B6" s="44">
        <v>511</v>
      </c>
      <c r="C6" s="20" t="s">
        <v>20</v>
      </c>
      <c r="D6" s="46">
        <v>2659936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2659936</v>
      </c>
      <c r="O6" s="47">
        <f t="shared" si="1"/>
        <v>2.2298792566778527</v>
      </c>
      <c r="P6" s="9"/>
    </row>
    <row r="7" spans="1:133">
      <c r="A7" s="12"/>
      <c r="B7" s="44">
        <v>512</v>
      </c>
      <c r="C7" s="20" t="s">
        <v>21</v>
      </c>
      <c r="D7" s="46">
        <v>5499599</v>
      </c>
      <c r="E7" s="46">
        <v>341068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5840667</v>
      </c>
      <c r="O7" s="47">
        <f t="shared" si="1"/>
        <v>4.8963517123956608</v>
      </c>
      <c r="P7" s="9"/>
    </row>
    <row r="8" spans="1:133">
      <c r="A8" s="12"/>
      <c r="B8" s="44">
        <v>513</v>
      </c>
      <c r="C8" s="20" t="s">
        <v>22</v>
      </c>
      <c r="D8" s="46">
        <v>25166318</v>
      </c>
      <c r="E8" s="46">
        <v>118130329</v>
      </c>
      <c r="F8" s="46">
        <v>0</v>
      </c>
      <c r="G8" s="46">
        <v>184888</v>
      </c>
      <c r="H8" s="46">
        <v>0</v>
      </c>
      <c r="I8" s="46">
        <v>0</v>
      </c>
      <c r="J8" s="46">
        <v>5238000</v>
      </c>
      <c r="K8" s="46">
        <v>0</v>
      </c>
      <c r="L8" s="46">
        <v>0</v>
      </c>
      <c r="M8" s="46">
        <v>0</v>
      </c>
      <c r="N8" s="46">
        <f t="shared" si="2"/>
        <v>148719535</v>
      </c>
      <c r="O8" s="47">
        <f t="shared" si="1"/>
        <v>124.67465614183044</v>
      </c>
      <c r="P8" s="9"/>
    </row>
    <row r="9" spans="1:133">
      <c r="A9" s="12"/>
      <c r="B9" s="44">
        <v>514</v>
      </c>
      <c r="C9" s="20" t="s">
        <v>23</v>
      </c>
      <c r="D9" s="46">
        <v>9765583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9765583</v>
      </c>
      <c r="O9" s="47">
        <f t="shared" si="1"/>
        <v>8.1866898154940095</v>
      </c>
      <c r="P9" s="9"/>
    </row>
    <row r="10" spans="1:133">
      <c r="A10" s="12"/>
      <c r="B10" s="44">
        <v>515</v>
      </c>
      <c r="C10" s="20" t="s">
        <v>24</v>
      </c>
      <c r="D10" s="46">
        <v>13687210</v>
      </c>
      <c r="E10" s="46">
        <v>3211004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16898214</v>
      </c>
      <c r="O10" s="47">
        <f t="shared" si="1"/>
        <v>14.166121618528898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74281014</v>
      </c>
      <c r="G11" s="46">
        <v>56159279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130440293</v>
      </c>
      <c r="O11" s="47">
        <f t="shared" si="1"/>
        <v>109.35079024295371</v>
      </c>
      <c r="P11" s="9"/>
    </row>
    <row r="12" spans="1:133">
      <c r="A12" s="12"/>
      <c r="B12" s="44">
        <v>519</v>
      </c>
      <c r="C12" s="20" t="s">
        <v>27</v>
      </c>
      <c r="D12" s="46">
        <v>38370559</v>
      </c>
      <c r="E12" s="46">
        <v>18596026</v>
      </c>
      <c r="F12" s="46">
        <v>0</v>
      </c>
      <c r="G12" s="46">
        <v>1367664</v>
      </c>
      <c r="H12" s="46">
        <v>0</v>
      </c>
      <c r="I12" s="46">
        <v>0</v>
      </c>
      <c r="J12" s="46">
        <v>129621000</v>
      </c>
      <c r="K12" s="46">
        <v>0</v>
      </c>
      <c r="L12" s="46">
        <v>0</v>
      </c>
      <c r="M12" s="46">
        <v>6987000</v>
      </c>
      <c r="N12" s="46">
        <f t="shared" si="2"/>
        <v>194942249</v>
      </c>
      <c r="O12" s="47">
        <f t="shared" si="1"/>
        <v>163.42411144299294</v>
      </c>
      <c r="P12" s="9"/>
    </row>
    <row r="13" spans="1:133" ht="15.75">
      <c r="A13" s="28" t="s">
        <v>28</v>
      </c>
      <c r="B13" s="29"/>
      <c r="C13" s="30"/>
      <c r="D13" s="31">
        <f>SUM(D14:D22)</f>
        <v>118119396</v>
      </c>
      <c r="E13" s="31">
        <f t="shared" ref="E13:M13" si="3">SUM(E14:E22)</f>
        <v>418135739</v>
      </c>
      <c r="F13" s="31">
        <f t="shared" si="3"/>
        <v>0</v>
      </c>
      <c r="G13" s="31">
        <f t="shared" si="3"/>
        <v>484896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536740031</v>
      </c>
      <c r="O13" s="43">
        <f t="shared" si="1"/>
        <v>449.96024767345062</v>
      </c>
      <c r="P13" s="10"/>
    </row>
    <row r="14" spans="1:133">
      <c r="A14" s="12"/>
      <c r="B14" s="44">
        <v>521</v>
      </c>
      <c r="C14" s="20" t="s">
        <v>29</v>
      </c>
      <c r="D14" s="46">
        <v>-2392</v>
      </c>
      <c r="E14" s="46">
        <v>209531289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209528897</v>
      </c>
      <c r="O14" s="47">
        <f t="shared" si="1"/>
        <v>175.65239956709121</v>
      </c>
      <c r="P14" s="9"/>
    </row>
    <row r="15" spans="1:133">
      <c r="A15" s="12"/>
      <c r="B15" s="44">
        <v>522</v>
      </c>
      <c r="C15" s="20" t="s">
        <v>30</v>
      </c>
      <c r="D15" s="46">
        <v>95900773</v>
      </c>
      <c r="E15" s="46">
        <v>1977640</v>
      </c>
      <c r="F15" s="46">
        <v>0</v>
      </c>
      <c r="G15" s="46">
        <v>274563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2" si="4">SUM(D15:M15)</f>
        <v>98152976</v>
      </c>
      <c r="O15" s="47">
        <f t="shared" si="1"/>
        <v>82.283665909104243</v>
      </c>
      <c r="P15" s="9"/>
    </row>
    <row r="16" spans="1:133">
      <c r="A16" s="12"/>
      <c r="B16" s="44">
        <v>523</v>
      </c>
      <c r="C16" s="20" t="s">
        <v>31</v>
      </c>
      <c r="D16" s="46">
        <v>66010</v>
      </c>
      <c r="E16" s="46">
        <v>173316924</v>
      </c>
      <c r="F16" s="46">
        <v>0</v>
      </c>
      <c r="G16" s="46">
        <v>154958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173537892</v>
      </c>
      <c r="O16" s="47">
        <f t="shared" si="1"/>
        <v>145.48039712925478</v>
      </c>
      <c r="P16" s="9"/>
    </row>
    <row r="17" spans="1:16">
      <c r="A17" s="12"/>
      <c r="B17" s="44">
        <v>524</v>
      </c>
      <c r="C17" s="20" t="s">
        <v>32</v>
      </c>
      <c r="D17" s="46">
        <v>6953377</v>
      </c>
      <c r="E17" s="46">
        <v>17759544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24712921</v>
      </c>
      <c r="O17" s="47">
        <f t="shared" si="1"/>
        <v>20.717351812155815</v>
      </c>
      <c r="P17" s="9"/>
    </row>
    <row r="18" spans="1:16">
      <c r="A18" s="12"/>
      <c r="B18" s="44">
        <v>525</v>
      </c>
      <c r="C18" s="20" t="s">
        <v>33</v>
      </c>
      <c r="D18" s="46">
        <v>2555209</v>
      </c>
      <c r="E18" s="46">
        <v>1074721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3629930</v>
      </c>
      <c r="O18" s="47">
        <f t="shared" si="1"/>
        <v>3.0430452500333232</v>
      </c>
      <c r="P18" s="9"/>
    </row>
    <row r="19" spans="1:16">
      <c r="A19" s="12"/>
      <c r="B19" s="44">
        <v>526</v>
      </c>
      <c r="C19" s="20" t="s">
        <v>34</v>
      </c>
      <c r="D19" s="46">
        <v>5353003</v>
      </c>
      <c r="E19" s="46">
        <v>18000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5371003</v>
      </c>
      <c r="O19" s="47">
        <f t="shared" si="1"/>
        <v>4.5026226861302368</v>
      </c>
      <c r="P19" s="9"/>
    </row>
    <row r="20" spans="1:16">
      <c r="A20" s="12"/>
      <c r="B20" s="44">
        <v>527</v>
      </c>
      <c r="C20" s="20" t="s">
        <v>35</v>
      </c>
      <c r="D20" s="46">
        <v>4010651</v>
      </c>
      <c r="E20" s="46">
        <v>7740316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11750967</v>
      </c>
      <c r="O20" s="47">
        <f t="shared" si="1"/>
        <v>9.8510782060944226</v>
      </c>
      <c r="P20" s="9"/>
    </row>
    <row r="21" spans="1:16">
      <c r="A21" s="12"/>
      <c r="B21" s="44">
        <v>528</v>
      </c>
      <c r="C21" s="20" t="s">
        <v>36</v>
      </c>
      <c r="D21" s="46">
        <v>1138486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1138486</v>
      </c>
      <c r="O21" s="47">
        <f t="shared" si="1"/>
        <v>0.95441631506101721</v>
      </c>
      <c r="P21" s="9"/>
    </row>
    <row r="22" spans="1:16">
      <c r="A22" s="12"/>
      <c r="B22" s="44">
        <v>529</v>
      </c>
      <c r="C22" s="20" t="s">
        <v>37</v>
      </c>
      <c r="D22" s="46">
        <v>2144279</v>
      </c>
      <c r="E22" s="46">
        <v>6717305</v>
      </c>
      <c r="F22" s="46">
        <v>0</v>
      </c>
      <c r="G22" s="46">
        <v>55375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8916959</v>
      </c>
      <c r="O22" s="47">
        <f t="shared" si="1"/>
        <v>7.4752707985255613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SUM(D24:D28)</f>
        <v>29278073</v>
      </c>
      <c r="E23" s="31">
        <f t="shared" si="5"/>
        <v>16955136</v>
      </c>
      <c r="F23" s="31">
        <f t="shared" si="5"/>
        <v>0</v>
      </c>
      <c r="G23" s="31">
        <f t="shared" si="5"/>
        <v>13719377</v>
      </c>
      <c r="H23" s="31">
        <f t="shared" si="5"/>
        <v>0</v>
      </c>
      <c r="I23" s="31">
        <f t="shared" si="5"/>
        <v>283983000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1029000</v>
      </c>
      <c r="N23" s="42">
        <f t="shared" ref="N23:N28" si="6">SUM(D23:M23)</f>
        <v>344964586</v>
      </c>
      <c r="O23" s="43">
        <f t="shared" si="1"/>
        <v>289.19093339458664</v>
      </c>
      <c r="P23" s="10"/>
    </row>
    <row r="24" spans="1:16">
      <c r="A24" s="12"/>
      <c r="B24" s="44">
        <v>534</v>
      </c>
      <c r="C24" s="20" t="s">
        <v>39</v>
      </c>
      <c r="D24" s="46">
        <v>154202</v>
      </c>
      <c r="E24" s="46">
        <v>0</v>
      </c>
      <c r="F24" s="46">
        <v>0</v>
      </c>
      <c r="G24" s="46">
        <v>0</v>
      </c>
      <c r="H24" s="46">
        <v>0</v>
      </c>
      <c r="I24" s="46">
        <v>86294000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86448202</v>
      </c>
      <c r="O24" s="47">
        <f t="shared" si="1"/>
        <v>72.471312248451412</v>
      </c>
      <c r="P24" s="9"/>
    </row>
    <row r="25" spans="1:16">
      <c r="A25" s="12"/>
      <c r="B25" s="44">
        <v>536</v>
      </c>
      <c r="C25" s="20" t="s">
        <v>40</v>
      </c>
      <c r="D25" s="46">
        <v>302803</v>
      </c>
      <c r="E25" s="46">
        <v>-77878</v>
      </c>
      <c r="F25" s="46">
        <v>0</v>
      </c>
      <c r="G25" s="46">
        <v>0</v>
      </c>
      <c r="H25" s="46">
        <v>0</v>
      </c>
      <c r="I25" s="46">
        <v>197689000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197913925</v>
      </c>
      <c r="O25" s="47">
        <f t="shared" si="1"/>
        <v>165.91532877678119</v>
      </c>
      <c r="P25" s="9"/>
    </row>
    <row r="26" spans="1:16">
      <c r="A26" s="12"/>
      <c r="B26" s="44">
        <v>537</v>
      </c>
      <c r="C26" s="20" t="s">
        <v>41</v>
      </c>
      <c r="D26" s="46">
        <v>13097739</v>
      </c>
      <c r="E26" s="46">
        <v>6573431</v>
      </c>
      <c r="F26" s="46">
        <v>0</v>
      </c>
      <c r="G26" s="46">
        <v>13719377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33390547</v>
      </c>
      <c r="O26" s="47">
        <f t="shared" si="1"/>
        <v>27.991984816336522</v>
      </c>
      <c r="P26" s="9"/>
    </row>
    <row r="27" spans="1:16">
      <c r="A27" s="12"/>
      <c r="B27" s="44">
        <v>538</v>
      </c>
      <c r="C27" s="20" t="s">
        <v>42</v>
      </c>
      <c r="D27" s="46">
        <v>15710202</v>
      </c>
      <c r="E27" s="46">
        <v>10135132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25845334</v>
      </c>
      <c r="O27" s="47">
        <f t="shared" si="1"/>
        <v>21.666677005954593</v>
      </c>
      <c r="P27" s="9"/>
    </row>
    <row r="28" spans="1:16">
      <c r="A28" s="12"/>
      <c r="B28" s="44">
        <v>539</v>
      </c>
      <c r="C28" s="20" t="s">
        <v>43</v>
      </c>
      <c r="D28" s="46">
        <v>13127</v>
      </c>
      <c r="E28" s="46">
        <v>324451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1029000</v>
      </c>
      <c r="N28" s="46">
        <f t="shared" si="6"/>
        <v>1366578</v>
      </c>
      <c r="O28" s="47">
        <f t="shared" si="1"/>
        <v>1.1456305470629018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SUM(D30:D32)</f>
        <v>272479</v>
      </c>
      <c r="E29" s="31">
        <f t="shared" si="7"/>
        <v>152989680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153262159</v>
      </c>
      <c r="O29" s="43">
        <f t="shared" si="1"/>
        <v>128.48283161240079</v>
      </c>
      <c r="P29" s="10"/>
    </row>
    <row r="30" spans="1:16">
      <c r="A30" s="12"/>
      <c r="B30" s="44">
        <v>541</v>
      </c>
      <c r="C30" s="20" t="s">
        <v>45</v>
      </c>
      <c r="D30" s="46">
        <v>144499</v>
      </c>
      <c r="E30" s="46">
        <v>150813573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150958072</v>
      </c>
      <c r="O30" s="47">
        <f t="shared" si="1"/>
        <v>126.55126791805583</v>
      </c>
      <c r="P30" s="9"/>
    </row>
    <row r="31" spans="1:16">
      <c r="A31" s="12"/>
      <c r="B31" s="44">
        <v>544</v>
      </c>
      <c r="C31" s="20" t="s">
        <v>47</v>
      </c>
      <c r="D31" s="46">
        <v>0</v>
      </c>
      <c r="E31" s="46">
        <v>1064450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1064450</v>
      </c>
      <c r="O31" s="47">
        <f t="shared" si="1"/>
        <v>0.89235040796874066</v>
      </c>
      <c r="P31" s="9"/>
    </row>
    <row r="32" spans="1:16">
      <c r="A32" s="12"/>
      <c r="B32" s="44">
        <v>549</v>
      </c>
      <c r="C32" s="20" t="s">
        <v>48</v>
      </c>
      <c r="D32" s="46">
        <v>127980</v>
      </c>
      <c r="E32" s="46">
        <v>1111657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1239637</v>
      </c>
      <c r="O32" s="47">
        <f t="shared" si="1"/>
        <v>1.0392132863761998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22440764</v>
      </c>
      <c r="E33" s="31">
        <f t="shared" si="9"/>
        <v>55416917</v>
      </c>
      <c r="F33" s="31">
        <f t="shared" si="9"/>
        <v>6000000</v>
      </c>
      <c r="G33" s="31">
        <f t="shared" si="9"/>
        <v>7975226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508000</v>
      </c>
      <c r="N33" s="31">
        <f t="shared" si="8"/>
        <v>92340907</v>
      </c>
      <c r="O33" s="43">
        <f t="shared" si="1"/>
        <v>77.411288490444406</v>
      </c>
      <c r="P33" s="10"/>
    </row>
    <row r="34" spans="1:16">
      <c r="A34" s="13"/>
      <c r="B34" s="45">
        <v>552</v>
      </c>
      <c r="C34" s="21" t="s">
        <v>50</v>
      </c>
      <c r="D34" s="46">
        <v>16386679</v>
      </c>
      <c r="E34" s="46">
        <v>12958790</v>
      </c>
      <c r="F34" s="46">
        <v>6000000</v>
      </c>
      <c r="G34" s="46">
        <v>7975226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43320695</v>
      </c>
      <c r="O34" s="47">
        <f t="shared" si="1"/>
        <v>36.316632868372764</v>
      </c>
      <c r="P34" s="9"/>
    </row>
    <row r="35" spans="1:16">
      <c r="A35" s="13"/>
      <c r="B35" s="45">
        <v>553</v>
      </c>
      <c r="C35" s="21" t="s">
        <v>51</v>
      </c>
      <c r="D35" s="46">
        <v>1265445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1265445</v>
      </c>
      <c r="O35" s="47">
        <f t="shared" si="1"/>
        <v>1.0608486655192852</v>
      </c>
      <c r="P35" s="9"/>
    </row>
    <row r="36" spans="1:16">
      <c r="A36" s="13"/>
      <c r="B36" s="45">
        <v>554</v>
      </c>
      <c r="C36" s="21" t="s">
        <v>52</v>
      </c>
      <c r="D36" s="46">
        <v>277260</v>
      </c>
      <c r="E36" s="46">
        <v>42458127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42735387</v>
      </c>
      <c r="O36" s="47">
        <f t="shared" si="1"/>
        <v>35.825957089719587</v>
      </c>
      <c r="P36" s="9"/>
    </row>
    <row r="37" spans="1:16">
      <c r="A37" s="13"/>
      <c r="B37" s="45">
        <v>559</v>
      </c>
      <c r="C37" s="21" t="s">
        <v>53</v>
      </c>
      <c r="D37" s="46">
        <v>4511380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508000</v>
      </c>
      <c r="N37" s="46">
        <f t="shared" si="8"/>
        <v>5019380</v>
      </c>
      <c r="O37" s="47">
        <f t="shared" ref="O37:O68" si="10">(N37/O$89)</f>
        <v>4.207849866832766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SUM(D39:D42)</f>
        <v>56054933</v>
      </c>
      <c r="E38" s="31">
        <f t="shared" si="11"/>
        <v>153431897</v>
      </c>
      <c r="F38" s="31">
        <f t="shared" si="11"/>
        <v>0</v>
      </c>
      <c r="G38" s="31">
        <f t="shared" si="11"/>
        <v>1107828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210594658</v>
      </c>
      <c r="O38" s="43">
        <f t="shared" si="10"/>
        <v>176.54584901342236</v>
      </c>
      <c r="P38" s="10"/>
    </row>
    <row r="39" spans="1:16">
      <c r="A39" s="12"/>
      <c r="B39" s="44">
        <v>562</v>
      </c>
      <c r="C39" s="20" t="s">
        <v>55</v>
      </c>
      <c r="D39" s="46">
        <v>10654086</v>
      </c>
      <c r="E39" s="46">
        <v>99980342</v>
      </c>
      <c r="F39" s="46">
        <v>0</v>
      </c>
      <c r="G39" s="46">
        <v>883978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111518406</v>
      </c>
      <c r="O39" s="47">
        <f t="shared" si="10"/>
        <v>93.488181774741562</v>
      </c>
      <c r="P39" s="9"/>
    </row>
    <row r="40" spans="1:16">
      <c r="A40" s="12"/>
      <c r="B40" s="44">
        <v>563</v>
      </c>
      <c r="C40" s="20" t="s">
        <v>56</v>
      </c>
      <c r="D40" s="46">
        <v>2340531</v>
      </c>
      <c r="E40" s="46">
        <v>698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2341229</v>
      </c>
      <c r="O40" s="47">
        <f t="shared" si="10"/>
        <v>1.9627005996507556</v>
      </c>
      <c r="P40" s="9"/>
    </row>
    <row r="41" spans="1:16">
      <c r="A41" s="12"/>
      <c r="B41" s="44">
        <v>564</v>
      </c>
      <c r="C41" s="20" t="s">
        <v>57</v>
      </c>
      <c r="D41" s="46">
        <v>8782286</v>
      </c>
      <c r="E41" s="46">
        <v>2187357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10969643</v>
      </c>
      <c r="O41" s="47">
        <f t="shared" si="10"/>
        <v>9.1960781683699953</v>
      </c>
      <c r="P41" s="9"/>
    </row>
    <row r="42" spans="1:16">
      <c r="A42" s="12"/>
      <c r="B42" s="44">
        <v>569</v>
      </c>
      <c r="C42" s="20" t="s">
        <v>58</v>
      </c>
      <c r="D42" s="46">
        <v>34278030</v>
      </c>
      <c r="E42" s="46">
        <v>51263500</v>
      </c>
      <c r="F42" s="46">
        <v>0</v>
      </c>
      <c r="G42" s="46">
        <v>223850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85765380</v>
      </c>
      <c r="O42" s="47">
        <f t="shared" si="10"/>
        <v>71.89888847066004</v>
      </c>
      <c r="P42" s="9"/>
    </row>
    <row r="43" spans="1:16" ht="15.75">
      <c r="A43" s="28" t="s">
        <v>59</v>
      </c>
      <c r="B43" s="29"/>
      <c r="C43" s="30"/>
      <c r="D43" s="31">
        <f t="shared" ref="D43:M43" si="13">SUM(D44:D48)</f>
        <v>50838388</v>
      </c>
      <c r="E43" s="31">
        <f t="shared" si="13"/>
        <v>63190401</v>
      </c>
      <c r="F43" s="31">
        <f t="shared" si="13"/>
        <v>10855204</v>
      </c>
      <c r="G43" s="31">
        <f t="shared" si="13"/>
        <v>4607610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129491603</v>
      </c>
      <c r="O43" s="43">
        <f t="shared" si="10"/>
        <v>108.55548383256725</v>
      </c>
      <c r="P43" s="9"/>
    </row>
    <row r="44" spans="1:16">
      <c r="A44" s="12"/>
      <c r="B44" s="44">
        <v>571</v>
      </c>
      <c r="C44" s="20" t="s">
        <v>60</v>
      </c>
      <c r="D44" s="46">
        <v>3416</v>
      </c>
      <c r="E44" s="46">
        <v>39921219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39924635</v>
      </c>
      <c r="O44" s="47">
        <f t="shared" si="10"/>
        <v>33.469645667014014</v>
      </c>
      <c r="P44" s="9"/>
    </row>
    <row r="45" spans="1:16">
      <c r="A45" s="12"/>
      <c r="B45" s="44">
        <v>572</v>
      </c>
      <c r="C45" s="20" t="s">
        <v>61</v>
      </c>
      <c r="D45" s="46">
        <v>46161171</v>
      </c>
      <c r="E45" s="46">
        <v>19555071</v>
      </c>
      <c r="F45" s="46">
        <v>0</v>
      </c>
      <c r="G45" s="46">
        <v>4302612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70018854</v>
      </c>
      <c r="O45" s="47">
        <f t="shared" si="10"/>
        <v>58.698250676315176</v>
      </c>
      <c r="P45" s="9"/>
    </row>
    <row r="46" spans="1:16">
      <c r="A46" s="12"/>
      <c r="B46" s="44">
        <v>573</v>
      </c>
      <c r="C46" s="20" t="s">
        <v>62</v>
      </c>
      <c r="D46" s="46">
        <v>1425090</v>
      </c>
      <c r="E46" s="46">
        <v>740385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2165475</v>
      </c>
      <c r="O46" s="47">
        <f t="shared" si="10"/>
        <v>1.8153623934389673</v>
      </c>
      <c r="P46" s="9"/>
    </row>
    <row r="47" spans="1:16">
      <c r="A47" s="12"/>
      <c r="B47" s="44">
        <v>575</v>
      </c>
      <c r="C47" s="20" t="s">
        <v>63</v>
      </c>
      <c r="D47" s="46">
        <v>2036119</v>
      </c>
      <c r="E47" s="46">
        <v>2124749</v>
      </c>
      <c r="F47" s="46">
        <v>10855204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15016072</v>
      </c>
      <c r="O47" s="47">
        <f t="shared" si="10"/>
        <v>12.588283127707252</v>
      </c>
      <c r="P47" s="9"/>
    </row>
    <row r="48" spans="1:16">
      <c r="A48" s="12"/>
      <c r="B48" s="44">
        <v>579</v>
      </c>
      <c r="C48" s="20" t="s">
        <v>64</v>
      </c>
      <c r="D48" s="46">
        <v>1212592</v>
      </c>
      <c r="E48" s="46">
        <v>848977</v>
      </c>
      <c r="F48" s="46">
        <v>0</v>
      </c>
      <c r="G48" s="46">
        <v>304998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2366567</v>
      </c>
      <c r="O48" s="47">
        <f t="shared" si="10"/>
        <v>1.9839419680918398</v>
      </c>
      <c r="P48" s="9"/>
    </row>
    <row r="49" spans="1:16" ht="15.75">
      <c r="A49" s="28" t="s">
        <v>97</v>
      </c>
      <c r="B49" s="29"/>
      <c r="C49" s="30"/>
      <c r="D49" s="31">
        <f t="shared" ref="D49:M49" si="14">SUM(D50:D52)</f>
        <v>570391235</v>
      </c>
      <c r="E49" s="31">
        <f t="shared" si="14"/>
        <v>386544462</v>
      </c>
      <c r="F49" s="31">
        <f t="shared" si="14"/>
        <v>214719</v>
      </c>
      <c r="G49" s="31">
        <f t="shared" si="14"/>
        <v>28600146</v>
      </c>
      <c r="H49" s="31">
        <f t="shared" si="14"/>
        <v>0</v>
      </c>
      <c r="I49" s="31">
        <f t="shared" si="14"/>
        <v>0</v>
      </c>
      <c r="J49" s="31">
        <f t="shared" si="14"/>
        <v>885000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986635562</v>
      </c>
      <c r="O49" s="43">
        <f t="shared" si="10"/>
        <v>827.11695830444626</v>
      </c>
      <c r="P49" s="9"/>
    </row>
    <row r="50" spans="1:16">
      <c r="A50" s="12"/>
      <c r="B50" s="44">
        <v>581</v>
      </c>
      <c r="C50" s="20" t="s">
        <v>65</v>
      </c>
      <c r="D50" s="46">
        <v>569429034</v>
      </c>
      <c r="E50" s="46">
        <v>382862117</v>
      </c>
      <c r="F50" s="46">
        <v>203661</v>
      </c>
      <c r="G50" s="46">
        <v>28600146</v>
      </c>
      <c r="H50" s="46">
        <v>0</v>
      </c>
      <c r="I50" s="46">
        <v>0</v>
      </c>
      <c r="J50" s="46">
        <v>746000</v>
      </c>
      <c r="K50" s="46">
        <v>0</v>
      </c>
      <c r="L50" s="46">
        <v>0</v>
      </c>
      <c r="M50" s="46">
        <v>0</v>
      </c>
      <c r="N50" s="46">
        <f>SUM(D50:M50)</f>
        <v>981840958</v>
      </c>
      <c r="O50" s="47">
        <f t="shared" si="10"/>
        <v>823.09754279836466</v>
      </c>
      <c r="P50" s="9"/>
    </row>
    <row r="51" spans="1:16">
      <c r="A51" s="12"/>
      <c r="B51" s="44">
        <v>587</v>
      </c>
      <c r="C51" s="20" t="s">
        <v>66</v>
      </c>
      <c r="D51" s="46">
        <v>0</v>
      </c>
      <c r="E51" s="46">
        <v>3609909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9" si="15">SUM(D51:M51)</f>
        <v>3609909</v>
      </c>
      <c r="O51" s="47">
        <f t="shared" si="10"/>
        <v>3.0262612324487095</v>
      </c>
      <c r="P51" s="9"/>
    </row>
    <row r="52" spans="1:16">
      <c r="A52" s="12"/>
      <c r="B52" s="44">
        <v>590</v>
      </c>
      <c r="C52" s="20" t="s">
        <v>67</v>
      </c>
      <c r="D52" s="46">
        <v>962201</v>
      </c>
      <c r="E52" s="46">
        <v>72436</v>
      </c>
      <c r="F52" s="46">
        <v>11058</v>
      </c>
      <c r="G52" s="46">
        <v>0</v>
      </c>
      <c r="H52" s="46">
        <v>0</v>
      </c>
      <c r="I52" s="46">
        <v>0</v>
      </c>
      <c r="J52" s="46">
        <v>139000</v>
      </c>
      <c r="K52" s="46">
        <v>0</v>
      </c>
      <c r="L52" s="46">
        <v>0</v>
      </c>
      <c r="M52" s="46">
        <v>0</v>
      </c>
      <c r="N52" s="46">
        <f t="shared" si="15"/>
        <v>1184695</v>
      </c>
      <c r="O52" s="47">
        <f t="shared" si="10"/>
        <v>0.99315427363288766</v>
      </c>
      <c r="P52" s="9"/>
    </row>
    <row r="53" spans="1:16" ht="15.75">
      <c r="A53" s="28" t="s">
        <v>68</v>
      </c>
      <c r="B53" s="29"/>
      <c r="C53" s="30"/>
      <c r="D53" s="31">
        <f t="shared" ref="D53:M53" si="16">SUM(D54:D86)</f>
        <v>19894340</v>
      </c>
      <c r="E53" s="31">
        <f t="shared" si="16"/>
        <v>70838971</v>
      </c>
      <c r="F53" s="31">
        <f t="shared" si="16"/>
        <v>0</v>
      </c>
      <c r="G53" s="31">
        <f t="shared" si="16"/>
        <v>4668010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669000</v>
      </c>
      <c r="N53" s="31">
        <f>SUM(D53:M53)</f>
        <v>96070321</v>
      </c>
      <c r="O53" s="43">
        <f t="shared" si="10"/>
        <v>80.537733231281763</v>
      </c>
      <c r="P53" s="9"/>
    </row>
    <row r="54" spans="1:16">
      <c r="A54" s="12"/>
      <c r="B54" s="44">
        <v>601</v>
      </c>
      <c r="C54" s="20" t="s">
        <v>69</v>
      </c>
      <c r="D54" s="46">
        <v>1111940</v>
      </c>
      <c r="E54" s="46">
        <v>67380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1179320</v>
      </c>
      <c r="O54" s="47">
        <f t="shared" si="10"/>
        <v>0.98864830017914918</v>
      </c>
      <c r="P54" s="9"/>
    </row>
    <row r="55" spans="1:16">
      <c r="A55" s="12"/>
      <c r="B55" s="44">
        <v>602</v>
      </c>
      <c r="C55" s="20" t="s">
        <v>70</v>
      </c>
      <c r="D55" s="46">
        <v>337506</v>
      </c>
      <c r="E55" s="46">
        <v>418176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755682</v>
      </c>
      <c r="O55" s="47">
        <f t="shared" si="10"/>
        <v>0.63350381980800785</v>
      </c>
      <c r="P55" s="9"/>
    </row>
    <row r="56" spans="1:16">
      <c r="A56" s="12"/>
      <c r="B56" s="44">
        <v>603</v>
      </c>
      <c r="C56" s="20" t="s">
        <v>71</v>
      </c>
      <c r="D56" s="46">
        <v>131232</v>
      </c>
      <c r="E56" s="46">
        <v>715820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847052</v>
      </c>
      <c r="O56" s="47">
        <f t="shared" si="10"/>
        <v>0.71010117691835006</v>
      </c>
      <c r="P56" s="9"/>
    </row>
    <row r="57" spans="1:16">
      <c r="A57" s="12"/>
      <c r="B57" s="44">
        <v>604</v>
      </c>
      <c r="C57" s="20" t="s">
        <v>72</v>
      </c>
      <c r="D57" s="46">
        <v>427107</v>
      </c>
      <c r="E57" s="46">
        <v>6445266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6872373</v>
      </c>
      <c r="O57" s="47">
        <f t="shared" si="10"/>
        <v>5.7612521492445472</v>
      </c>
      <c r="P57" s="9"/>
    </row>
    <row r="58" spans="1:16">
      <c r="A58" s="12"/>
      <c r="B58" s="44">
        <v>608</v>
      </c>
      <c r="C58" s="20" t="s">
        <v>73</v>
      </c>
      <c r="D58" s="46">
        <v>177650</v>
      </c>
      <c r="E58" s="46">
        <v>206976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384626</v>
      </c>
      <c r="O58" s="47">
        <f t="shared" si="10"/>
        <v>0.3224399154637464</v>
      </c>
      <c r="P58" s="9"/>
    </row>
    <row r="59" spans="1:16">
      <c r="A59" s="12"/>
      <c r="B59" s="44">
        <v>609</v>
      </c>
      <c r="C59" s="20" t="s">
        <v>74</v>
      </c>
      <c r="D59" s="46">
        <v>0</v>
      </c>
      <c r="E59" s="46">
        <v>361095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361095</v>
      </c>
      <c r="O59" s="47">
        <f t="shared" si="10"/>
        <v>0.30271339242376105</v>
      </c>
      <c r="P59" s="9"/>
    </row>
    <row r="60" spans="1:16">
      <c r="A60" s="12"/>
      <c r="B60" s="44">
        <v>612</v>
      </c>
      <c r="C60" s="20" t="s">
        <v>110</v>
      </c>
      <c r="D60" s="46">
        <v>180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180</v>
      </c>
      <c r="O60" s="47">
        <f t="shared" si="10"/>
        <v>1.508977156600811E-4</v>
      </c>
      <c r="P60" s="9"/>
    </row>
    <row r="61" spans="1:16">
      <c r="A61" s="12"/>
      <c r="B61" s="44">
        <v>614</v>
      </c>
      <c r="C61" s="20" t="s">
        <v>75</v>
      </c>
      <c r="D61" s="46">
        <v>0</v>
      </c>
      <c r="E61" s="46">
        <v>5476383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5476383</v>
      </c>
      <c r="O61" s="47">
        <f t="shared" si="10"/>
        <v>4.5909649154427887</v>
      </c>
      <c r="P61" s="9"/>
    </row>
    <row r="62" spans="1:16">
      <c r="A62" s="12"/>
      <c r="B62" s="44">
        <v>622</v>
      </c>
      <c r="C62" s="20" t="s">
        <v>76</v>
      </c>
      <c r="D62" s="46">
        <v>0</v>
      </c>
      <c r="E62" s="46">
        <v>521081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521081</v>
      </c>
      <c r="O62" s="47">
        <f t="shared" si="10"/>
        <v>0.43683295874372624</v>
      </c>
      <c r="P62" s="9"/>
    </row>
    <row r="63" spans="1:16">
      <c r="A63" s="12"/>
      <c r="B63" s="44">
        <v>624</v>
      </c>
      <c r="C63" s="20" t="s">
        <v>77</v>
      </c>
      <c r="D63" s="46">
        <v>0</v>
      </c>
      <c r="E63" s="46">
        <v>500540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500540</v>
      </c>
      <c r="O63" s="47">
        <f t="shared" si="10"/>
        <v>0.41961301442498328</v>
      </c>
      <c r="P63" s="9"/>
    </row>
    <row r="64" spans="1:16">
      <c r="A64" s="12"/>
      <c r="B64" s="44">
        <v>629</v>
      </c>
      <c r="C64" s="20" t="s">
        <v>79</v>
      </c>
      <c r="D64" s="46">
        <v>102692</v>
      </c>
      <c r="E64" s="46">
        <v>1434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104126</v>
      </c>
      <c r="O64" s="47">
        <f t="shared" si="10"/>
        <v>8.7290975226786693E-2</v>
      </c>
      <c r="P64" s="9"/>
    </row>
    <row r="65" spans="1:16">
      <c r="A65" s="12"/>
      <c r="B65" s="44">
        <v>634</v>
      </c>
      <c r="C65" s="20" t="s">
        <v>78</v>
      </c>
      <c r="D65" s="46">
        <v>0</v>
      </c>
      <c r="E65" s="46">
        <v>2173251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2173251</v>
      </c>
      <c r="O65" s="47">
        <f t="shared" si="10"/>
        <v>1.8218811747554828</v>
      </c>
      <c r="P65" s="9"/>
    </row>
    <row r="66" spans="1:16">
      <c r="A66" s="12"/>
      <c r="B66" s="44">
        <v>654</v>
      </c>
      <c r="C66" s="20" t="s">
        <v>80</v>
      </c>
      <c r="D66" s="46">
        <v>0</v>
      </c>
      <c r="E66" s="46">
        <v>1747180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1747180</v>
      </c>
      <c r="O66" s="47">
        <f t="shared" si="10"/>
        <v>1.4646970602610028</v>
      </c>
      <c r="P66" s="9"/>
    </row>
    <row r="67" spans="1:16">
      <c r="A67" s="12"/>
      <c r="B67" s="44">
        <v>662</v>
      </c>
      <c r="C67" s="20" t="s">
        <v>81</v>
      </c>
      <c r="D67" s="46">
        <v>0</v>
      </c>
      <c r="E67" s="46">
        <v>-285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-285</v>
      </c>
      <c r="O67" s="47">
        <f t="shared" si="10"/>
        <v>-2.3892138312846175E-4</v>
      </c>
      <c r="P67" s="9"/>
    </row>
    <row r="68" spans="1:16">
      <c r="A68" s="12"/>
      <c r="B68" s="44">
        <v>667</v>
      </c>
      <c r="C68" s="20" t="s">
        <v>82</v>
      </c>
      <c r="D68" s="46">
        <v>2470311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2470311</v>
      </c>
      <c r="O68" s="47">
        <f t="shared" si="10"/>
        <v>2.0709127048331699</v>
      </c>
      <c r="P68" s="9"/>
    </row>
    <row r="69" spans="1:16">
      <c r="A69" s="12"/>
      <c r="B69" s="44">
        <v>669</v>
      </c>
      <c r="C69" s="20" t="s">
        <v>83</v>
      </c>
      <c r="D69" s="46">
        <v>8258039</v>
      </c>
      <c r="E69" s="46">
        <v>334788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8592827</v>
      </c>
      <c r="O69" s="47">
        <f t="shared" ref="O69:O87" si="17">(N69/O$89)</f>
        <v>7.2035442520125983</v>
      </c>
      <c r="P69" s="9"/>
    </row>
    <row r="70" spans="1:16">
      <c r="A70" s="12"/>
      <c r="B70" s="44">
        <v>674</v>
      </c>
      <c r="C70" s="20" t="s">
        <v>84</v>
      </c>
      <c r="D70" s="46">
        <v>0</v>
      </c>
      <c r="E70" s="46">
        <v>2040006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2040006</v>
      </c>
      <c r="O70" s="47">
        <f t="shared" si="17"/>
        <v>1.7101791407381077</v>
      </c>
      <c r="P70" s="9"/>
    </row>
    <row r="71" spans="1:16">
      <c r="A71" s="12"/>
      <c r="B71" s="44">
        <v>682</v>
      </c>
      <c r="C71" s="20" t="s">
        <v>85</v>
      </c>
      <c r="D71" s="46">
        <v>0</v>
      </c>
      <c r="E71" s="46">
        <v>390731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390731</v>
      </c>
      <c r="O71" s="47">
        <f t="shared" si="17"/>
        <v>0.32755786298655082</v>
      </c>
      <c r="P71" s="9"/>
    </row>
    <row r="72" spans="1:16">
      <c r="A72" s="12"/>
      <c r="B72" s="44">
        <v>685</v>
      </c>
      <c r="C72" s="20" t="s">
        <v>86</v>
      </c>
      <c r="D72" s="46">
        <v>571058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571058</v>
      </c>
      <c r="O72" s="47">
        <f t="shared" si="17"/>
        <v>0.47872970949674776</v>
      </c>
      <c r="P72" s="9"/>
    </row>
    <row r="73" spans="1:16">
      <c r="A73" s="12"/>
      <c r="B73" s="44">
        <v>689</v>
      </c>
      <c r="C73" s="20" t="s">
        <v>87</v>
      </c>
      <c r="D73" s="46">
        <v>0</v>
      </c>
      <c r="E73" s="46">
        <v>10589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10589</v>
      </c>
      <c r="O73" s="47">
        <f t="shared" si="17"/>
        <v>8.876977284025549E-3</v>
      </c>
      <c r="P73" s="9"/>
    </row>
    <row r="74" spans="1:16">
      <c r="A74" s="12"/>
      <c r="B74" s="44">
        <v>694</v>
      </c>
      <c r="C74" s="20" t="s">
        <v>88</v>
      </c>
      <c r="D74" s="46">
        <v>0</v>
      </c>
      <c r="E74" s="46">
        <v>1187755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1187755</v>
      </c>
      <c r="O74" s="47">
        <f t="shared" si="17"/>
        <v>0.99571953479910902</v>
      </c>
      <c r="P74" s="9"/>
    </row>
    <row r="75" spans="1:16">
      <c r="A75" s="12"/>
      <c r="B75" s="44">
        <v>711</v>
      </c>
      <c r="C75" s="20" t="s">
        <v>89</v>
      </c>
      <c r="D75" s="46">
        <v>2749612</v>
      </c>
      <c r="E75" s="46">
        <v>12028514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6" si="18">SUM(D75:M75)</f>
        <v>14778126</v>
      </c>
      <c r="O75" s="47">
        <f t="shared" si="17"/>
        <v>12.38880808409362</v>
      </c>
      <c r="P75" s="9"/>
    </row>
    <row r="76" spans="1:16">
      <c r="A76" s="12"/>
      <c r="B76" s="44">
        <v>712</v>
      </c>
      <c r="C76" s="20" t="s">
        <v>90</v>
      </c>
      <c r="D76" s="46">
        <v>2806866</v>
      </c>
      <c r="E76" s="46">
        <v>3463405</v>
      </c>
      <c r="F76" s="46">
        <v>0</v>
      </c>
      <c r="G76" s="46">
        <v>4636675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10906946</v>
      </c>
      <c r="O76" s="47">
        <f t="shared" si="17"/>
        <v>9.1435179790436614</v>
      </c>
      <c r="P76" s="9"/>
    </row>
    <row r="77" spans="1:16">
      <c r="A77" s="12"/>
      <c r="B77" s="44">
        <v>713</v>
      </c>
      <c r="C77" s="20" t="s">
        <v>91</v>
      </c>
      <c r="D77" s="46">
        <v>566499</v>
      </c>
      <c r="E77" s="46">
        <v>20090453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20656952</v>
      </c>
      <c r="O77" s="47">
        <f t="shared" si="17"/>
        <v>17.317149273888575</v>
      </c>
      <c r="P77" s="9"/>
    </row>
    <row r="78" spans="1:16">
      <c r="A78" s="12"/>
      <c r="B78" s="44">
        <v>714</v>
      </c>
      <c r="C78" s="20" t="s">
        <v>92</v>
      </c>
      <c r="D78" s="46">
        <v>180858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669000</v>
      </c>
      <c r="N78" s="46">
        <f t="shared" si="18"/>
        <v>849858</v>
      </c>
      <c r="O78" s="47">
        <f t="shared" si="17"/>
        <v>0.71245350464136226</v>
      </c>
      <c r="P78" s="9"/>
    </row>
    <row r="79" spans="1:16">
      <c r="A79" s="12"/>
      <c r="B79" s="44">
        <v>715</v>
      </c>
      <c r="C79" s="20" t="s">
        <v>93</v>
      </c>
      <c r="D79" s="46">
        <v>0</v>
      </c>
      <c r="E79" s="46">
        <v>1133200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1133200</v>
      </c>
      <c r="O79" s="47">
        <f t="shared" si="17"/>
        <v>0.9499849521444661</v>
      </c>
      <c r="P79" s="9"/>
    </row>
    <row r="80" spans="1:16">
      <c r="A80" s="12"/>
      <c r="B80" s="44">
        <v>722</v>
      </c>
      <c r="C80" s="20" t="s">
        <v>112</v>
      </c>
      <c r="D80" s="46">
        <v>0</v>
      </c>
      <c r="E80" s="46">
        <v>0</v>
      </c>
      <c r="F80" s="46">
        <v>0</v>
      </c>
      <c r="G80" s="46">
        <v>2747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2747</v>
      </c>
      <c r="O80" s="47">
        <f t="shared" si="17"/>
        <v>2.3028668051013486E-3</v>
      </c>
      <c r="P80" s="9"/>
    </row>
    <row r="81" spans="1:119">
      <c r="A81" s="12"/>
      <c r="B81" s="44">
        <v>723</v>
      </c>
      <c r="C81" s="20" t="s">
        <v>113</v>
      </c>
      <c r="D81" s="46">
        <v>0</v>
      </c>
      <c r="E81" s="46">
        <v>0</v>
      </c>
      <c r="F81" s="46">
        <v>0</v>
      </c>
      <c r="G81" s="46">
        <v>28588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28588</v>
      </c>
      <c r="O81" s="47">
        <f t="shared" si="17"/>
        <v>2.3965910529391104E-2</v>
      </c>
      <c r="P81" s="9"/>
    </row>
    <row r="82" spans="1:119">
      <c r="A82" s="12"/>
      <c r="B82" s="44">
        <v>724</v>
      </c>
      <c r="C82" s="20" t="s">
        <v>95</v>
      </c>
      <c r="D82" s="46">
        <v>0</v>
      </c>
      <c r="E82" s="46">
        <v>2946599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2946599</v>
      </c>
      <c r="O82" s="47">
        <f t="shared" si="17"/>
        <v>2.4701947670348852</v>
      </c>
      <c r="P82" s="9"/>
    </row>
    <row r="83" spans="1:119">
      <c r="A83" s="12"/>
      <c r="B83" s="44">
        <v>732</v>
      </c>
      <c r="C83" s="20" t="s">
        <v>96</v>
      </c>
      <c r="D83" s="46">
        <v>0</v>
      </c>
      <c r="E83" s="46">
        <v>128815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128815</v>
      </c>
      <c r="O83" s="47">
        <f t="shared" si="17"/>
        <v>0.10798827357085193</v>
      </c>
      <c r="P83" s="9"/>
    </row>
    <row r="84" spans="1:119">
      <c r="A84" s="12"/>
      <c r="B84" s="44">
        <v>744</v>
      </c>
      <c r="C84" s="20" t="s">
        <v>98</v>
      </c>
      <c r="D84" s="46">
        <v>0</v>
      </c>
      <c r="E84" s="46">
        <v>2159737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2159737</v>
      </c>
      <c r="O84" s="47">
        <f t="shared" si="17"/>
        <v>1.810552109591981</v>
      </c>
      <c r="P84" s="9"/>
    </row>
    <row r="85" spans="1:119">
      <c r="A85" s="12"/>
      <c r="B85" s="44">
        <v>764</v>
      </c>
      <c r="C85" s="20" t="s">
        <v>99</v>
      </c>
      <c r="D85" s="46">
        <v>0</v>
      </c>
      <c r="E85" s="46">
        <v>6290082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6290082</v>
      </c>
      <c r="O85" s="47">
        <f t="shared" si="17"/>
        <v>5.2731055839699676</v>
      </c>
      <c r="P85" s="9"/>
    </row>
    <row r="86" spans="1:119" ht="15.75" thickBot="1">
      <c r="A86" s="12"/>
      <c r="B86" s="44">
        <v>765</v>
      </c>
      <c r="C86" s="20" t="s">
        <v>100</v>
      </c>
      <c r="D86" s="46">
        <v>2790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2790</v>
      </c>
      <c r="O86" s="47">
        <f t="shared" si="17"/>
        <v>2.338914592731257E-3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19">SUM(D5,D13,D23,D29,D33,D38,D43,D49,D53)</f>
        <v>962438813</v>
      </c>
      <c r="E87" s="15">
        <f t="shared" si="19"/>
        <v>1457781630</v>
      </c>
      <c r="F87" s="15">
        <f t="shared" si="19"/>
        <v>91350937</v>
      </c>
      <c r="G87" s="15">
        <f t="shared" si="19"/>
        <v>118874924</v>
      </c>
      <c r="H87" s="15">
        <f t="shared" si="19"/>
        <v>0</v>
      </c>
      <c r="I87" s="15">
        <f t="shared" si="19"/>
        <v>283983000</v>
      </c>
      <c r="J87" s="15">
        <f t="shared" si="19"/>
        <v>135744000</v>
      </c>
      <c r="K87" s="15">
        <f t="shared" si="19"/>
        <v>0</v>
      </c>
      <c r="L87" s="15">
        <f t="shared" si="19"/>
        <v>0</v>
      </c>
      <c r="M87" s="15">
        <f t="shared" si="19"/>
        <v>9193000</v>
      </c>
      <c r="N87" s="15">
        <f>SUM(D87:M87)</f>
        <v>3059366304</v>
      </c>
      <c r="O87" s="37">
        <f t="shared" si="17"/>
        <v>2564.7299257834734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116</v>
      </c>
      <c r="M89" s="118"/>
      <c r="N89" s="118"/>
      <c r="O89" s="41">
        <v>1192861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108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92771859</v>
      </c>
      <c r="E5" s="26">
        <f t="shared" si="0"/>
        <v>241237525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116951000</v>
      </c>
      <c r="K5" s="26">
        <f t="shared" si="0"/>
        <v>0</v>
      </c>
      <c r="L5" s="26">
        <f t="shared" si="0"/>
        <v>0</v>
      </c>
      <c r="M5" s="26">
        <f t="shared" si="0"/>
        <v>6753753</v>
      </c>
      <c r="N5" s="27">
        <f>SUM(D5:M5)</f>
        <v>457714137</v>
      </c>
      <c r="O5" s="32">
        <f t="shared" ref="O5:O36" si="1">(N5/O$96)</f>
        <v>393.08168151662835</v>
      </c>
      <c r="P5" s="6"/>
    </row>
    <row r="6" spans="1:133">
      <c r="A6" s="12"/>
      <c r="B6" s="44">
        <v>511</v>
      </c>
      <c r="C6" s="20" t="s">
        <v>20</v>
      </c>
      <c r="D6" s="46">
        <v>2540132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2540132</v>
      </c>
      <c r="O6" s="47">
        <f t="shared" si="1"/>
        <v>2.1814474955450116</v>
      </c>
      <c r="P6" s="9"/>
    </row>
    <row r="7" spans="1:133">
      <c r="A7" s="12"/>
      <c r="B7" s="44">
        <v>512</v>
      </c>
      <c r="C7" s="20" t="s">
        <v>21</v>
      </c>
      <c r="D7" s="46">
        <v>5030538</v>
      </c>
      <c r="E7" s="46">
        <v>256139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5286677</v>
      </c>
      <c r="O7" s="47">
        <f t="shared" si="1"/>
        <v>4.5401610236812164</v>
      </c>
      <c r="P7" s="9"/>
    </row>
    <row r="8" spans="1:133">
      <c r="A8" s="12"/>
      <c r="B8" s="44">
        <v>513</v>
      </c>
      <c r="C8" s="20" t="s">
        <v>22</v>
      </c>
      <c r="D8" s="46">
        <v>24523380</v>
      </c>
      <c r="E8" s="46">
        <v>118727307</v>
      </c>
      <c r="F8" s="46">
        <v>0</v>
      </c>
      <c r="G8" s="46">
        <v>0</v>
      </c>
      <c r="H8" s="46">
        <v>0</v>
      </c>
      <c r="I8" s="46">
        <v>0</v>
      </c>
      <c r="J8" s="46">
        <v>5039000</v>
      </c>
      <c r="K8" s="46">
        <v>0</v>
      </c>
      <c r="L8" s="46">
        <v>0</v>
      </c>
      <c r="M8" s="46">
        <v>0</v>
      </c>
      <c r="N8" s="46">
        <f t="shared" si="2"/>
        <v>148289687</v>
      </c>
      <c r="O8" s="47">
        <f t="shared" si="1"/>
        <v>127.35014019795177</v>
      </c>
      <c r="P8" s="9"/>
    </row>
    <row r="9" spans="1:133">
      <c r="A9" s="12"/>
      <c r="B9" s="44">
        <v>514</v>
      </c>
      <c r="C9" s="20" t="s">
        <v>23</v>
      </c>
      <c r="D9" s="46">
        <v>9286825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9286825</v>
      </c>
      <c r="O9" s="47">
        <f t="shared" si="1"/>
        <v>7.9754599909826736</v>
      </c>
      <c r="P9" s="9"/>
    </row>
    <row r="10" spans="1:133">
      <c r="A10" s="12"/>
      <c r="B10" s="44">
        <v>515</v>
      </c>
      <c r="C10" s="20" t="s">
        <v>24</v>
      </c>
      <c r="D10" s="46">
        <v>13071661</v>
      </c>
      <c r="E10" s="46">
        <v>2399806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15471467</v>
      </c>
      <c r="O10" s="47">
        <f t="shared" si="1"/>
        <v>13.286787040814136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87469747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87469747</v>
      </c>
      <c r="O11" s="47">
        <f t="shared" si="1"/>
        <v>75.1184035038753</v>
      </c>
      <c r="P11" s="9"/>
    </row>
    <row r="12" spans="1:133">
      <c r="A12" s="12"/>
      <c r="B12" s="44">
        <v>519</v>
      </c>
      <c r="C12" s="20" t="s">
        <v>27</v>
      </c>
      <c r="D12" s="46">
        <v>38319323</v>
      </c>
      <c r="E12" s="46">
        <v>32384526</v>
      </c>
      <c r="F12" s="46">
        <v>0</v>
      </c>
      <c r="G12" s="46">
        <v>0</v>
      </c>
      <c r="H12" s="46">
        <v>0</v>
      </c>
      <c r="I12" s="46">
        <v>0</v>
      </c>
      <c r="J12" s="46">
        <v>111912000</v>
      </c>
      <c r="K12" s="46">
        <v>0</v>
      </c>
      <c r="L12" s="46">
        <v>0</v>
      </c>
      <c r="M12" s="46">
        <v>6753753</v>
      </c>
      <c r="N12" s="46">
        <f t="shared" si="2"/>
        <v>189369602</v>
      </c>
      <c r="O12" s="47">
        <f t="shared" si="1"/>
        <v>162.62928226377826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109495535</v>
      </c>
      <c r="E13" s="31">
        <f t="shared" si="3"/>
        <v>362156869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471652404</v>
      </c>
      <c r="O13" s="43">
        <f t="shared" si="1"/>
        <v>405.05176718122681</v>
      </c>
      <c r="P13" s="10"/>
    </row>
    <row r="14" spans="1:133">
      <c r="A14" s="12"/>
      <c r="B14" s="44">
        <v>521</v>
      </c>
      <c r="C14" s="20" t="s">
        <v>29</v>
      </c>
      <c r="D14" s="46">
        <v>71567</v>
      </c>
      <c r="E14" s="46">
        <v>187345311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187416878</v>
      </c>
      <c r="O14" s="47">
        <f t="shared" si="1"/>
        <v>160.95229662709062</v>
      </c>
      <c r="P14" s="9"/>
    </row>
    <row r="15" spans="1:133">
      <c r="A15" s="12"/>
      <c r="B15" s="44">
        <v>522</v>
      </c>
      <c r="C15" s="20" t="s">
        <v>30</v>
      </c>
      <c r="D15" s="46">
        <v>95797789</v>
      </c>
      <c r="E15" s="46">
        <v>13623188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109420977</v>
      </c>
      <c r="O15" s="47">
        <f t="shared" si="1"/>
        <v>93.969965433583099</v>
      </c>
      <c r="P15" s="9"/>
    </row>
    <row r="16" spans="1:133">
      <c r="A16" s="12"/>
      <c r="B16" s="44">
        <v>523</v>
      </c>
      <c r="C16" s="20" t="s">
        <v>31</v>
      </c>
      <c r="D16" s="46">
        <v>46421</v>
      </c>
      <c r="E16" s="46">
        <v>126449462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126495883</v>
      </c>
      <c r="O16" s="47">
        <f t="shared" si="1"/>
        <v>108.63377460978595</v>
      </c>
      <c r="P16" s="9"/>
    </row>
    <row r="17" spans="1:16">
      <c r="A17" s="12"/>
      <c r="B17" s="44">
        <v>524</v>
      </c>
      <c r="C17" s="20" t="s">
        <v>32</v>
      </c>
      <c r="D17" s="46">
        <v>1832613</v>
      </c>
      <c r="E17" s="46">
        <v>18536979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20369592</v>
      </c>
      <c r="O17" s="47">
        <f t="shared" si="1"/>
        <v>17.493262339781438</v>
      </c>
      <c r="P17" s="9"/>
    </row>
    <row r="18" spans="1:16">
      <c r="A18" s="12"/>
      <c r="B18" s="44">
        <v>525</v>
      </c>
      <c r="C18" s="20" t="s">
        <v>33</v>
      </c>
      <c r="D18" s="46">
        <v>3251608</v>
      </c>
      <c r="E18" s="46">
        <v>7047726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10299334</v>
      </c>
      <c r="O18" s="47">
        <f t="shared" si="1"/>
        <v>8.8449955986860473</v>
      </c>
      <c r="P18" s="9"/>
    </row>
    <row r="19" spans="1:16">
      <c r="A19" s="12"/>
      <c r="B19" s="44">
        <v>527</v>
      </c>
      <c r="C19" s="20" t="s">
        <v>35</v>
      </c>
      <c r="D19" s="46">
        <v>3572221</v>
      </c>
      <c r="E19" s="46">
        <v>203502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3775723</v>
      </c>
      <c r="O19" s="47">
        <f t="shared" si="1"/>
        <v>3.242564355797926</v>
      </c>
      <c r="P19" s="9"/>
    </row>
    <row r="20" spans="1:16">
      <c r="A20" s="12"/>
      <c r="B20" s="44">
        <v>528</v>
      </c>
      <c r="C20" s="20" t="s">
        <v>36</v>
      </c>
      <c r="D20" s="46">
        <v>1065399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1065399</v>
      </c>
      <c r="O20" s="47">
        <f t="shared" si="1"/>
        <v>0.91495716770079649</v>
      </c>
      <c r="P20" s="9"/>
    </row>
    <row r="21" spans="1:16">
      <c r="A21" s="12"/>
      <c r="B21" s="44">
        <v>529</v>
      </c>
      <c r="C21" s="20" t="s">
        <v>37</v>
      </c>
      <c r="D21" s="46">
        <v>3857917</v>
      </c>
      <c r="E21" s="46">
        <v>8950701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12808618</v>
      </c>
      <c r="O21" s="47">
        <f t="shared" si="1"/>
        <v>10.999951048800911</v>
      </c>
      <c r="P21" s="9"/>
    </row>
    <row r="22" spans="1:16" ht="15.75">
      <c r="A22" s="28" t="s">
        <v>38</v>
      </c>
      <c r="B22" s="29"/>
      <c r="C22" s="30"/>
      <c r="D22" s="31">
        <f t="shared" ref="D22:M22" si="5">SUM(D23:D27)</f>
        <v>27855148</v>
      </c>
      <c r="E22" s="31">
        <f t="shared" si="5"/>
        <v>32848959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261264000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938000</v>
      </c>
      <c r="N22" s="42">
        <f t="shared" ref="N22:N27" si="6">SUM(D22:M22)</f>
        <v>322906107</v>
      </c>
      <c r="O22" s="43">
        <f t="shared" si="1"/>
        <v>277.30949352684803</v>
      </c>
      <c r="P22" s="10"/>
    </row>
    <row r="23" spans="1:16">
      <c r="A23" s="12"/>
      <c r="B23" s="44">
        <v>534</v>
      </c>
      <c r="C23" s="20" t="s">
        <v>39</v>
      </c>
      <c r="D23" s="46">
        <v>3000</v>
      </c>
      <c r="E23" s="46">
        <v>0</v>
      </c>
      <c r="F23" s="46">
        <v>0</v>
      </c>
      <c r="G23" s="46">
        <v>0</v>
      </c>
      <c r="H23" s="46">
        <v>0</v>
      </c>
      <c r="I23" s="46">
        <v>78298000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78301000</v>
      </c>
      <c r="O23" s="47">
        <f t="shared" si="1"/>
        <v>67.244348068789321</v>
      </c>
      <c r="P23" s="9"/>
    </row>
    <row r="24" spans="1:16">
      <c r="A24" s="12"/>
      <c r="B24" s="44">
        <v>536</v>
      </c>
      <c r="C24" s="20" t="s">
        <v>40</v>
      </c>
      <c r="D24" s="46">
        <v>843808</v>
      </c>
      <c r="E24" s="46">
        <v>5911656</v>
      </c>
      <c r="F24" s="46">
        <v>0</v>
      </c>
      <c r="G24" s="46">
        <v>0</v>
      </c>
      <c r="H24" s="46">
        <v>0</v>
      </c>
      <c r="I24" s="46">
        <v>182966000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189721464</v>
      </c>
      <c r="O24" s="47">
        <f t="shared" si="1"/>
        <v>162.93145887455182</v>
      </c>
      <c r="P24" s="9"/>
    </row>
    <row r="25" spans="1:16">
      <c r="A25" s="12"/>
      <c r="B25" s="44">
        <v>537</v>
      </c>
      <c r="C25" s="20" t="s">
        <v>41</v>
      </c>
      <c r="D25" s="46">
        <v>12550381</v>
      </c>
      <c r="E25" s="46">
        <v>19811113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32361494</v>
      </c>
      <c r="O25" s="47">
        <f t="shared" si="1"/>
        <v>27.79182343216609</v>
      </c>
      <c r="P25" s="9"/>
    </row>
    <row r="26" spans="1:16">
      <c r="A26" s="12"/>
      <c r="B26" s="44">
        <v>538</v>
      </c>
      <c r="C26" s="20" t="s">
        <v>42</v>
      </c>
      <c r="D26" s="46">
        <v>14443727</v>
      </c>
      <c r="E26" s="46">
        <v>6872383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21316110</v>
      </c>
      <c r="O26" s="47">
        <f t="shared" si="1"/>
        <v>18.306125340833457</v>
      </c>
      <c r="P26" s="9"/>
    </row>
    <row r="27" spans="1:16">
      <c r="A27" s="12"/>
      <c r="B27" s="44">
        <v>539</v>
      </c>
      <c r="C27" s="20" t="s">
        <v>43</v>
      </c>
      <c r="D27" s="46">
        <v>14232</v>
      </c>
      <c r="E27" s="46">
        <v>253807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938000</v>
      </c>
      <c r="N27" s="46">
        <f t="shared" si="6"/>
        <v>1206039</v>
      </c>
      <c r="O27" s="47">
        <f t="shared" si="1"/>
        <v>1.035737810507332</v>
      </c>
      <c r="P27" s="9"/>
    </row>
    <row r="28" spans="1:16" ht="15.75">
      <c r="A28" s="28" t="s">
        <v>44</v>
      </c>
      <c r="B28" s="29"/>
      <c r="C28" s="30"/>
      <c r="D28" s="31">
        <f t="shared" ref="D28:M28" si="7">SUM(D29:D31)</f>
        <v>144106</v>
      </c>
      <c r="E28" s="31">
        <f t="shared" si="7"/>
        <v>113509099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113653205</v>
      </c>
      <c r="O28" s="43">
        <f t="shared" si="1"/>
        <v>97.604573072546529</v>
      </c>
      <c r="P28" s="10"/>
    </row>
    <row r="29" spans="1:16">
      <c r="A29" s="12"/>
      <c r="B29" s="44">
        <v>541</v>
      </c>
      <c r="C29" s="20" t="s">
        <v>45</v>
      </c>
      <c r="D29" s="46">
        <v>3062</v>
      </c>
      <c r="E29" s="46">
        <v>110530171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110533233</v>
      </c>
      <c r="O29" s="47">
        <f t="shared" si="1"/>
        <v>94.925163063314514</v>
      </c>
      <c r="P29" s="9"/>
    </row>
    <row r="30" spans="1:16">
      <c r="A30" s="12"/>
      <c r="B30" s="44">
        <v>544</v>
      </c>
      <c r="C30" s="20" t="s">
        <v>47</v>
      </c>
      <c r="D30" s="46">
        <v>141044</v>
      </c>
      <c r="E30" s="46">
        <v>529954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670998</v>
      </c>
      <c r="O30" s="47">
        <f t="shared" si="1"/>
        <v>0.57624836292590764</v>
      </c>
      <c r="P30" s="9"/>
    </row>
    <row r="31" spans="1:16">
      <c r="A31" s="12"/>
      <c r="B31" s="44">
        <v>549</v>
      </c>
      <c r="C31" s="20" t="s">
        <v>48</v>
      </c>
      <c r="D31" s="46">
        <v>0</v>
      </c>
      <c r="E31" s="46">
        <v>2448974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2448974</v>
      </c>
      <c r="O31" s="47">
        <f t="shared" si="1"/>
        <v>2.1031616463061167</v>
      </c>
      <c r="P31" s="9"/>
    </row>
    <row r="32" spans="1:16" ht="15.75">
      <c r="A32" s="28" t="s">
        <v>49</v>
      </c>
      <c r="B32" s="29"/>
      <c r="C32" s="30"/>
      <c r="D32" s="31">
        <f>SUM(D33:D37)</f>
        <v>19491824</v>
      </c>
      <c r="E32" s="31">
        <f t="shared" ref="E32:M32" si="9">SUM(E33:E37)</f>
        <v>44053090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380000</v>
      </c>
      <c r="N32" s="31">
        <f t="shared" si="8"/>
        <v>63924914</v>
      </c>
      <c r="O32" s="43">
        <f t="shared" si="1"/>
        <v>54.898266526397151</v>
      </c>
      <c r="P32" s="10"/>
    </row>
    <row r="33" spans="1:16">
      <c r="A33" s="13"/>
      <c r="B33" s="45">
        <v>551</v>
      </c>
      <c r="C33" s="21" t="s">
        <v>118</v>
      </c>
      <c r="D33" s="46">
        <v>0</v>
      </c>
      <c r="E33" s="46">
        <v>11529171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11529171</v>
      </c>
      <c r="O33" s="47">
        <f t="shared" si="1"/>
        <v>9.9011709642098022</v>
      </c>
      <c r="P33" s="9"/>
    </row>
    <row r="34" spans="1:16">
      <c r="A34" s="13"/>
      <c r="B34" s="45">
        <v>552</v>
      </c>
      <c r="C34" s="21" t="s">
        <v>50</v>
      </c>
      <c r="D34" s="46">
        <v>12198840</v>
      </c>
      <c r="E34" s="46">
        <v>12351422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24550262</v>
      </c>
      <c r="O34" s="47">
        <f t="shared" si="1"/>
        <v>21.08359233097881</v>
      </c>
      <c r="P34" s="9"/>
    </row>
    <row r="35" spans="1:16">
      <c r="A35" s="13"/>
      <c r="B35" s="45">
        <v>553</v>
      </c>
      <c r="C35" s="21" t="s">
        <v>51</v>
      </c>
      <c r="D35" s="46">
        <v>1076030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1076030</v>
      </c>
      <c r="O35" s="47">
        <f t="shared" si="1"/>
        <v>0.92408699572750497</v>
      </c>
      <c r="P35" s="9"/>
    </row>
    <row r="36" spans="1:16">
      <c r="A36" s="13"/>
      <c r="B36" s="45">
        <v>554</v>
      </c>
      <c r="C36" s="21" t="s">
        <v>52</v>
      </c>
      <c r="D36" s="46">
        <v>516330</v>
      </c>
      <c r="E36" s="46">
        <v>20172497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20688827</v>
      </c>
      <c r="O36" s="47">
        <f t="shared" si="1"/>
        <v>17.767419112437469</v>
      </c>
      <c r="P36" s="9"/>
    </row>
    <row r="37" spans="1:16">
      <c r="A37" s="13"/>
      <c r="B37" s="45">
        <v>559</v>
      </c>
      <c r="C37" s="21" t="s">
        <v>53</v>
      </c>
      <c r="D37" s="46">
        <v>5700624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380000</v>
      </c>
      <c r="N37" s="46">
        <f t="shared" si="8"/>
        <v>6080624</v>
      </c>
      <c r="O37" s="47">
        <f t="shared" ref="O37:O68" si="10">(N37/O$96)</f>
        <v>5.221997123043562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SUM(D39:D42)</f>
        <v>51282336</v>
      </c>
      <c r="E38" s="31">
        <f t="shared" si="11"/>
        <v>148324474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199606810</v>
      </c>
      <c r="O38" s="43">
        <f t="shared" si="10"/>
        <v>171.42092449062841</v>
      </c>
      <c r="P38" s="10"/>
    </row>
    <row r="39" spans="1:16">
      <c r="A39" s="12"/>
      <c r="B39" s="44">
        <v>562</v>
      </c>
      <c r="C39" s="20" t="s">
        <v>55</v>
      </c>
      <c r="D39" s="46">
        <v>9976678</v>
      </c>
      <c r="E39" s="46">
        <v>99019452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108996130</v>
      </c>
      <c r="O39" s="47">
        <f t="shared" si="10"/>
        <v>93.605109818150595</v>
      </c>
      <c r="P39" s="9"/>
    </row>
    <row r="40" spans="1:16">
      <c r="A40" s="12"/>
      <c r="B40" s="44">
        <v>563</v>
      </c>
      <c r="C40" s="20" t="s">
        <v>56</v>
      </c>
      <c r="D40" s="46">
        <v>2182303</v>
      </c>
      <c r="E40" s="46">
        <v>187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2182490</v>
      </c>
      <c r="O40" s="47">
        <f t="shared" si="10"/>
        <v>1.8743070614251669</v>
      </c>
      <c r="P40" s="9"/>
    </row>
    <row r="41" spans="1:16">
      <c r="A41" s="12"/>
      <c r="B41" s="44">
        <v>564</v>
      </c>
      <c r="C41" s="20" t="s">
        <v>57</v>
      </c>
      <c r="D41" s="46">
        <v>8343408</v>
      </c>
      <c r="E41" s="46">
        <v>2112480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10455888</v>
      </c>
      <c r="O41" s="47">
        <f t="shared" si="10"/>
        <v>8.9794430727612333</v>
      </c>
      <c r="P41" s="9"/>
    </row>
    <row r="42" spans="1:16">
      <c r="A42" s="12"/>
      <c r="B42" s="44">
        <v>569</v>
      </c>
      <c r="C42" s="20" t="s">
        <v>58</v>
      </c>
      <c r="D42" s="46">
        <v>30779947</v>
      </c>
      <c r="E42" s="46">
        <v>47192355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77972302</v>
      </c>
      <c r="O42" s="47">
        <f t="shared" si="10"/>
        <v>66.962064538291429</v>
      </c>
      <c r="P42" s="9"/>
    </row>
    <row r="43" spans="1:16" ht="15.75">
      <c r="A43" s="28" t="s">
        <v>59</v>
      </c>
      <c r="B43" s="29"/>
      <c r="C43" s="30"/>
      <c r="D43" s="31">
        <f t="shared" ref="D43:M43" si="13">SUM(D44:D48)</f>
        <v>48343000</v>
      </c>
      <c r="E43" s="31">
        <f t="shared" si="13"/>
        <v>80622875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128965875</v>
      </c>
      <c r="O43" s="43">
        <f t="shared" si="10"/>
        <v>110.75498636666165</v>
      </c>
      <c r="P43" s="9"/>
    </row>
    <row r="44" spans="1:16">
      <c r="A44" s="12"/>
      <c r="B44" s="44">
        <v>571</v>
      </c>
      <c r="C44" s="20" t="s">
        <v>60</v>
      </c>
      <c r="D44" s="46">
        <v>5448</v>
      </c>
      <c r="E44" s="46">
        <v>42935101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42940549</v>
      </c>
      <c r="O44" s="47">
        <f t="shared" si="10"/>
        <v>36.877041458230458</v>
      </c>
      <c r="P44" s="9"/>
    </row>
    <row r="45" spans="1:16">
      <c r="A45" s="12"/>
      <c r="B45" s="44">
        <v>572</v>
      </c>
      <c r="C45" s="20" t="s">
        <v>61</v>
      </c>
      <c r="D45" s="46">
        <v>43867087</v>
      </c>
      <c r="E45" s="46">
        <v>29136762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73003849</v>
      </c>
      <c r="O45" s="47">
        <f t="shared" si="10"/>
        <v>62.69519204757713</v>
      </c>
      <c r="P45" s="9"/>
    </row>
    <row r="46" spans="1:16">
      <c r="A46" s="12"/>
      <c r="B46" s="44">
        <v>573</v>
      </c>
      <c r="C46" s="20" t="s">
        <v>62</v>
      </c>
      <c r="D46" s="46">
        <v>1565191</v>
      </c>
      <c r="E46" s="46">
        <v>911637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2476828</v>
      </c>
      <c r="O46" s="47">
        <f t="shared" si="10"/>
        <v>2.1270824655946066</v>
      </c>
      <c r="P46" s="9"/>
    </row>
    <row r="47" spans="1:16">
      <c r="A47" s="12"/>
      <c r="B47" s="44">
        <v>575</v>
      </c>
      <c r="C47" s="20" t="s">
        <v>63</v>
      </c>
      <c r="D47" s="46">
        <v>1841989</v>
      </c>
      <c r="E47" s="46">
        <v>4740654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6582643</v>
      </c>
      <c r="O47" s="47">
        <f t="shared" si="10"/>
        <v>5.6531275092856985</v>
      </c>
      <c r="P47" s="9"/>
    </row>
    <row r="48" spans="1:16">
      <c r="A48" s="12"/>
      <c r="B48" s="44">
        <v>579</v>
      </c>
      <c r="C48" s="20" t="s">
        <v>64</v>
      </c>
      <c r="D48" s="46">
        <v>1063285</v>
      </c>
      <c r="E48" s="46">
        <v>2898721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3962006</v>
      </c>
      <c r="O48" s="47">
        <f t="shared" si="10"/>
        <v>3.4025428859737641</v>
      </c>
      <c r="P48" s="9"/>
    </row>
    <row r="49" spans="1:16" ht="15.75">
      <c r="A49" s="28" t="s">
        <v>97</v>
      </c>
      <c r="B49" s="29"/>
      <c r="C49" s="30"/>
      <c r="D49" s="31">
        <f t="shared" ref="D49:M49" si="14">SUM(D50:D53)</f>
        <v>501890158</v>
      </c>
      <c r="E49" s="31">
        <f t="shared" si="14"/>
        <v>544505943</v>
      </c>
      <c r="F49" s="31">
        <f t="shared" si="14"/>
        <v>0</v>
      </c>
      <c r="G49" s="31">
        <f t="shared" si="14"/>
        <v>0</v>
      </c>
      <c r="H49" s="31">
        <f t="shared" si="14"/>
        <v>0</v>
      </c>
      <c r="I49" s="31">
        <f t="shared" si="14"/>
        <v>0</v>
      </c>
      <c r="J49" s="31">
        <f t="shared" si="14"/>
        <v>757000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1047153101</v>
      </c>
      <c r="O49" s="43">
        <f t="shared" si="10"/>
        <v>899.28771797238983</v>
      </c>
      <c r="P49" s="9"/>
    </row>
    <row r="50" spans="1:16">
      <c r="A50" s="12"/>
      <c r="B50" s="44">
        <v>581</v>
      </c>
      <c r="C50" s="20" t="s">
        <v>65</v>
      </c>
      <c r="D50" s="46">
        <v>501261544</v>
      </c>
      <c r="E50" s="46">
        <v>431253738</v>
      </c>
      <c r="F50" s="46">
        <v>0</v>
      </c>
      <c r="G50" s="46">
        <v>0</v>
      </c>
      <c r="H50" s="46">
        <v>0</v>
      </c>
      <c r="I50" s="46">
        <v>0</v>
      </c>
      <c r="J50" s="46">
        <v>711000</v>
      </c>
      <c r="K50" s="46">
        <v>0</v>
      </c>
      <c r="L50" s="46">
        <v>0</v>
      </c>
      <c r="M50" s="46">
        <v>0</v>
      </c>
      <c r="N50" s="46">
        <f>SUM(D50:M50)</f>
        <v>933226282</v>
      </c>
      <c r="O50" s="47">
        <f t="shared" si="10"/>
        <v>801.44816712111128</v>
      </c>
      <c r="P50" s="9"/>
    </row>
    <row r="51" spans="1:16">
      <c r="A51" s="12"/>
      <c r="B51" s="44">
        <v>585</v>
      </c>
      <c r="C51" s="20" t="s">
        <v>104</v>
      </c>
      <c r="D51" s="46">
        <v>0</v>
      </c>
      <c r="E51" s="46">
        <v>105325241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72" si="15">SUM(D51:M51)</f>
        <v>105325241</v>
      </c>
      <c r="O51" s="47">
        <f t="shared" si="10"/>
        <v>90.452576164201218</v>
      </c>
      <c r="P51" s="9"/>
    </row>
    <row r="52" spans="1:16">
      <c r="A52" s="12"/>
      <c r="B52" s="44">
        <v>587</v>
      </c>
      <c r="C52" s="20" t="s">
        <v>66</v>
      </c>
      <c r="D52" s="46">
        <v>0</v>
      </c>
      <c r="E52" s="46">
        <v>7856143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7856143</v>
      </c>
      <c r="O52" s="47">
        <f t="shared" si="10"/>
        <v>6.7468003521051161</v>
      </c>
      <c r="P52" s="9"/>
    </row>
    <row r="53" spans="1:16">
      <c r="A53" s="12"/>
      <c r="B53" s="44">
        <v>590</v>
      </c>
      <c r="C53" s="20" t="s">
        <v>67</v>
      </c>
      <c r="D53" s="46">
        <v>628614</v>
      </c>
      <c r="E53" s="46">
        <v>70821</v>
      </c>
      <c r="F53" s="46">
        <v>0</v>
      </c>
      <c r="G53" s="46">
        <v>0</v>
      </c>
      <c r="H53" s="46">
        <v>0</v>
      </c>
      <c r="I53" s="46">
        <v>0</v>
      </c>
      <c r="J53" s="46">
        <v>46000</v>
      </c>
      <c r="K53" s="46">
        <v>0</v>
      </c>
      <c r="L53" s="46">
        <v>0</v>
      </c>
      <c r="M53" s="46">
        <v>0</v>
      </c>
      <c r="N53" s="46">
        <f t="shared" si="15"/>
        <v>745435</v>
      </c>
      <c r="O53" s="47">
        <f t="shared" si="10"/>
        <v>0.64017433497219656</v>
      </c>
      <c r="P53" s="9"/>
    </row>
    <row r="54" spans="1:16" ht="15.75">
      <c r="A54" s="28" t="s">
        <v>68</v>
      </c>
      <c r="B54" s="29"/>
      <c r="C54" s="30"/>
      <c r="D54" s="31">
        <f t="shared" ref="D54:M54" si="16">SUM(D55:D93)</f>
        <v>20149719</v>
      </c>
      <c r="E54" s="31">
        <f t="shared" si="16"/>
        <v>60082512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530209</v>
      </c>
      <c r="N54" s="31">
        <f>SUM(D54:M54)</f>
        <v>80762440</v>
      </c>
      <c r="O54" s="43">
        <f t="shared" si="10"/>
        <v>69.358215428215644</v>
      </c>
      <c r="P54" s="9"/>
    </row>
    <row r="55" spans="1:16">
      <c r="A55" s="12"/>
      <c r="B55" s="44">
        <v>601</v>
      </c>
      <c r="C55" s="20" t="s">
        <v>69</v>
      </c>
      <c r="D55" s="46">
        <v>968994</v>
      </c>
      <c r="E55" s="46">
        <v>32741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1001735</v>
      </c>
      <c r="O55" s="47">
        <f t="shared" si="10"/>
        <v>0.86028297228245698</v>
      </c>
      <c r="P55" s="9"/>
    </row>
    <row r="56" spans="1:16">
      <c r="A56" s="12"/>
      <c r="B56" s="44">
        <v>602</v>
      </c>
      <c r="C56" s="20" t="s">
        <v>70</v>
      </c>
      <c r="D56" s="46">
        <v>377573</v>
      </c>
      <c r="E56" s="46">
        <v>299695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677268</v>
      </c>
      <c r="O56" s="47">
        <f t="shared" si="10"/>
        <v>0.58163299482577235</v>
      </c>
      <c r="P56" s="9"/>
    </row>
    <row r="57" spans="1:16">
      <c r="A57" s="12"/>
      <c r="B57" s="44">
        <v>603</v>
      </c>
      <c r="C57" s="20" t="s">
        <v>71</v>
      </c>
      <c r="D57" s="46">
        <v>116054</v>
      </c>
      <c r="E57" s="46">
        <v>640903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756957</v>
      </c>
      <c r="O57" s="47">
        <f t="shared" si="10"/>
        <v>0.65006934753204371</v>
      </c>
      <c r="P57" s="9"/>
    </row>
    <row r="58" spans="1:16">
      <c r="A58" s="12"/>
      <c r="B58" s="44">
        <v>604</v>
      </c>
      <c r="C58" s="20" t="s">
        <v>72</v>
      </c>
      <c r="D58" s="46">
        <v>363367</v>
      </c>
      <c r="E58" s="46">
        <v>5162470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5525837</v>
      </c>
      <c r="O58" s="47">
        <f t="shared" si="10"/>
        <v>4.7455499495459135</v>
      </c>
      <c r="P58" s="9"/>
    </row>
    <row r="59" spans="1:16">
      <c r="A59" s="12"/>
      <c r="B59" s="44">
        <v>608</v>
      </c>
      <c r="C59" s="20" t="s">
        <v>73</v>
      </c>
      <c r="D59" s="46">
        <v>167812</v>
      </c>
      <c r="E59" s="46">
        <v>216854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384666</v>
      </c>
      <c r="O59" s="47">
        <f t="shared" si="10"/>
        <v>0.33034845524615153</v>
      </c>
      <c r="P59" s="9"/>
    </row>
    <row r="60" spans="1:16">
      <c r="A60" s="12"/>
      <c r="B60" s="44">
        <v>609</v>
      </c>
      <c r="C60" s="20" t="s">
        <v>74</v>
      </c>
      <c r="D60" s="46">
        <v>0</v>
      </c>
      <c r="E60" s="46">
        <v>304667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304667</v>
      </c>
      <c r="O60" s="47">
        <f t="shared" si="10"/>
        <v>0.26164587672026968</v>
      </c>
      <c r="P60" s="9"/>
    </row>
    <row r="61" spans="1:16">
      <c r="A61" s="12"/>
      <c r="B61" s="44">
        <v>612</v>
      </c>
      <c r="C61" s="20" t="s">
        <v>110</v>
      </c>
      <c r="D61" s="46">
        <v>152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152</v>
      </c>
      <c r="O61" s="47">
        <f t="shared" si="10"/>
        <v>1.3053653090581188E-4</v>
      </c>
      <c r="P61" s="9"/>
    </row>
    <row r="62" spans="1:16">
      <c r="A62" s="12"/>
      <c r="B62" s="44">
        <v>614</v>
      </c>
      <c r="C62" s="20" t="s">
        <v>75</v>
      </c>
      <c r="D62" s="46">
        <v>0</v>
      </c>
      <c r="E62" s="46">
        <v>5001699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5001699</v>
      </c>
      <c r="O62" s="47">
        <f t="shared" si="10"/>
        <v>4.2954239216780818</v>
      </c>
      <c r="P62" s="9"/>
    </row>
    <row r="63" spans="1:16">
      <c r="A63" s="12"/>
      <c r="B63" s="44">
        <v>622</v>
      </c>
      <c r="C63" s="20" t="s">
        <v>76</v>
      </c>
      <c r="D63" s="46">
        <v>0</v>
      </c>
      <c r="E63" s="46">
        <v>592146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592146</v>
      </c>
      <c r="O63" s="47">
        <f t="shared" si="10"/>
        <v>0.50853081993258475</v>
      </c>
      <c r="P63" s="9"/>
    </row>
    <row r="64" spans="1:16">
      <c r="A64" s="12"/>
      <c r="B64" s="44">
        <v>624</v>
      </c>
      <c r="C64" s="20" t="s">
        <v>77</v>
      </c>
      <c r="D64" s="46">
        <v>0</v>
      </c>
      <c r="E64" s="46">
        <v>661606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661606</v>
      </c>
      <c r="O64" s="47">
        <f t="shared" si="10"/>
        <v>0.56818257938467487</v>
      </c>
      <c r="P64" s="9"/>
    </row>
    <row r="65" spans="1:16">
      <c r="A65" s="12"/>
      <c r="B65" s="44">
        <v>629</v>
      </c>
      <c r="C65" s="20" t="s">
        <v>79</v>
      </c>
      <c r="D65" s="46">
        <v>209008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209008</v>
      </c>
      <c r="O65" s="47">
        <f t="shared" si="10"/>
        <v>0.17949460033922321</v>
      </c>
      <c r="P65" s="9"/>
    </row>
    <row r="66" spans="1:16">
      <c r="A66" s="12"/>
      <c r="B66" s="44">
        <v>634</v>
      </c>
      <c r="C66" s="20" t="s">
        <v>78</v>
      </c>
      <c r="D66" s="46">
        <v>0</v>
      </c>
      <c r="E66" s="46">
        <v>1840997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1840997</v>
      </c>
      <c r="O66" s="47">
        <f t="shared" si="10"/>
        <v>1.5810352749210983</v>
      </c>
      <c r="P66" s="9"/>
    </row>
    <row r="67" spans="1:16">
      <c r="A67" s="12"/>
      <c r="B67" s="44">
        <v>642</v>
      </c>
      <c r="C67" s="20" t="s">
        <v>125</v>
      </c>
      <c r="D67" s="46">
        <v>0</v>
      </c>
      <c r="E67" s="46">
        <v>695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695</v>
      </c>
      <c r="O67" s="47">
        <f t="shared" si="10"/>
        <v>5.968611117074951E-4</v>
      </c>
      <c r="P67" s="9"/>
    </row>
    <row r="68" spans="1:16">
      <c r="A68" s="12"/>
      <c r="B68" s="44">
        <v>654</v>
      </c>
      <c r="C68" s="20" t="s">
        <v>80</v>
      </c>
      <c r="D68" s="46">
        <v>0</v>
      </c>
      <c r="E68" s="46">
        <v>1307297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1307297</v>
      </c>
      <c r="O68" s="47">
        <f t="shared" si="10"/>
        <v>1.1226974687077313</v>
      </c>
      <c r="P68" s="9"/>
    </row>
    <row r="69" spans="1:16">
      <c r="A69" s="12"/>
      <c r="B69" s="44">
        <v>662</v>
      </c>
      <c r="C69" s="20" t="s">
        <v>81</v>
      </c>
      <c r="D69" s="46">
        <v>0</v>
      </c>
      <c r="E69" s="46">
        <v>34449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34449</v>
      </c>
      <c r="O69" s="47">
        <f t="shared" ref="O69:O94" si="17">(N69/O$96)</f>
        <v>2.9584558902462588E-2</v>
      </c>
      <c r="P69" s="9"/>
    </row>
    <row r="70" spans="1:16">
      <c r="A70" s="12"/>
      <c r="B70" s="44">
        <v>665</v>
      </c>
      <c r="C70" s="20" t="s">
        <v>141</v>
      </c>
      <c r="D70" s="46">
        <v>0</v>
      </c>
      <c r="E70" s="46">
        <v>20066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20066</v>
      </c>
      <c r="O70" s="47">
        <f t="shared" si="17"/>
        <v>1.7232539665500139E-2</v>
      </c>
      <c r="P70" s="9"/>
    </row>
    <row r="71" spans="1:16">
      <c r="A71" s="12"/>
      <c r="B71" s="44">
        <v>667</v>
      </c>
      <c r="C71" s="20" t="s">
        <v>82</v>
      </c>
      <c r="D71" s="46">
        <v>2354515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2354515</v>
      </c>
      <c r="O71" s="47">
        <f t="shared" si="17"/>
        <v>2.0220409214848529</v>
      </c>
      <c r="P71" s="9"/>
    </row>
    <row r="72" spans="1:16">
      <c r="A72" s="12"/>
      <c r="B72" s="44">
        <v>669</v>
      </c>
      <c r="C72" s="20" t="s">
        <v>83</v>
      </c>
      <c r="D72" s="46">
        <v>8395752</v>
      </c>
      <c r="E72" s="46">
        <v>309796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8705548</v>
      </c>
      <c r="O72" s="47">
        <f t="shared" si="17"/>
        <v>7.4762633918028207</v>
      </c>
      <c r="P72" s="9"/>
    </row>
    <row r="73" spans="1:16">
      <c r="A73" s="12"/>
      <c r="B73" s="44">
        <v>674</v>
      </c>
      <c r="C73" s="20" t="s">
        <v>84</v>
      </c>
      <c r="D73" s="46">
        <v>0</v>
      </c>
      <c r="E73" s="46">
        <v>1771995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78" si="18">SUM(D73:M73)</f>
        <v>1771995</v>
      </c>
      <c r="O73" s="47">
        <f t="shared" si="17"/>
        <v>1.5217768426476588</v>
      </c>
      <c r="P73" s="9"/>
    </row>
    <row r="74" spans="1:16">
      <c r="A74" s="12"/>
      <c r="B74" s="44">
        <v>682</v>
      </c>
      <c r="C74" s="20" t="s">
        <v>85</v>
      </c>
      <c r="D74" s="46">
        <v>6081</v>
      </c>
      <c r="E74" s="46">
        <v>393579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399660</v>
      </c>
      <c r="O74" s="47">
        <f t="shared" si="17"/>
        <v>0.34322519698563669</v>
      </c>
      <c r="P74" s="9"/>
    </row>
    <row r="75" spans="1:16">
      <c r="A75" s="12"/>
      <c r="B75" s="44">
        <v>685</v>
      </c>
      <c r="C75" s="20" t="s">
        <v>86</v>
      </c>
      <c r="D75" s="46">
        <v>469238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469238</v>
      </c>
      <c r="O75" s="47">
        <f t="shared" si="17"/>
        <v>0.40297829400777208</v>
      </c>
      <c r="P75" s="9"/>
    </row>
    <row r="76" spans="1:16">
      <c r="A76" s="12"/>
      <c r="B76" s="44">
        <v>689</v>
      </c>
      <c r="C76" s="20" t="s">
        <v>87</v>
      </c>
      <c r="D76" s="46">
        <v>0</v>
      </c>
      <c r="E76" s="46">
        <v>42331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42331</v>
      </c>
      <c r="O76" s="47">
        <f t="shared" si="17"/>
        <v>3.6353565064302124E-2</v>
      </c>
      <c r="P76" s="9"/>
    </row>
    <row r="77" spans="1:16">
      <c r="A77" s="12"/>
      <c r="B77" s="44">
        <v>691</v>
      </c>
      <c r="C77" s="20" t="s">
        <v>129</v>
      </c>
      <c r="D77" s="46">
        <v>0</v>
      </c>
      <c r="E77" s="46">
        <v>1954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1954</v>
      </c>
      <c r="O77" s="47">
        <f t="shared" si="17"/>
        <v>1.6780814565128712E-3</v>
      </c>
      <c r="P77" s="9"/>
    </row>
    <row r="78" spans="1:16">
      <c r="A78" s="12"/>
      <c r="B78" s="44">
        <v>694</v>
      </c>
      <c r="C78" s="20" t="s">
        <v>88</v>
      </c>
      <c r="D78" s="46">
        <v>0</v>
      </c>
      <c r="E78" s="46">
        <v>1150514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1150514</v>
      </c>
      <c r="O78" s="47">
        <f t="shared" si="17"/>
        <v>0.9880533310432188</v>
      </c>
      <c r="P78" s="9"/>
    </row>
    <row r="79" spans="1:16">
      <c r="A79" s="12"/>
      <c r="B79" s="44">
        <v>704</v>
      </c>
      <c r="C79" s="20" t="s">
        <v>130</v>
      </c>
      <c r="D79" s="46">
        <v>0</v>
      </c>
      <c r="E79" s="46">
        <v>1800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ref="N79:N93" si="19">SUM(D79:M79)</f>
        <v>1800</v>
      </c>
      <c r="O79" s="47">
        <f t="shared" si="17"/>
        <v>1.5458273396740882E-3</v>
      </c>
      <c r="P79" s="9"/>
    </row>
    <row r="80" spans="1:16">
      <c r="A80" s="12"/>
      <c r="B80" s="44">
        <v>711</v>
      </c>
      <c r="C80" s="20" t="s">
        <v>89</v>
      </c>
      <c r="D80" s="46">
        <v>2653669</v>
      </c>
      <c r="E80" s="46">
        <v>10684865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13338534</v>
      </c>
      <c r="O80" s="47">
        <f t="shared" si="17"/>
        <v>11.455039182429095</v>
      </c>
      <c r="P80" s="9"/>
    </row>
    <row r="81" spans="1:119">
      <c r="A81" s="12"/>
      <c r="B81" s="44">
        <v>712</v>
      </c>
      <c r="C81" s="20" t="s">
        <v>90</v>
      </c>
      <c r="D81" s="46">
        <v>3396121</v>
      </c>
      <c r="E81" s="46">
        <v>3032349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6428470</v>
      </c>
      <c r="O81" s="47">
        <f t="shared" si="17"/>
        <v>5.5207248212637134</v>
      </c>
      <c r="P81" s="9"/>
    </row>
    <row r="82" spans="1:119">
      <c r="A82" s="12"/>
      <c r="B82" s="44">
        <v>713</v>
      </c>
      <c r="C82" s="20" t="s">
        <v>91</v>
      </c>
      <c r="D82" s="46">
        <v>506669</v>
      </c>
      <c r="E82" s="46">
        <v>14497790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15004459</v>
      </c>
      <c r="O82" s="47">
        <f t="shared" si="17"/>
        <v>12.885723855121627</v>
      </c>
      <c r="P82" s="9"/>
    </row>
    <row r="83" spans="1:119">
      <c r="A83" s="12"/>
      <c r="B83" s="44">
        <v>714</v>
      </c>
      <c r="C83" s="20" t="s">
        <v>92</v>
      </c>
      <c r="D83" s="46">
        <v>164054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530209</v>
      </c>
      <c r="N83" s="46">
        <f t="shared" si="19"/>
        <v>694263</v>
      </c>
      <c r="O83" s="47">
        <f t="shared" si="17"/>
        <v>0.59622818129119526</v>
      </c>
      <c r="P83" s="9"/>
    </row>
    <row r="84" spans="1:119">
      <c r="A84" s="12"/>
      <c r="B84" s="44">
        <v>715</v>
      </c>
      <c r="C84" s="20" t="s">
        <v>93</v>
      </c>
      <c r="D84" s="46">
        <v>0</v>
      </c>
      <c r="E84" s="46">
        <v>1066800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1066800</v>
      </c>
      <c r="O84" s="47">
        <f t="shared" si="17"/>
        <v>0.91616033664684282</v>
      </c>
      <c r="P84" s="9"/>
    </row>
    <row r="85" spans="1:119">
      <c r="A85" s="12"/>
      <c r="B85" s="44">
        <v>722</v>
      </c>
      <c r="C85" s="20" t="s">
        <v>112</v>
      </c>
      <c r="D85" s="46">
        <v>0</v>
      </c>
      <c r="E85" s="46">
        <v>35684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35684</v>
      </c>
      <c r="O85" s="47">
        <f t="shared" si="17"/>
        <v>3.064516821607231E-2</v>
      </c>
      <c r="P85" s="9"/>
    </row>
    <row r="86" spans="1:119">
      <c r="A86" s="12"/>
      <c r="B86" s="44">
        <v>723</v>
      </c>
      <c r="C86" s="20" t="s">
        <v>113</v>
      </c>
      <c r="D86" s="46">
        <v>0</v>
      </c>
      <c r="E86" s="46">
        <v>193146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193146</v>
      </c>
      <c r="O86" s="47">
        <f t="shared" si="17"/>
        <v>0.16587242630482857</v>
      </c>
      <c r="P86" s="9"/>
    </row>
    <row r="87" spans="1:119">
      <c r="A87" s="12"/>
      <c r="B87" s="44">
        <v>724</v>
      </c>
      <c r="C87" s="20" t="s">
        <v>95</v>
      </c>
      <c r="D87" s="46">
        <v>0</v>
      </c>
      <c r="E87" s="46">
        <v>2687286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2687286</v>
      </c>
      <c r="O87" s="47">
        <f t="shared" si="17"/>
        <v>2.3078223157352342</v>
      </c>
      <c r="P87" s="9"/>
    </row>
    <row r="88" spans="1:119">
      <c r="A88" s="12"/>
      <c r="B88" s="44">
        <v>732</v>
      </c>
      <c r="C88" s="20" t="s">
        <v>96</v>
      </c>
      <c r="D88" s="46">
        <v>0</v>
      </c>
      <c r="E88" s="46">
        <v>193745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193745</v>
      </c>
      <c r="O88" s="47">
        <f t="shared" si="17"/>
        <v>0.16638684329175343</v>
      </c>
      <c r="P88" s="9"/>
    </row>
    <row r="89" spans="1:119">
      <c r="A89" s="12"/>
      <c r="B89" s="44">
        <v>744</v>
      </c>
      <c r="C89" s="20" t="s">
        <v>98</v>
      </c>
      <c r="D89" s="46">
        <v>0</v>
      </c>
      <c r="E89" s="46">
        <v>1907941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9"/>
        <v>1907941</v>
      </c>
      <c r="O89" s="47">
        <f t="shared" si="17"/>
        <v>1.6385263112695108</v>
      </c>
      <c r="P89" s="9"/>
    </row>
    <row r="90" spans="1:119">
      <c r="A90" s="12"/>
      <c r="B90" s="44">
        <v>752</v>
      </c>
      <c r="C90" s="20" t="s">
        <v>137</v>
      </c>
      <c r="D90" s="46">
        <v>0</v>
      </c>
      <c r="E90" s="46">
        <v>36752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9"/>
        <v>36752</v>
      </c>
      <c r="O90" s="47">
        <f t="shared" si="17"/>
        <v>3.1562359104278938E-2</v>
      </c>
      <c r="P90" s="9"/>
    </row>
    <row r="91" spans="1:119">
      <c r="A91" s="12"/>
      <c r="B91" s="44">
        <v>761</v>
      </c>
      <c r="C91" s="20" t="s">
        <v>138</v>
      </c>
      <c r="D91" s="46">
        <v>0</v>
      </c>
      <c r="E91" s="46">
        <v>37950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9"/>
        <v>37950</v>
      </c>
      <c r="O91" s="47">
        <f t="shared" si="17"/>
        <v>3.2591193078128688E-2</v>
      </c>
      <c r="P91" s="9"/>
    </row>
    <row r="92" spans="1:119">
      <c r="A92" s="12"/>
      <c r="B92" s="44">
        <v>764</v>
      </c>
      <c r="C92" s="20" t="s">
        <v>99</v>
      </c>
      <c r="D92" s="46">
        <v>0</v>
      </c>
      <c r="E92" s="46">
        <v>5919950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9"/>
        <v>5919950</v>
      </c>
      <c r="O92" s="47">
        <f t="shared" si="17"/>
        <v>5.0840114219464541</v>
      </c>
      <c r="P92" s="9"/>
    </row>
    <row r="93" spans="1:119" ht="15.75" thickBot="1">
      <c r="A93" s="12"/>
      <c r="B93" s="44">
        <v>765</v>
      </c>
      <c r="C93" s="20" t="s">
        <v>100</v>
      </c>
      <c r="D93" s="46">
        <v>660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9"/>
        <v>660</v>
      </c>
      <c r="O93" s="47">
        <f t="shared" si="17"/>
        <v>5.6680335788049895E-4</v>
      </c>
      <c r="P93" s="9"/>
    </row>
    <row r="94" spans="1:119" ht="16.5" thickBot="1">
      <c r="A94" s="14" t="s">
        <v>10</v>
      </c>
      <c r="B94" s="23"/>
      <c r="C94" s="22"/>
      <c r="D94" s="15">
        <f t="shared" ref="D94:M94" si="20">SUM(D5,D13,D22,D28,D32,D38,D43,D49,D54)</f>
        <v>871423685</v>
      </c>
      <c r="E94" s="15">
        <f t="shared" si="20"/>
        <v>1627341346</v>
      </c>
      <c r="F94" s="15">
        <f t="shared" si="20"/>
        <v>0</v>
      </c>
      <c r="G94" s="15">
        <f t="shared" si="20"/>
        <v>0</v>
      </c>
      <c r="H94" s="15">
        <f t="shared" si="20"/>
        <v>0</v>
      </c>
      <c r="I94" s="15">
        <f t="shared" si="20"/>
        <v>261264000</v>
      </c>
      <c r="J94" s="15">
        <f t="shared" si="20"/>
        <v>117708000</v>
      </c>
      <c r="K94" s="15">
        <f t="shared" si="20"/>
        <v>0</v>
      </c>
      <c r="L94" s="15">
        <f t="shared" si="20"/>
        <v>0</v>
      </c>
      <c r="M94" s="15">
        <f t="shared" si="20"/>
        <v>8601962</v>
      </c>
      <c r="N94" s="15">
        <f>SUM(D94:M94)</f>
        <v>2886338993</v>
      </c>
      <c r="O94" s="37">
        <f t="shared" si="17"/>
        <v>2478.7676260815424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38"/>
      <c r="B96" s="39"/>
      <c r="C96" s="39"/>
      <c r="D96" s="40"/>
      <c r="E96" s="40"/>
      <c r="F96" s="40"/>
      <c r="G96" s="40"/>
      <c r="H96" s="40"/>
      <c r="I96" s="40"/>
      <c r="J96" s="40"/>
      <c r="K96" s="40"/>
      <c r="L96" s="118" t="s">
        <v>142</v>
      </c>
      <c r="M96" s="118"/>
      <c r="N96" s="118"/>
      <c r="O96" s="41">
        <v>1164425</v>
      </c>
    </row>
    <row r="97" spans="1:15">
      <c r="A97" s="119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7"/>
    </row>
    <row r="98" spans="1:15" ht="15.75" customHeight="1" thickBot="1">
      <c r="A98" s="120" t="s">
        <v>108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100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101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84358381</v>
      </c>
      <c r="E5" s="26">
        <f t="shared" si="0"/>
        <v>246465184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102828507</v>
      </c>
      <c r="K5" s="26">
        <f t="shared" si="0"/>
        <v>0</v>
      </c>
      <c r="L5" s="26">
        <f t="shared" si="0"/>
        <v>0</v>
      </c>
      <c r="M5" s="26">
        <f t="shared" si="0"/>
        <v>6346346</v>
      </c>
      <c r="N5" s="27">
        <f>SUM(D5:M5)</f>
        <v>439998418</v>
      </c>
      <c r="O5" s="32">
        <f t="shared" ref="O5:O36" si="1">(N5/O$96)</f>
        <v>388.84713303745497</v>
      </c>
      <c r="P5" s="6"/>
    </row>
    <row r="6" spans="1:133">
      <c r="A6" s="12"/>
      <c r="B6" s="44">
        <v>511</v>
      </c>
      <c r="C6" s="20" t="s">
        <v>20</v>
      </c>
      <c r="D6" s="46">
        <v>2347001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2347001</v>
      </c>
      <c r="O6" s="47">
        <f t="shared" si="1"/>
        <v>2.0741542986321369</v>
      </c>
      <c r="P6" s="9"/>
    </row>
    <row r="7" spans="1:133">
      <c r="A7" s="12"/>
      <c r="B7" s="44">
        <v>512</v>
      </c>
      <c r="C7" s="20" t="s">
        <v>21</v>
      </c>
      <c r="D7" s="46">
        <v>3722459</v>
      </c>
      <c r="E7" s="46">
        <v>313067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4035526</v>
      </c>
      <c r="O7" s="47">
        <f t="shared" si="1"/>
        <v>3.5663826304896133</v>
      </c>
      <c r="P7" s="9"/>
    </row>
    <row r="8" spans="1:133">
      <c r="A8" s="12"/>
      <c r="B8" s="44">
        <v>513</v>
      </c>
      <c r="C8" s="20" t="s">
        <v>22</v>
      </c>
      <c r="D8" s="46">
        <v>22788819</v>
      </c>
      <c r="E8" s="46">
        <v>108447958</v>
      </c>
      <c r="F8" s="46">
        <v>0</v>
      </c>
      <c r="G8" s="46">
        <v>0</v>
      </c>
      <c r="H8" s="46">
        <v>0</v>
      </c>
      <c r="I8" s="46">
        <v>0</v>
      </c>
      <c r="J8" s="46">
        <v>4900000</v>
      </c>
      <c r="K8" s="46">
        <v>0</v>
      </c>
      <c r="L8" s="46">
        <v>0</v>
      </c>
      <c r="M8" s="46">
        <v>0</v>
      </c>
      <c r="N8" s="46">
        <f t="shared" si="2"/>
        <v>136136777</v>
      </c>
      <c r="O8" s="47">
        <f t="shared" si="1"/>
        <v>120.31042220113014</v>
      </c>
      <c r="P8" s="9"/>
    </row>
    <row r="9" spans="1:133">
      <c r="A9" s="12"/>
      <c r="B9" s="44">
        <v>514</v>
      </c>
      <c r="C9" s="20" t="s">
        <v>23</v>
      </c>
      <c r="D9" s="46">
        <v>8591116</v>
      </c>
      <c r="E9" s="46">
        <v>447707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9038823</v>
      </c>
      <c r="O9" s="47">
        <f t="shared" si="1"/>
        <v>7.9880296514679916</v>
      </c>
      <c r="P9" s="9"/>
    </row>
    <row r="10" spans="1:133">
      <c r="A10" s="12"/>
      <c r="B10" s="44">
        <v>515</v>
      </c>
      <c r="C10" s="20" t="s">
        <v>24</v>
      </c>
      <c r="D10" s="46">
        <v>15844720</v>
      </c>
      <c r="E10" s="46">
        <v>2403114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18247834</v>
      </c>
      <c r="O10" s="47">
        <f t="shared" si="1"/>
        <v>16.126462379788361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117496627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117496627</v>
      </c>
      <c r="O11" s="47">
        <f t="shared" si="1"/>
        <v>103.83725186603108</v>
      </c>
      <c r="P11" s="9"/>
    </row>
    <row r="12" spans="1:133">
      <c r="A12" s="12"/>
      <c r="B12" s="44">
        <v>519</v>
      </c>
      <c r="C12" s="20" t="s">
        <v>27</v>
      </c>
      <c r="D12" s="46">
        <v>31064266</v>
      </c>
      <c r="E12" s="46">
        <v>17356711</v>
      </c>
      <c r="F12" s="46">
        <v>0</v>
      </c>
      <c r="G12" s="46">
        <v>0</v>
      </c>
      <c r="H12" s="46">
        <v>0</v>
      </c>
      <c r="I12" s="46">
        <v>0</v>
      </c>
      <c r="J12" s="46">
        <v>97928507</v>
      </c>
      <c r="K12" s="46">
        <v>0</v>
      </c>
      <c r="L12" s="46">
        <v>0</v>
      </c>
      <c r="M12" s="46">
        <v>6346346</v>
      </c>
      <c r="N12" s="46">
        <f t="shared" si="2"/>
        <v>152695830</v>
      </c>
      <c r="O12" s="47">
        <f t="shared" si="1"/>
        <v>134.94443000991564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90393512</v>
      </c>
      <c r="E13" s="31">
        <f t="shared" si="3"/>
        <v>336818700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427212212</v>
      </c>
      <c r="O13" s="43">
        <f t="shared" si="1"/>
        <v>377.54736616982427</v>
      </c>
      <c r="P13" s="10"/>
    </row>
    <row r="14" spans="1:133">
      <c r="A14" s="12"/>
      <c r="B14" s="44">
        <v>521</v>
      </c>
      <c r="C14" s="20" t="s">
        <v>29</v>
      </c>
      <c r="D14" s="46">
        <v>5926</v>
      </c>
      <c r="E14" s="46">
        <v>165567055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165572981</v>
      </c>
      <c r="O14" s="47">
        <f t="shared" si="1"/>
        <v>146.32456921768977</v>
      </c>
      <c r="P14" s="9"/>
    </row>
    <row r="15" spans="1:133">
      <c r="A15" s="12"/>
      <c r="B15" s="44">
        <v>522</v>
      </c>
      <c r="C15" s="20" t="s">
        <v>30</v>
      </c>
      <c r="D15" s="46">
        <v>78913177</v>
      </c>
      <c r="E15" s="46">
        <v>6823181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85736358</v>
      </c>
      <c r="O15" s="47">
        <f t="shared" si="1"/>
        <v>75.769220164270834</v>
      </c>
      <c r="P15" s="9"/>
    </row>
    <row r="16" spans="1:133">
      <c r="A16" s="12"/>
      <c r="B16" s="44">
        <v>523</v>
      </c>
      <c r="C16" s="20" t="s">
        <v>31</v>
      </c>
      <c r="D16" s="46">
        <v>-1441</v>
      </c>
      <c r="E16" s="46">
        <v>112613960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112612519</v>
      </c>
      <c r="O16" s="47">
        <f t="shared" si="1"/>
        <v>99.520937725907743</v>
      </c>
      <c r="P16" s="9"/>
    </row>
    <row r="17" spans="1:16">
      <c r="A17" s="12"/>
      <c r="B17" s="44">
        <v>524</v>
      </c>
      <c r="C17" s="20" t="s">
        <v>32</v>
      </c>
      <c r="D17" s="46">
        <v>1796732</v>
      </c>
      <c r="E17" s="46">
        <v>17327101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19123833</v>
      </c>
      <c r="O17" s="47">
        <f t="shared" si="1"/>
        <v>16.900623571644459</v>
      </c>
      <c r="P17" s="9"/>
    </row>
    <row r="18" spans="1:16">
      <c r="A18" s="12"/>
      <c r="B18" s="44">
        <v>525</v>
      </c>
      <c r="C18" s="20" t="s">
        <v>33</v>
      </c>
      <c r="D18" s="46">
        <v>2845134</v>
      </c>
      <c r="E18" s="46">
        <v>34041944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36887078</v>
      </c>
      <c r="O18" s="47">
        <f t="shared" si="1"/>
        <v>32.59883204041197</v>
      </c>
      <c r="P18" s="9"/>
    </row>
    <row r="19" spans="1:16">
      <c r="A19" s="12"/>
      <c r="B19" s="44">
        <v>527</v>
      </c>
      <c r="C19" s="20" t="s">
        <v>35</v>
      </c>
      <c r="D19" s="46">
        <v>3335723</v>
      </c>
      <c r="E19" s="46">
        <v>178706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3514429</v>
      </c>
      <c r="O19" s="47">
        <f t="shared" si="1"/>
        <v>3.1058648963453539</v>
      </c>
      <c r="P19" s="9"/>
    </row>
    <row r="20" spans="1:16">
      <c r="A20" s="12"/>
      <c r="B20" s="44">
        <v>528</v>
      </c>
      <c r="C20" s="20" t="s">
        <v>36</v>
      </c>
      <c r="D20" s="46">
        <v>978709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978709</v>
      </c>
      <c r="O20" s="47">
        <f t="shared" si="1"/>
        <v>0.86493081147385964</v>
      </c>
      <c r="P20" s="9"/>
    </row>
    <row r="21" spans="1:16">
      <c r="A21" s="12"/>
      <c r="B21" s="44">
        <v>529</v>
      </c>
      <c r="C21" s="20" t="s">
        <v>37</v>
      </c>
      <c r="D21" s="46">
        <v>2519552</v>
      </c>
      <c r="E21" s="46">
        <v>266753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2786305</v>
      </c>
      <c r="O21" s="47">
        <f t="shared" si="1"/>
        <v>2.4623877420803044</v>
      </c>
      <c r="P21" s="9"/>
    </row>
    <row r="22" spans="1:16" ht="15.75">
      <c r="A22" s="28" t="s">
        <v>38</v>
      </c>
      <c r="B22" s="29"/>
      <c r="C22" s="30"/>
      <c r="D22" s="31">
        <f t="shared" ref="D22:M22" si="5">SUM(D23:D27)</f>
        <v>24351176</v>
      </c>
      <c r="E22" s="31">
        <f t="shared" si="5"/>
        <v>33028458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251823000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961000</v>
      </c>
      <c r="N22" s="42">
        <f t="shared" ref="N22:N27" si="6">SUM(D22:M22)</f>
        <v>310163634</v>
      </c>
      <c r="O22" s="43">
        <f t="shared" si="1"/>
        <v>274.10607611179751</v>
      </c>
      <c r="P22" s="10"/>
    </row>
    <row r="23" spans="1:16">
      <c r="A23" s="12"/>
      <c r="B23" s="44">
        <v>534</v>
      </c>
      <c r="C23" s="20" t="s">
        <v>39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74927000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74927000</v>
      </c>
      <c r="O23" s="47">
        <f t="shared" si="1"/>
        <v>66.216486117223695</v>
      </c>
      <c r="P23" s="9"/>
    </row>
    <row r="24" spans="1:16">
      <c r="A24" s="12"/>
      <c r="B24" s="44">
        <v>536</v>
      </c>
      <c r="C24" s="20" t="s">
        <v>40</v>
      </c>
      <c r="D24" s="46">
        <v>43535</v>
      </c>
      <c r="E24" s="46">
        <v>1209765</v>
      </c>
      <c r="F24" s="46">
        <v>0</v>
      </c>
      <c r="G24" s="46">
        <v>0</v>
      </c>
      <c r="H24" s="46">
        <v>0</v>
      </c>
      <c r="I24" s="46">
        <v>176896000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178149300</v>
      </c>
      <c r="O24" s="47">
        <f t="shared" si="1"/>
        <v>157.43884914974734</v>
      </c>
      <c r="P24" s="9"/>
    </row>
    <row r="25" spans="1:16">
      <c r="A25" s="12"/>
      <c r="B25" s="44">
        <v>537</v>
      </c>
      <c r="C25" s="20" t="s">
        <v>41</v>
      </c>
      <c r="D25" s="46">
        <v>10962521</v>
      </c>
      <c r="E25" s="46">
        <v>24949771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35912292</v>
      </c>
      <c r="O25" s="47">
        <f t="shared" si="1"/>
        <v>31.737368167091748</v>
      </c>
      <c r="P25" s="9"/>
    </row>
    <row r="26" spans="1:16">
      <c r="A26" s="12"/>
      <c r="B26" s="44">
        <v>538</v>
      </c>
      <c r="C26" s="20" t="s">
        <v>42</v>
      </c>
      <c r="D26" s="46">
        <v>13188318</v>
      </c>
      <c r="E26" s="46">
        <v>6448407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19636725</v>
      </c>
      <c r="O26" s="47">
        <f t="shared" si="1"/>
        <v>17.353890164429902</v>
      </c>
      <c r="P26" s="9"/>
    </row>
    <row r="27" spans="1:16">
      <c r="A27" s="12"/>
      <c r="B27" s="44">
        <v>539</v>
      </c>
      <c r="C27" s="20" t="s">
        <v>43</v>
      </c>
      <c r="D27" s="46">
        <v>156802</v>
      </c>
      <c r="E27" s="46">
        <v>420515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961000</v>
      </c>
      <c r="N27" s="46">
        <f t="shared" si="6"/>
        <v>1538317</v>
      </c>
      <c r="O27" s="47">
        <f t="shared" si="1"/>
        <v>1.3594825133048061</v>
      </c>
      <c r="P27" s="9"/>
    </row>
    <row r="28" spans="1:16" ht="15.75">
      <c r="A28" s="28" t="s">
        <v>44</v>
      </c>
      <c r="B28" s="29"/>
      <c r="C28" s="30"/>
      <c r="D28" s="31">
        <f t="shared" ref="D28:M28" si="7">SUM(D29:D31)</f>
        <v>2368925</v>
      </c>
      <c r="E28" s="31">
        <f t="shared" si="7"/>
        <v>108442667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110811592</v>
      </c>
      <c r="O28" s="43">
        <f t="shared" si="1"/>
        <v>97.929374501787819</v>
      </c>
      <c r="P28" s="10"/>
    </row>
    <row r="29" spans="1:16">
      <c r="A29" s="12"/>
      <c r="B29" s="44">
        <v>541</v>
      </c>
      <c r="C29" s="20" t="s">
        <v>45</v>
      </c>
      <c r="D29" s="46">
        <v>2246585</v>
      </c>
      <c r="E29" s="46">
        <v>106857564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109104149</v>
      </c>
      <c r="O29" s="47">
        <f t="shared" si="1"/>
        <v>96.420427450585308</v>
      </c>
      <c r="P29" s="9"/>
    </row>
    <row r="30" spans="1:16">
      <c r="A30" s="12"/>
      <c r="B30" s="44">
        <v>544</v>
      </c>
      <c r="C30" s="20" t="s">
        <v>47</v>
      </c>
      <c r="D30" s="46">
        <v>122340</v>
      </c>
      <c r="E30" s="46">
        <v>1525107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1647447</v>
      </c>
      <c r="O30" s="47">
        <f t="shared" si="1"/>
        <v>1.4559257864903414</v>
      </c>
      <c r="P30" s="9"/>
    </row>
    <row r="31" spans="1:16">
      <c r="A31" s="12"/>
      <c r="B31" s="44">
        <v>549</v>
      </c>
      <c r="C31" s="20" t="s">
        <v>48</v>
      </c>
      <c r="D31" s="46">
        <v>0</v>
      </c>
      <c r="E31" s="46">
        <v>59996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59996</v>
      </c>
      <c r="O31" s="47">
        <f t="shared" si="1"/>
        <v>5.3021264712172549E-2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SUM(D33:D36)</f>
        <v>13437601</v>
      </c>
      <c r="E32" s="31">
        <f t="shared" si="9"/>
        <v>43417181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147000</v>
      </c>
      <c r="N32" s="31">
        <f t="shared" si="8"/>
        <v>57001782</v>
      </c>
      <c r="O32" s="43">
        <f t="shared" si="1"/>
        <v>50.375134550429237</v>
      </c>
      <c r="P32" s="10"/>
    </row>
    <row r="33" spans="1:16">
      <c r="A33" s="13"/>
      <c r="B33" s="45">
        <v>552</v>
      </c>
      <c r="C33" s="21" t="s">
        <v>50</v>
      </c>
      <c r="D33" s="46">
        <v>9958956</v>
      </c>
      <c r="E33" s="46">
        <v>11937153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21896109</v>
      </c>
      <c r="O33" s="47">
        <f t="shared" si="1"/>
        <v>19.350613231808516</v>
      </c>
      <c r="P33" s="9"/>
    </row>
    <row r="34" spans="1:16">
      <c r="A34" s="13"/>
      <c r="B34" s="45">
        <v>553</v>
      </c>
      <c r="C34" s="21" t="s">
        <v>51</v>
      </c>
      <c r="D34" s="46">
        <v>350062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350062</v>
      </c>
      <c r="O34" s="47">
        <f t="shared" si="1"/>
        <v>0.3093661238694671</v>
      </c>
      <c r="P34" s="9"/>
    </row>
    <row r="35" spans="1:16">
      <c r="A35" s="13"/>
      <c r="B35" s="45">
        <v>554</v>
      </c>
      <c r="C35" s="21" t="s">
        <v>52</v>
      </c>
      <c r="D35" s="46">
        <v>800165</v>
      </c>
      <c r="E35" s="46">
        <v>31397402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32197567</v>
      </c>
      <c r="O35" s="47">
        <f t="shared" si="1"/>
        <v>28.45449234940515</v>
      </c>
      <c r="P35" s="9"/>
    </row>
    <row r="36" spans="1:16">
      <c r="A36" s="13"/>
      <c r="B36" s="45">
        <v>559</v>
      </c>
      <c r="C36" s="21" t="s">
        <v>53</v>
      </c>
      <c r="D36" s="46">
        <v>2328418</v>
      </c>
      <c r="E36" s="46">
        <v>82626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147000</v>
      </c>
      <c r="N36" s="46">
        <f t="shared" si="8"/>
        <v>2558044</v>
      </c>
      <c r="O36" s="47">
        <f t="shared" si="1"/>
        <v>2.2606628453461015</v>
      </c>
      <c r="P36" s="9"/>
    </row>
    <row r="37" spans="1:16" ht="15.75">
      <c r="A37" s="28" t="s">
        <v>54</v>
      </c>
      <c r="B37" s="29"/>
      <c r="C37" s="30"/>
      <c r="D37" s="31">
        <f t="shared" ref="D37:M37" si="10">SUM(D38:D41)</f>
        <v>48961715</v>
      </c>
      <c r="E37" s="31">
        <f t="shared" si="10"/>
        <v>162349763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211311478</v>
      </c>
      <c r="O37" s="43">
        <f t="shared" ref="O37:O68" si="11">(N37/O$96)</f>
        <v>186.74581325019045</v>
      </c>
      <c r="P37" s="10"/>
    </row>
    <row r="38" spans="1:16">
      <c r="A38" s="12"/>
      <c r="B38" s="44">
        <v>562</v>
      </c>
      <c r="C38" s="20" t="s">
        <v>55</v>
      </c>
      <c r="D38" s="46">
        <v>12068967</v>
      </c>
      <c r="E38" s="46">
        <v>108875365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2">SUM(D38:M38)</f>
        <v>120944332</v>
      </c>
      <c r="O38" s="47">
        <f t="shared" si="11"/>
        <v>106.8841496501247</v>
      </c>
      <c r="P38" s="9"/>
    </row>
    <row r="39" spans="1:16">
      <c r="A39" s="12"/>
      <c r="B39" s="44">
        <v>563</v>
      </c>
      <c r="C39" s="20" t="s">
        <v>56</v>
      </c>
      <c r="D39" s="46">
        <v>0</v>
      </c>
      <c r="E39" s="46">
        <v>36890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36890</v>
      </c>
      <c r="O39" s="47">
        <f t="shared" si="11"/>
        <v>3.2601414348157297E-2</v>
      </c>
      <c r="P39" s="9"/>
    </row>
    <row r="40" spans="1:16">
      <c r="A40" s="12"/>
      <c r="B40" s="44">
        <v>564</v>
      </c>
      <c r="C40" s="20" t="s">
        <v>57</v>
      </c>
      <c r="D40" s="46">
        <v>8485345</v>
      </c>
      <c r="E40" s="46">
        <v>2956512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11441857</v>
      </c>
      <c r="O40" s="47">
        <f t="shared" si="11"/>
        <v>10.111702926792194</v>
      </c>
      <c r="P40" s="9"/>
    </row>
    <row r="41" spans="1:16">
      <c r="A41" s="12"/>
      <c r="B41" s="44">
        <v>569</v>
      </c>
      <c r="C41" s="20" t="s">
        <v>58</v>
      </c>
      <c r="D41" s="46">
        <v>28407403</v>
      </c>
      <c r="E41" s="46">
        <v>50480996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78888399</v>
      </c>
      <c r="O41" s="47">
        <f t="shared" si="11"/>
        <v>69.717359258925399</v>
      </c>
      <c r="P41" s="9"/>
    </row>
    <row r="42" spans="1:16" ht="15.75">
      <c r="A42" s="28" t="s">
        <v>59</v>
      </c>
      <c r="B42" s="29"/>
      <c r="C42" s="30"/>
      <c r="D42" s="31">
        <f t="shared" ref="D42:M42" si="13">SUM(D43:D47)</f>
        <v>49756232</v>
      </c>
      <c r="E42" s="31">
        <f t="shared" si="13"/>
        <v>64293907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114050139</v>
      </c>
      <c r="O42" s="43">
        <f t="shared" si="11"/>
        <v>100.79142960162469</v>
      </c>
      <c r="P42" s="9"/>
    </row>
    <row r="43" spans="1:16">
      <c r="A43" s="12"/>
      <c r="B43" s="44">
        <v>571</v>
      </c>
      <c r="C43" s="20" t="s">
        <v>60</v>
      </c>
      <c r="D43" s="46">
        <v>4337</v>
      </c>
      <c r="E43" s="46">
        <v>35772505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35776842</v>
      </c>
      <c r="O43" s="47">
        <f t="shared" si="11"/>
        <v>31.617664681771664</v>
      </c>
      <c r="P43" s="9"/>
    </row>
    <row r="44" spans="1:16">
      <c r="A44" s="12"/>
      <c r="B44" s="44">
        <v>572</v>
      </c>
      <c r="C44" s="20" t="s">
        <v>61</v>
      </c>
      <c r="D44" s="46">
        <v>43580997</v>
      </c>
      <c r="E44" s="46">
        <v>12874605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56455602</v>
      </c>
      <c r="O44" s="47">
        <f t="shared" si="11"/>
        <v>49.892449798770883</v>
      </c>
      <c r="P44" s="9"/>
    </row>
    <row r="45" spans="1:16">
      <c r="A45" s="12"/>
      <c r="B45" s="44">
        <v>573</v>
      </c>
      <c r="C45" s="20" t="s">
        <v>62</v>
      </c>
      <c r="D45" s="46">
        <v>3880476</v>
      </c>
      <c r="E45" s="46">
        <v>8323998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12204474</v>
      </c>
      <c r="O45" s="47">
        <f t="shared" si="11"/>
        <v>10.785663154657433</v>
      </c>
      <c r="P45" s="9"/>
    </row>
    <row r="46" spans="1:16">
      <c r="A46" s="12"/>
      <c r="B46" s="44">
        <v>575</v>
      </c>
      <c r="C46" s="20" t="s">
        <v>63</v>
      </c>
      <c r="D46" s="46">
        <v>1253445</v>
      </c>
      <c r="E46" s="46">
        <v>5347159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6600604</v>
      </c>
      <c r="O46" s="47">
        <f t="shared" si="11"/>
        <v>5.8332617498537402</v>
      </c>
      <c r="P46" s="9"/>
    </row>
    <row r="47" spans="1:16">
      <c r="A47" s="12"/>
      <c r="B47" s="44">
        <v>579</v>
      </c>
      <c r="C47" s="20" t="s">
        <v>64</v>
      </c>
      <c r="D47" s="46">
        <v>1036977</v>
      </c>
      <c r="E47" s="46">
        <v>1975640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3012617</v>
      </c>
      <c r="O47" s="47">
        <f t="shared" si="11"/>
        <v>2.662390216570957</v>
      </c>
      <c r="P47" s="9"/>
    </row>
    <row r="48" spans="1:16" ht="15.75">
      <c r="A48" s="28" t="s">
        <v>97</v>
      </c>
      <c r="B48" s="29"/>
      <c r="C48" s="30"/>
      <c r="D48" s="31">
        <f t="shared" ref="D48:M48" si="14">SUM(D49:D52)</f>
        <v>477827891</v>
      </c>
      <c r="E48" s="31">
        <f t="shared" si="14"/>
        <v>496901179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0</v>
      </c>
      <c r="J48" s="31">
        <f t="shared" si="14"/>
        <v>19766000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994495070</v>
      </c>
      <c r="O48" s="43">
        <f t="shared" si="11"/>
        <v>878.88169813688523</v>
      </c>
      <c r="P48" s="9"/>
    </row>
    <row r="49" spans="1:16">
      <c r="A49" s="12"/>
      <c r="B49" s="44">
        <v>581</v>
      </c>
      <c r="C49" s="20" t="s">
        <v>65</v>
      </c>
      <c r="D49" s="46">
        <v>476497199</v>
      </c>
      <c r="E49" s="46">
        <v>445813237</v>
      </c>
      <c r="F49" s="46">
        <v>0</v>
      </c>
      <c r="G49" s="46">
        <v>0</v>
      </c>
      <c r="H49" s="46">
        <v>0</v>
      </c>
      <c r="I49" s="46">
        <v>0</v>
      </c>
      <c r="J49" s="46">
        <v>19694000</v>
      </c>
      <c r="K49" s="46">
        <v>0</v>
      </c>
      <c r="L49" s="46">
        <v>0</v>
      </c>
      <c r="M49" s="46">
        <v>0</v>
      </c>
      <c r="N49" s="46">
        <f>SUM(D49:M49)</f>
        <v>942004436</v>
      </c>
      <c r="O49" s="47">
        <f t="shared" si="11"/>
        <v>832.49327557165157</v>
      </c>
      <c r="P49" s="9"/>
    </row>
    <row r="50" spans="1:16">
      <c r="A50" s="12"/>
      <c r="B50" s="44">
        <v>585</v>
      </c>
      <c r="C50" s="20" t="s">
        <v>104</v>
      </c>
      <c r="D50" s="46">
        <v>0</v>
      </c>
      <c r="E50" s="46">
        <v>45590000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73" si="15">SUM(D50:M50)</f>
        <v>45590000</v>
      </c>
      <c r="O50" s="47">
        <f t="shared" si="11"/>
        <v>40.290010304486074</v>
      </c>
      <c r="P50" s="9"/>
    </row>
    <row r="51" spans="1:16">
      <c r="A51" s="12"/>
      <c r="B51" s="44">
        <v>587</v>
      </c>
      <c r="C51" s="20" t="s">
        <v>66</v>
      </c>
      <c r="D51" s="46">
        <v>0</v>
      </c>
      <c r="E51" s="46">
        <v>5369684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5369684</v>
      </c>
      <c r="O51" s="47">
        <f t="shared" si="11"/>
        <v>4.7454403090992328</v>
      </c>
      <c r="P51" s="9"/>
    </row>
    <row r="52" spans="1:16">
      <c r="A52" s="12"/>
      <c r="B52" s="44">
        <v>590</v>
      </c>
      <c r="C52" s="20" t="s">
        <v>67</v>
      </c>
      <c r="D52" s="46">
        <v>1330692</v>
      </c>
      <c r="E52" s="46">
        <v>128258</v>
      </c>
      <c r="F52" s="46">
        <v>0</v>
      </c>
      <c r="G52" s="46">
        <v>0</v>
      </c>
      <c r="H52" s="46">
        <v>0</v>
      </c>
      <c r="I52" s="46">
        <v>0</v>
      </c>
      <c r="J52" s="46">
        <v>72000</v>
      </c>
      <c r="K52" s="46">
        <v>0</v>
      </c>
      <c r="L52" s="46">
        <v>0</v>
      </c>
      <c r="M52" s="46">
        <v>0</v>
      </c>
      <c r="N52" s="46">
        <f t="shared" si="15"/>
        <v>1530950</v>
      </c>
      <c r="O52" s="47">
        <f t="shared" si="11"/>
        <v>1.3529719516484526</v>
      </c>
      <c r="P52" s="9"/>
    </row>
    <row r="53" spans="1:16" ht="15.75">
      <c r="A53" s="28" t="s">
        <v>68</v>
      </c>
      <c r="B53" s="29"/>
      <c r="C53" s="30"/>
      <c r="D53" s="31">
        <f t="shared" ref="D53:M53" si="16">SUM(D54:D93)</f>
        <v>13041956</v>
      </c>
      <c r="E53" s="31">
        <f t="shared" si="16"/>
        <v>56137315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438907</v>
      </c>
      <c r="N53" s="31">
        <f>SUM(D53:M53)</f>
        <v>69618178</v>
      </c>
      <c r="O53" s="43">
        <f t="shared" si="11"/>
        <v>61.524832397445621</v>
      </c>
      <c r="P53" s="9"/>
    </row>
    <row r="54" spans="1:16">
      <c r="A54" s="12"/>
      <c r="B54" s="44">
        <v>601</v>
      </c>
      <c r="C54" s="20" t="s">
        <v>69</v>
      </c>
      <c r="D54" s="46">
        <v>963921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963921</v>
      </c>
      <c r="O54" s="47">
        <f t="shared" si="11"/>
        <v>0.85186196584142404</v>
      </c>
      <c r="P54" s="9"/>
    </row>
    <row r="55" spans="1:16">
      <c r="A55" s="12"/>
      <c r="B55" s="44">
        <v>602</v>
      </c>
      <c r="C55" s="20" t="s">
        <v>70</v>
      </c>
      <c r="D55" s="46">
        <v>303584</v>
      </c>
      <c r="E55" s="46">
        <v>307243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610827</v>
      </c>
      <c r="O55" s="47">
        <f t="shared" si="11"/>
        <v>0.53981632209384334</v>
      </c>
      <c r="P55" s="9"/>
    </row>
    <row r="56" spans="1:16">
      <c r="A56" s="12"/>
      <c r="B56" s="44">
        <v>603</v>
      </c>
      <c r="C56" s="20" t="s">
        <v>71</v>
      </c>
      <c r="D56" s="46">
        <v>110233</v>
      </c>
      <c r="E56" s="46">
        <v>726790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837023</v>
      </c>
      <c r="O56" s="47">
        <f t="shared" si="11"/>
        <v>0.73971628197174488</v>
      </c>
      <c r="P56" s="9"/>
    </row>
    <row r="57" spans="1:16">
      <c r="A57" s="12"/>
      <c r="B57" s="44">
        <v>604</v>
      </c>
      <c r="C57" s="20" t="s">
        <v>72</v>
      </c>
      <c r="D57" s="46">
        <v>697799</v>
      </c>
      <c r="E57" s="46">
        <v>4487764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5185563</v>
      </c>
      <c r="O57" s="47">
        <f t="shared" si="11"/>
        <v>4.5827239900101278</v>
      </c>
      <c r="P57" s="9"/>
    </row>
    <row r="58" spans="1:16">
      <c r="A58" s="12"/>
      <c r="B58" s="44">
        <v>606</v>
      </c>
      <c r="C58" s="20" t="s">
        <v>146</v>
      </c>
      <c r="D58" s="46">
        <v>319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319</v>
      </c>
      <c r="O58" s="47">
        <f t="shared" si="11"/>
        <v>2.819151850653884E-4</v>
      </c>
      <c r="P58" s="9"/>
    </row>
    <row r="59" spans="1:16">
      <c r="A59" s="12"/>
      <c r="B59" s="44">
        <v>608</v>
      </c>
      <c r="C59" s="20" t="s">
        <v>73</v>
      </c>
      <c r="D59" s="46">
        <v>166529</v>
      </c>
      <c r="E59" s="46">
        <v>216601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383130</v>
      </c>
      <c r="O59" s="47">
        <f t="shared" si="11"/>
        <v>0.33858985847680961</v>
      </c>
      <c r="P59" s="9"/>
    </row>
    <row r="60" spans="1:16">
      <c r="A60" s="12"/>
      <c r="B60" s="44">
        <v>609</v>
      </c>
      <c r="C60" s="20" t="s">
        <v>74</v>
      </c>
      <c r="D60" s="46">
        <v>0</v>
      </c>
      <c r="E60" s="46">
        <v>286475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286475</v>
      </c>
      <c r="O60" s="47">
        <f t="shared" si="11"/>
        <v>0.25317132489532018</v>
      </c>
      <c r="P60" s="9"/>
    </row>
    <row r="61" spans="1:16">
      <c r="A61" s="12"/>
      <c r="B61" s="44">
        <v>612</v>
      </c>
      <c r="C61" s="20" t="s">
        <v>110</v>
      </c>
      <c r="D61" s="46">
        <v>186</v>
      </c>
      <c r="E61" s="46">
        <v>25333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25519</v>
      </c>
      <c r="O61" s="47">
        <f t="shared" si="11"/>
        <v>2.2552331058569425E-2</v>
      </c>
      <c r="P61" s="9"/>
    </row>
    <row r="62" spans="1:16">
      <c r="A62" s="12"/>
      <c r="B62" s="44">
        <v>614</v>
      </c>
      <c r="C62" s="20" t="s">
        <v>75</v>
      </c>
      <c r="D62" s="46">
        <v>0</v>
      </c>
      <c r="E62" s="46">
        <v>4709171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4709171</v>
      </c>
      <c r="O62" s="47">
        <f t="shared" si="11"/>
        <v>4.161714150374797</v>
      </c>
      <c r="P62" s="9"/>
    </row>
    <row r="63" spans="1:16">
      <c r="A63" s="12"/>
      <c r="B63" s="44">
        <v>622</v>
      </c>
      <c r="C63" s="20" t="s">
        <v>76</v>
      </c>
      <c r="D63" s="46">
        <v>0</v>
      </c>
      <c r="E63" s="46">
        <v>639567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639567</v>
      </c>
      <c r="O63" s="47">
        <f t="shared" si="11"/>
        <v>0.56521520114957768</v>
      </c>
      <c r="P63" s="9"/>
    </row>
    <row r="64" spans="1:16">
      <c r="A64" s="12"/>
      <c r="B64" s="44">
        <v>624</v>
      </c>
      <c r="C64" s="20" t="s">
        <v>77</v>
      </c>
      <c r="D64" s="46">
        <v>0</v>
      </c>
      <c r="E64" s="46">
        <v>459988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459988</v>
      </c>
      <c r="O64" s="47">
        <f t="shared" si="11"/>
        <v>0.40651285939767362</v>
      </c>
      <c r="P64" s="9"/>
    </row>
    <row r="65" spans="1:16">
      <c r="A65" s="12"/>
      <c r="B65" s="44">
        <v>629</v>
      </c>
      <c r="C65" s="20" t="s">
        <v>79</v>
      </c>
      <c r="D65" s="46">
        <v>943626</v>
      </c>
      <c r="E65" s="46">
        <v>29036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972662</v>
      </c>
      <c r="O65" s="47">
        <f t="shared" si="11"/>
        <v>0.85958679541088034</v>
      </c>
      <c r="P65" s="9"/>
    </row>
    <row r="66" spans="1:16">
      <c r="A66" s="12"/>
      <c r="B66" s="44">
        <v>634</v>
      </c>
      <c r="C66" s="20" t="s">
        <v>78</v>
      </c>
      <c r="D66" s="46">
        <v>0</v>
      </c>
      <c r="E66" s="46">
        <v>1875846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1875846</v>
      </c>
      <c r="O66" s="47">
        <f t="shared" si="11"/>
        <v>1.6577726402638513</v>
      </c>
      <c r="P66" s="9"/>
    </row>
    <row r="67" spans="1:16">
      <c r="A67" s="12"/>
      <c r="B67" s="44">
        <v>642</v>
      </c>
      <c r="C67" s="20" t="s">
        <v>125</v>
      </c>
      <c r="D67" s="46">
        <v>0</v>
      </c>
      <c r="E67" s="46">
        <v>697583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697583</v>
      </c>
      <c r="O67" s="47">
        <f t="shared" si="11"/>
        <v>0.61648664747168913</v>
      </c>
      <c r="P67" s="9"/>
    </row>
    <row r="68" spans="1:16">
      <c r="A68" s="12"/>
      <c r="B68" s="44">
        <v>654</v>
      </c>
      <c r="C68" s="20" t="s">
        <v>80</v>
      </c>
      <c r="D68" s="46">
        <v>0</v>
      </c>
      <c r="E68" s="46">
        <v>2569457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2569457</v>
      </c>
      <c r="O68" s="47">
        <f t="shared" si="11"/>
        <v>2.2707490459954789</v>
      </c>
      <c r="P68" s="9"/>
    </row>
    <row r="69" spans="1:16">
      <c r="A69" s="12"/>
      <c r="B69" s="44">
        <v>661</v>
      </c>
      <c r="C69" s="20" t="s">
        <v>148</v>
      </c>
      <c r="D69" s="46">
        <v>0</v>
      </c>
      <c r="E69" s="46">
        <v>-11062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-11062</v>
      </c>
      <c r="O69" s="47">
        <f t="shared" ref="O69:O94" si="17">(N69/O$96)</f>
        <v>-9.7760055711389546E-3</v>
      </c>
      <c r="P69" s="9"/>
    </row>
    <row r="70" spans="1:16">
      <c r="A70" s="12"/>
      <c r="B70" s="44">
        <v>662</v>
      </c>
      <c r="C70" s="20" t="s">
        <v>81</v>
      </c>
      <c r="D70" s="46">
        <v>0</v>
      </c>
      <c r="E70" s="46">
        <v>415993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415993</v>
      </c>
      <c r="O70" s="47">
        <f t="shared" si="17"/>
        <v>0.36763242501851451</v>
      </c>
      <c r="P70" s="9"/>
    </row>
    <row r="71" spans="1:16">
      <c r="A71" s="12"/>
      <c r="B71" s="44">
        <v>665</v>
      </c>
      <c r="C71" s="20" t="s">
        <v>141</v>
      </c>
      <c r="D71" s="46">
        <v>0</v>
      </c>
      <c r="E71" s="46">
        <v>187844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187844</v>
      </c>
      <c r="O71" s="47">
        <f t="shared" si="17"/>
        <v>0.16600650791041638</v>
      </c>
      <c r="P71" s="9"/>
    </row>
    <row r="72" spans="1:16">
      <c r="A72" s="12"/>
      <c r="B72" s="44">
        <v>667</v>
      </c>
      <c r="C72" s="20" t="s">
        <v>82</v>
      </c>
      <c r="D72" s="46">
        <v>2228796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2228796</v>
      </c>
      <c r="O72" s="47">
        <f t="shared" si="17"/>
        <v>1.9696910244921551</v>
      </c>
      <c r="P72" s="9"/>
    </row>
    <row r="73" spans="1:16">
      <c r="A73" s="12"/>
      <c r="B73" s="44">
        <v>669</v>
      </c>
      <c r="C73" s="20" t="s">
        <v>83</v>
      </c>
      <c r="D73" s="46">
        <v>2096917</v>
      </c>
      <c r="E73" s="46">
        <v>258939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2355856</v>
      </c>
      <c r="O73" s="47">
        <f t="shared" si="17"/>
        <v>2.081979875321021</v>
      </c>
      <c r="P73" s="9"/>
    </row>
    <row r="74" spans="1:16">
      <c r="A74" s="12"/>
      <c r="B74" s="44">
        <v>674</v>
      </c>
      <c r="C74" s="20" t="s">
        <v>84</v>
      </c>
      <c r="D74" s="46">
        <v>0</v>
      </c>
      <c r="E74" s="46">
        <v>1484822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0" si="18">SUM(D74:M74)</f>
        <v>1484822</v>
      </c>
      <c r="O74" s="47">
        <f t="shared" si="17"/>
        <v>1.3122064856400004</v>
      </c>
      <c r="P74" s="9"/>
    </row>
    <row r="75" spans="1:16">
      <c r="A75" s="12"/>
      <c r="B75" s="44">
        <v>682</v>
      </c>
      <c r="C75" s="20" t="s">
        <v>85</v>
      </c>
      <c r="D75" s="46">
        <v>0</v>
      </c>
      <c r="E75" s="46">
        <v>549072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549072</v>
      </c>
      <c r="O75" s="47">
        <f t="shared" si="17"/>
        <v>0.48524054700383368</v>
      </c>
      <c r="P75" s="9"/>
    </row>
    <row r="76" spans="1:16">
      <c r="A76" s="12"/>
      <c r="B76" s="44">
        <v>684</v>
      </c>
      <c r="C76" s="20" t="s">
        <v>149</v>
      </c>
      <c r="D76" s="46">
        <v>0</v>
      </c>
      <c r="E76" s="46">
        <v>-319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-319</v>
      </c>
      <c r="O76" s="47">
        <f t="shared" si="17"/>
        <v>-2.819151850653884E-4</v>
      </c>
      <c r="P76" s="9"/>
    </row>
    <row r="77" spans="1:16">
      <c r="A77" s="12"/>
      <c r="B77" s="44">
        <v>685</v>
      </c>
      <c r="C77" s="20" t="s">
        <v>86</v>
      </c>
      <c r="D77" s="46">
        <v>363505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363505</v>
      </c>
      <c r="O77" s="47">
        <f t="shared" si="17"/>
        <v>0.32124633024198751</v>
      </c>
      <c r="P77" s="9"/>
    </row>
    <row r="78" spans="1:16">
      <c r="A78" s="12"/>
      <c r="B78" s="44">
        <v>689</v>
      </c>
      <c r="C78" s="20" t="s">
        <v>87</v>
      </c>
      <c r="D78" s="46">
        <v>0</v>
      </c>
      <c r="E78" s="46">
        <v>171384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171384</v>
      </c>
      <c r="O78" s="47">
        <f t="shared" si="17"/>
        <v>0.15146003785970699</v>
      </c>
      <c r="P78" s="9"/>
    </row>
    <row r="79" spans="1:16">
      <c r="A79" s="12"/>
      <c r="B79" s="44">
        <v>694</v>
      </c>
      <c r="C79" s="20" t="s">
        <v>88</v>
      </c>
      <c r="D79" s="46">
        <v>0</v>
      </c>
      <c r="E79" s="46">
        <v>1065773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1065773</v>
      </c>
      <c r="O79" s="47">
        <f t="shared" si="17"/>
        <v>0.94187333082349278</v>
      </c>
      <c r="P79" s="9"/>
    </row>
    <row r="80" spans="1:16">
      <c r="A80" s="12"/>
      <c r="B80" s="44">
        <v>695</v>
      </c>
      <c r="C80" s="20" t="s">
        <v>150</v>
      </c>
      <c r="D80" s="46">
        <v>150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150</v>
      </c>
      <c r="O80" s="47">
        <f t="shared" si="17"/>
        <v>1.3256199924704785E-4</v>
      </c>
      <c r="P80" s="9"/>
    </row>
    <row r="81" spans="1:119">
      <c r="A81" s="12"/>
      <c r="B81" s="44">
        <v>701</v>
      </c>
      <c r="C81" s="20" t="s">
        <v>151</v>
      </c>
      <c r="D81" s="46">
        <v>0</v>
      </c>
      <c r="E81" s="46">
        <v>34009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34009</v>
      </c>
      <c r="O81" s="47">
        <f t="shared" si="17"/>
        <v>3.0055340215952336E-2</v>
      </c>
      <c r="P81" s="9"/>
    </row>
    <row r="82" spans="1:119">
      <c r="A82" s="12"/>
      <c r="B82" s="44">
        <v>704</v>
      </c>
      <c r="C82" s="20" t="s">
        <v>130</v>
      </c>
      <c r="D82" s="46">
        <v>0</v>
      </c>
      <c r="E82" s="46">
        <v>19500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ref="N82:N93" si="19">SUM(D82:M82)</f>
        <v>19500</v>
      </c>
      <c r="O82" s="47">
        <f t="shared" si="17"/>
        <v>1.723305990211622E-2</v>
      </c>
      <c r="P82" s="9"/>
    </row>
    <row r="83" spans="1:119">
      <c r="A83" s="12"/>
      <c r="B83" s="44">
        <v>711</v>
      </c>
      <c r="C83" s="20" t="s">
        <v>89</v>
      </c>
      <c r="D83" s="46">
        <v>2459212</v>
      </c>
      <c r="E83" s="46">
        <v>8722114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11181326</v>
      </c>
      <c r="O83" s="47">
        <f t="shared" si="17"/>
        <v>9.881459525286644</v>
      </c>
      <c r="P83" s="9"/>
    </row>
    <row r="84" spans="1:119">
      <c r="A84" s="12"/>
      <c r="B84" s="44">
        <v>712</v>
      </c>
      <c r="C84" s="20" t="s">
        <v>90</v>
      </c>
      <c r="D84" s="46">
        <v>2005106</v>
      </c>
      <c r="E84" s="46">
        <v>4176890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6181996</v>
      </c>
      <c r="O84" s="47">
        <f t="shared" si="17"/>
        <v>5.4633183273150188</v>
      </c>
      <c r="P84" s="9"/>
    </row>
    <row r="85" spans="1:119">
      <c r="A85" s="12"/>
      <c r="B85" s="44">
        <v>713</v>
      </c>
      <c r="C85" s="20" t="s">
        <v>91</v>
      </c>
      <c r="D85" s="46">
        <v>538213</v>
      </c>
      <c r="E85" s="46">
        <v>11297017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11835230</v>
      </c>
      <c r="O85" s="47">
        <f t="shared" si="17"/>
        <v>10.459345002324254</v>
      </c>
      <c r="P85" s="9"/>
    </row>
    <row r="86" spans="1:119">
      <c r="A86" s="12"/>
      <c r="B86" s="44">
        <v>714</v>
      </c>
      <c r="C86" s="20" t="s">
        <v>92</v>
      </c>
      <c r="D86" s="46">
        <v>163860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438907</v>
      </c>
      <c r="N86" s="46">
        <f t="shared" si="19"/>
        <v>602767</v>
      </c>
      <c r="O86" s="47">
        <f t="shared" si="17"/>
        <v>0.53269332400096858</v>
      </c>
      <c r="P86" s="9"/>
    </row>
    <row r="87" spans="1:119">
      <c r="A87" s="12"/>
      <c r="B87" s="44">
        <v>724</v>
      </c>
      <c r="C87" s="20" t="s">
        <v>95</v>
      </c>
      <c r="D87" s="46">
        <v>0</v>
      </c>
      <c r="E87" s="46">
        <v>2634537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2634537</v>
      </c>
      <c r="O87" s="47">
        <f t="shared" si="17"/>
        <v>2.3282632787354647</v>
      </c>
      <c r="P87" s="9"/>
    </row>
    <row r="88" spans="1:119">
      <c r="A88" s="12"/>
      <c r="B88" s="44">
        <v>732</v>
      </c>
      <c r="C88" s="20" t="s">
        <v>96</v>
      </c>
      <c r="D88" s="46">
        <v>0</v>
      </c>
      <c r="E88" s="46">
        <v>260400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260400</v>
      </c>
      <c r="O88" s="47">
        <f t="shared" si="17"/>
        <v>0.23012763069287506</v>
      </c>
      <c r="P88" s="9"/>
    </row>
    <row r="89" spans="1:119">
      <c r="A89" s="12"/>
      <c r="B89" s="44">
        <v>744</v>
      </c>
      <c r="C89" s="20" t="s">
        <v>98</v>
      </c>
      <c r="D89" s="46">
        <v>0</v>
      </c>
      <c r="E89" s="46">
        <v>1682118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9"/>
        <v>1682118</v>
      </c>
      <c r="O89" s="47">
        <f t="shared" si="17"/>
        <v>1.4865661669963042</v>
      </c>
      <c r="P89" s="9"/>
    </row>
    <row r="90" spans="1:119">
      <c r="A90" s="12"/>
      <c r="B90" s="44">
        <v>752</v>
      </c>
      <c r="C90" s="20" t="s">
        <v>137</v>
      </c>
      <c r="D90" s="46">
        <v>0</v>
      </c>
      <c r="E90" s="46">
        <v>58622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9"/>
        <v>58622</v>
      </c>
      <c r="O90" s="47">
        <f t="shared" si="17"/>
        <v>5.1806996799069589E-2</v>
      </c>
      <c r="P90" s="9"/>
    </row>
    <row r="91" spans="1:119">
      <c r="A91" s="12"/>
      <c r="B91" s="44">
        <v>761</v>
      </c>
      <c r="C91" s="20" t="s">
        <v>138</v>
      </c>
      <c r="D91" s="46">
        <v>0</v>
      </c>
      <c r="E91" s="46">
        <v>500895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9"/>
        <v>500895</v>
      </c>
      <c r="O91" s="47">
        <f t="shared" si="17"/>
        <v>0.44266428408566688</v>
      </c>
      <c r="P91" s="9"/>
    </row>
    <row r="92" spans="1:119">
      <c r="A92" s="12"/>
      <c r="B92" s="44">
        <v>764</v>
      </c>
      <c r="C92" s="20" t="s">
        <v>99</v>
      </c>
      <c r="D92" s="46">
        <v>0</v>
      </c>
      <c r="E92" s="46">
        <v>5594761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9"/>
        <v>5594761</v>
      </c>
      <c r="O92" s="47">
        <f t="shared" si="17"/>
        <v>4.944351356462751</v>
      </c>
      <c r="P92" s="9"/>
    </row>
    <row r="93" spans="1:119" ht="15.75" thickBot="1">
      <c r="A93" s="12"/>
      <c r="B93" s="44">
        <v>765</v>
      </c>
      <c r="C93" s="20" t="s">
        <v>100</v>
      </c>
      <c r="D93" s="46">
        <v>0</v>
      </c>
      <c r="E93" s="46">
        <v>3152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9"/>
        <v>3152</v>
      </c>
      <c r="O93" s="47">
        <f t="shared" si="17"/>
        <v>2.7855694775112986E-3</v>
      </c>
      <c r="P93" s="9"/>
    </row>
    <row r="94" spans="1:119" ht="16.5" thickBot="1">
      <c r="A94" s="14" t="s">
        <v>10</v>
      </c>
      <c r="B94" s="23"/>
      <c r="C94" s="22"/>
      <c r="D94" s="15">
        <f t="shared" ref="D94:M94" si="20">SUM(D5,D13,D22,D28,D32,D37,D42,D48,D53)</f>
        <v>804497389</v>
      </c>
      <c r="E94" s="15">
        <f t="shared" si="20"/>
        <v>1547854354</v>
      </c>
      <c r="F94" s="15">
        <f t="shared" si="20"/>
        <v>0</v>
      </c>
      <c r="G94" s="15">
        <f t="shared" si="20"/>
        <v>0</v>
      </c>
      <c r="H94" s="15">
        <f t="shared" si="20"/>
        <v>0</v>
      </c>
      <c r="I94" s="15">
        <f t="shared" si="20"/>
        <v>251823000</v>
      </c>
      <c r="J94" s="15">
        <f t="shared" si="20"/>
        <v>122594507</v>
      </c>
      <c r="K94" s="15">
        <f t="shared" si="20"/>
        <v>0</v>
      </c>
      <c r="L94" s="15">
        <f t="shared" si="20"/>
        <v>0</v>
      </c>
      <c r="M94" s="15">
        <f t="shared" si="20"/>
        <v>7893253</v>
      </c>
      <c r="N94" s="15">
        <f>SUM(D94:M94)</f>
        <v>2734662503</v>
      </c>
      <c r="O94" s="37">
        <f t="shared" si="17"/>
        <v>2416.74885775744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38"/>
      <c r="B96" s="39"/>
      <c r="C96" s="39"/>
      <c r="D96" s="40"/>
      <c r="E96" s="40"/>
      <c r="F96" s="40"/>
      <c r="G96" s="40"/>
      <c r="H96" s="40"/>
      <c r="I96" s="40"/>
      <c r="J96" s="40"/>
      <c r="K96" s="40"/>
      <c r="L96" s="118" t="s">
        <v>152</v>
      </c>
      <c r="M96" s="118"/>
      <c r="N96" s="118"/>
      <c r="O96" s="41">
        <v>1131546</v>
      </c>
    </row>
    <row r="97" spans="1:15">
      <c r="A97" s="119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7"/>
    </row>
    <row r="98" spans="1:15" ht="15.75" customHeight="1" thickBot="1">
      <c r="A98" s="120" t="s">
        <v>108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100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2025-10-29T20:38:20Z</cp:lastPrinted>
  <dcterms:created xsi:type="dcterms:W3CDTF">2000-08-31T21:26:31Z</dcterms:created>
  <dcterms:modified xsi:type="dcterms:W3CDTF">2025-10-29T20:47:49Z</dcterms:modified>
</cp:coreProperties>
</file>