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526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floridalegislature-my.sharepoint.com/personal/ocain_steve_leg_state_fl_us/Documents/Documents/EDR/AFR Data/EDR County Expenditures/"/>
    </mc:Choice>
  </mc:AlternateContent>
  <xr:revisionPtr revIDLastSave="332" documentId="11_9239FCD72BADBFF52AEF8B2BC00915A4CB0ADE7A" xr6:coauthVersionLast="47" xr6:coauthVersionMax="47" xr10:uidLastSave="{D25D2D7B-C0E4-4434-B4B3-2F57122850DF}"/>
  <bookViews>
    <workbookView xWindow="-120" yWindow="-120" windowWidth="29040" windowHeight="15720" tabRatio="786" xr2:uid="{00000000-000D-0000-FFFF-FFFF00000000}"/>
  </bookViews>
  <sheets>
    <sheet name="2024" sheetId="54" r:id="rId1"/>
    <sheet name="2023" sheetId="52" r:id="rId2"/>
    <sheet name="2022" sheetId="51" r:id="rId3"/>
    <sheet name="2021" sheetId="50" r:id="rId4"/>
    <sheet name="2020" sheetId="48" r:id="rId5"/>
    <sheet name="2019" sheetId="47" r:id="rId6"/>
    <sheet name="2018" sheetId="46" r:id="rId7"/>
    <sheet name="2017" sheetId="45" r:id="rId8"/>
    <sheet name="2016" sheetId="44" r:id="rId9"/>
    <sheet name="2015" sheetId="43" r:id="rId10"/>
    <sheet name="2014" sheetId="42" r:id="rId11"/>
    <sheet name="2013" sheetId="39" r:id="rId12"/>
    <sheet name="2012" sheetId="38" r:id="rId13"/>
    <sheet name="2011" sheetId="35" r:id="rId14"/>
    <sheet name="2010" sheetId="34" r:id="rId15"/>
    <sheet name="2009" sheetId="33" r:id="rId16"/>
    <sheet name="2008" sheetId="36" r:id="rId17"/>
    <sheet name="2007" sheetId="37" r:id="rId18"/>
    <sheet name="2006" sheetId="40" r:id="rId19"/>
    <sheet name="2005" sheetId="41" r:id="rId20"/>
  </sheets>
  <definedNames>
    <definedName name="_xlnm.Print_Area" localSheetId="19">'2005'!$A$1:$O$73</definedName>
    <definedName name="_xlnm.Print_Area" localSheetId="18">'2006'!$A$1:$O$73</definedName>
    <definedName name="_xlnm.Print_Area" localSheetId="17">'2007'!$A$1:$O$73</definedName>
    <definedName name="_xlnm.Print_Area" localSheetId="16">'2008'!$A$1:$O$74</definedName>
    <definedName name="_xlnm.Print_Area" localSheetId="15">'2009'!$A$1:$O$74</definedName>
    <definedName name="_xlnm.Print_Area" localSheetId="14">'2010'!$A$1:$O$77</definedName>
    <definedName name="_xlnm.Print_Area" localSheetId="13">'2011'!$A$1:$O$75</definedName>
    <definedName name="_xlnm.Print_Area" localSheetId="12">'2012'!$A$1:$O$76</definedName>
    <definedName name="_xlnm.Print_Area" localSheetId="11">'2013'!$A$1:$O$75</definedName>
    <definedName name="_xlnm.Print_Area" localSheetId="10">'2014'!$A$1:$O$76</definedName>
    <definedName name="_xlnm.Print_Area" localSheetId="9">'2015'!$A$1:$O$75</definedName>
    <definedName name="_xlnm.Print_Area" localSheetId="8">'2016'!$A$1:$O$76</definedName>
    <definedName name="_xlnm.Print_Area" localSheetId="7">'2017'!$A$1:$O$76</definedName>
    <definedName name="_xlnm.Print_Area" localSheetId="6">'2018'!$A$1:$O$76</definedName>
    <definedName name="_xlnm.Print_Area" localSheetId="5">'2019'!$A$1:$O$74</definedName>
    <definedName name="_xlnm.Print_Area" localSheetId="4">'2020'!$A$1:$O$76</definedName>
    <definedName name="_xlnm.Print_Area" localSheetId="3">'2021'!$A$1:$Q$84</definedName>
    <definedName name="_xlnm.Print_Area" localSheetId="2">'2022'!$A$1:$Q$83</definedName>
    <definedName name="_xlnm.Print_Area" localSheetId="1">'2023'!$A$1:$Q$80</definedName>
    <definedName name="_xlnm.Print_Area" localSheetId="0">'2024'!$A$1:$Q$79</definedName>
    <definedName name="_xlnm.Print_Titles" localSheetId="19">'2005'!$1:$4</definedName>
    <definedName name="_xlnm.Print_Titles" localSheetId="18">'2006'!$1:$4</definedName>
    <definedName name="_xlnm.Print_Titles" localSheetId="17">'2007'!$1:$4</definedName>
    <definedName name="_xlnm.Print_Titles" localSheetId="16">'2008'!$1:$4</definedName>
    <definedName name="_xlnm.Print_Titles" localSheetId="15">'2009'!$1:$4</definedName>
    <definedName name="_xlnm.Print_Titles" localSheetId="14">'2010'!$1:$4</definedName>
    <definedName name="_xlnm.Print_Titles" localSheetId="13">'2011'!$1:$4</definedName>
    <definedName name="_xlnm.Print_Titles" localSheetId="12">'2012'!$1:$4</definedName>
    <definedName name="_xlnm.Print_Titles" localSheetId="11">'2013'!$1:$4</definedName>
    <definedName name="_xlnm.Print_Titles" localSheetId="10">'2014'!$1:$4</definedName>
    <definedName name="_xlnm.Print_Titles" localSheetId="9">'2015'!$1:$4</definedName>
    <definedName name="_xlnm.Print_Titles" localSheetId="8">'2016'!$1:$4</definedName>
    <definedName name="_xlnm.Print_Titles" localSheetId="7">'2017'!$1:$4</definedName>
    <definedName name="_xlnm.Print_Titles" localSheetId="6">'2018'!$1:$4</definedName>
    <definedName name="_xlnm.Print_Titles" localSheetId="5">'2019'!$1:$4</definedName>
    <definedName name="_xlnm.Print_Titles" localSheetId="4">'2020'!$1:$4</definedName>
    <definedName name="_xlnm.Print_Titles" localSheetId="3">'2021'!$1:$4</definedName>
    <definedName name="_xlnm.Print_Titles" localSheetId="2">'2022'!$1:$4</definedName>
    <definedName name="_xlnm.Print_Titles" localSheetId="1">'2023'!$1:$4</definedName>
    <definedName name="_xlnm.Print_Titles" localSheetId="0">'2024'!$1:$4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N80" i="50" l="1"/>
  <c r="N51" i="50"/>
  <c r="N49" i="50"/>
  <c r="N44" i="50"/>
  <c r="N39" i="50"/>
  <c r="N34" i="50"/>
  <c r="N29" i="50"/>
  <c r="N21" i="50"/>
  <c r="N12" i="50"/>
  <c r="N5" i="50"/>
  <c r="K80" i="50"/>
  <c r="K51" i="50"/>
  <c r="K49" i="50"/>
  <c r="K44" i="50"/>
  <c r="K39" i="50"/>
  <c r="K34" i="50"/>
  <c r="K29" i="50"/>
  <c r="K21" i="50"/>
  <c r="K12" i="50"/>
  <c r="K5" i="50"/>
  <c r="L51" i="50"/>
  <c r="L49" i="50"/>
  <c r="L44" i="50"/>
  <c r="L39" i="50"/>
  <c r="L34" i="50"/>
  <c r="L29" i="50"/>
  <c r="L21" i="50"/>
  <c r="L12" i="50"/>
  <c r="L5" i="50"/>
  <c r="L80" i="50" s="1"/>
  <c r="N51" i="51"/>
  <c r="N49" i="51"/>
  <c r="N44" i="51"/>
  <c r="N39" i="51"/>
  <c r="N34" i="51"/>
  <c r="N29" i="51"/>
  <c r="N21" i="51"/>
  <c r="N12" i="51"/>
  <c r="N5" i="51"/>
  <c r="N79" i="51" s="1"/>
  <c r="K79" i="51"/>
  <c r="K51" i="51"/>
  <c r="K49" i="51"/>
  <c r="K44" i="51"/>
  <c r="K39" i="51"/>
  <c r="K34" i="51"/>
  <c r="K29" i="51"/>
  <c r="K21" i="51"/>
  <c r="K12" i="51"/>
  <c r="K5" i="51"/>
  <c r="L51" i="51"/>
  <c r="L49" i="51"/>
  <c r="L44" i="51"/>
  <c r="L39" i="51"/>
  <c r="L34" i="51"/>
  <c r="L29" i="51"/>
  <c r="L21" i="51"/>
  <c r="L12" i="51"/>
  <c r="L5" i="51"/>
  <c r="L79" i="51" s="1"/>
  <c r="N53" i="52"/>
  <c r="N50" i="52"/>
  <c r="N45" i="52"/>
  <c r="N39" i="52"/>
  <c r="N34" i="52"/>
  <c r="N29" i="52"/>
  <c r="N21" i="52"/>
  <c r="N12" i="52"/>
  <c r="N5" i="52"/>
  <c r="N76" i="52" s="1"/>
  <c r="K53" i="52"/>
  <c r="K50" i="52"/>
  <c r="K45" i="52"/>
  <c r="K39" i="52"/>
  <c r="K34" i="52"/>
  <c r="K29" i="52"/>
  <c r="K21" i="52"/>
  <c r="K12" i="52"/>
  <c r="K5" i="52"/>
  <c r="K76" i="52" s="1"/>
  <c r="L53" i="52"/>
  <c r="L50" i="52"/>
  <c r="L45" i="52"/>
  <c r="L39" i="52"/>
  <c r="L34" i="52"/>
  <c r="L29" i="52"/>
  <c r="L21" i="52"/>
  <c r="L12" i="52"/>
  <c r="L5" i="52"/>
  <c r="L76" i="52" s="1"/>
  <c r="K52" i="54"/>
  <c r="K49" i="54"/>
  <c r="K45" i="54"/>
  <c r="K39" i="54"/>
  <c r="K34" i="54"/>
  <c r="K29" i="54"/>
  <c r="K21" i="54"/>
  <c r="K12" i="54"/>
  <c r="K5" i="54"/>
  <c r="L52" i="54"/>
  <c r="L49" i="54"/>
  <c r="L45" i="54"/>
  <c r="L39" i="54"/>
  <c r="L34" i="54"/>
  <c r="L29" i="54"/>
  <c r="L21" i="54"/>
  <c r="L12" i="54"/>
  <c r="L5" i="54"/>
  <c r="P74" i="54"/>
  <c r="Q74" i="54" s="1"/>
  <c r="P73" i="54"/>
  <c r="Q73" i="54" s="1"/>
  <c r="P72" i="54"/>
  <c r="Q72" i="54" s="1"/>
  <c r="P71" i="54"/>
  <c r="Q71" i="54" s="1"/>
  <c r="P70" i="54"/>
  <c r="Q70" i="54" s="1"/>
  <c r="P69" i="54"/>
  <c r="Q69" i="54" s="1"/>
  <c r="P68" i="54"/>
  <c r="Q68" i="54" s="1"/>
  <c r="P67" i="54"/>
  <c r="Q67" i="54" s="1"/>
  <c r="P66" i="54"/>
  <c r="Q66" i="54" s="1"/>
  <c r="P65" i="54"/>
  <c r="Q65" i="54" s="1"/>
  <c r="P64" i="54"/>
  <c r="Q64" i="54" s="1"/>
  <c r="P63" i="54"/>
  <c r="Q63" i="54" s="1"/>
  <c r="P62" i="54"/>
  <c r="Q62" i="54" s="1"/>
  <c r="P61" i="54"/>
  <c r="Q61" i="54" s="1"/>
  <c r="P60" i="54"/>
  <c r="Q60" i="54" s="1"/>
  <c r="P59" i="54"/>
  <c r="Q59" i="54" s="1"/>
  <c r="P58" i="54"/>
  <c r="Q58" i="54" s="1"/>
  <c r="P57" i="54"/>
  <c r="Q57" i="54" s="1"/>
  <c r="P56" i="54"/>
  <c r="Q56" i="54" s="1"/>
  <c r="P55" i="54"/>
  <c r="Q55" i="54" s="1"/>
  <c r="P54" i="54"/>
  <c r="Q54" i="54" s="1"/>
  <c r="P53" i="54"/>
  <c r="Q53" i="54" s="1"/>
  <c r="O52" i="54"/>
  <c r="N52" i="54"/>
  <c r="M52" i="54"/>
  <c r="J52" i="54"/>
  <c r="I52" i="54"/>
  <c r="H52" i="54"/>
  <c r="G52" i="54"/>
  <c r="F52" i="54"/>
  <c r="E52" i="54"/>
  <c r="D52" i="54"/>
  <c r="P51" i="54"/>
  <c r="Q51" i="54" s="1"/>
  <c r="P50" i="54"/>
  <c r="Q50" i="54" s="1"/>
  <c r="O49" i="54"/>
  <c r="N49" i="54"/>
  <c r="M49" i="54"/>
  <c r="J49" i="54"/>
  <c r="I49" i="54"/>
  <c r="H49" i="54"/>
  <c r="G49" i="54"/>
  <c r="F49" i="54"/>
  <c r="E49" i="54"/>
  <c r="D49" i="54"/>
  <c r="P48" i="54"/>
  <c r="Q48" i="54" s="1"/>
  <c r="P47" i="54"/>
  <c r="Q47" i="54" s="1"/>
  <c r="P46" i="54"/>
  <c r="Q46" i="54" s="1"/>
  <c r="O45" i="54"/>
  <c r="N45" i="54"/>
  <c r="M45" i="54"/>
  <c r="J45" i="54"/>
  <c r="I45" i="54"/>
  <c r="H45" i="54"/>
  <c r="G45" i="54"/>
  <c r="F45" i="54"/>
  <c r="E45" i="54"/>
  <c r="D45" i="54"/>
  <c r="P44" i="54"/>
  <c r="Q44" i="54" s="1"/>
  <c r="P43" i="54"/>
  <c r="Q43" i="54" s="1"/>
  <c r="P42" i="54"/>
  <c r="Q42" i="54" s="1"/>
  <c r="P41" i="54"/>
  <c r="Q41" i="54" s="1"/>
  <c r="P40" i="54"/>
  <c r="Q40" i="54" s="1"/>
  <c r="O39" i="54"/>
  <c r="N39" i="54"/>
  <c r="M39" i="54"/>
  <c r="J39" i="54"/>
  <c r="I39" i="54"/>
  <c r="H39" i="54"/>
  <c r="G39" i="54"/>
  <c r="F39" i="54"/>
  <c r="E39" i="54"/>
  <c r="D39" i="54"/>
  <c r="P38" i="54"/>
  <c r="Q38" i="54" s="1"/>
  <c r="P37" i="54"/>
  <c r="Q37" i="54" s="1"/>
  <c r="P36" i="54"/>
  <c r="Q36" i="54" s="1"/>
  <c r="P35" i="54"/>
  <c r="Q35" i="54" s="1"/>
  <c r="O34" i="54"/>
  <c r="N34" i="54"/>
  <c r="M34" i="54"/>
  <c r="J34" i="54"/>
  <c r="I34" i="54"/>
  <c r="H34" i="54"/>
  <c r="G34" i="54"/>
  <c r="F34" i="54"/>
  <c r="E34" i="54"/>
  <c r="D34" i="54"/>
  <c r="P33" i="54"/>
  <c r="Q33" i="54" s="1"/>
  <c r="P32" i="54"/>
  <c r="Q32" i="54" s="1"/>
  <c r="P31" i="54"/>
  <c r="Q31" i="54" s="1"/>
  <c r="P30" i="54"/>
  <c r="Q30" i="54" s="1"/>
  <c r="O29" i="54"/>
  <c r="N29" i="54"/>
  <c r="M29" i="54"/>
  <c r="J29" i="54"/>
  <c r="I29" i="54"/>
  <c r="H29" i="54"/>
  <c r="G29" i="54"/>
  <c r="F29" i="54"/>
  <c r="E29" i="54"/>
  <c r="D29" i="54"/>
  <c r="P28" i="54"/>
  <c r="Q28" i="54" s="1"/>
  <c r="P27" i="54"/>
  <c r="Q27" i="54" s="1"/>
  <c r="P26" i="54"/>
  <c r="Q26" i="54" s="1"/>
  <c r="P25" i="54"/>
  <c r="Q25" i="54" s="1"/>
  <c r="P24" i="54"/>
  <c r="Q24" i="54" s="1"/>
  <c r="P23" i="54"/>
  <c r="Q23" i="54" s="1"/>
  <c r="P22" i="54"/>
  <c r="Q22" i="54" s="1"/>
  <c r="O21" i="54"/>
  <c r="N21" i="54"/>
  <c r="M21" i="54"/>
  <c r="J21" i="54"/>
  <c r="I21" i="54"/>
  <c r="H21" i="54"/>
  <c r="G21" i="54"/>
  <c r="F21" i="54"/>
  <c r="E21" i="54"/>
  <c r="D21" i="54"/>
  <c r="P20" i="54"/>
  <c r="Q20" i="54" s="1"/>
  <c r="P19" i="54"/>
  <c r="Q19" i="54" s="1"/>
  <c r="P18" i="54"/>
  <c r="Q18" i="54" s="1"/>
  <c r="P17" i="54"/>
  <c r="Q17" i="54" s="1"/>
  <c r="P16" i="54"/>
  <c r="Q16" i="54" s="1"/>
  <c r="P15" i="54"/>
  <c r="Q15" i="54" s="1"/>
  <c r="P14" i="54"/>
  <c r="Q14" i="54" s="1"/>
  <c r="P13" i="54"/>
  <c r="Q13" i="54" s="1"/>
  <c r="O12" i="54"/>
  <c r="N12" i="54"/>
  <c r="M12" i="54"/>
  <c r="J12" i="54"/>
  <c r="I12" i="54"/>
  <c r="H12" i="54"/>
  <c r="G12" i="54"/>
  <c r="F12" i="54"/>
  <c r="E12" i="54"/>
  <c r="D12" i="54"/>
  <c r="P11" i="54"/>
  <c r="Q11" i="54" s="1"/>
  <c r="P10" i="54"/>
  <c r="Q10" i="54" s="1"/>
  <c r="P9" i="54"/>
  <c r="Q9" i="54" s="1"/>
  <c r="P8" i="54"/>
  <c r="Q8" i="54" s="1"/>
  <c r="P7" i="54"/>
  <c r="Q7" i="54" s="1"/>
  <c r="P6" i="54"/>
  <c r="Q6" i="54" s="1"/>
  <c r="O5" i="54"/>
  <c r="N5" i="54"/>
  <c r="M5" i="54"/>
  <c r="J5" i="54"/>
  <c r="I5" i="54"/>
  <c r="H5" i="54"/>
  <c r="G5" i="54"/>
  <c r="F5" i="54"/>
  <c r="E5" i="54"/>
  <c r="D5" i="54"/>
  <c r="P75" i="52"/>
  <c r="Q75" i="52" s="1"/>
  <c r="P74" i="52"/>
  <c r="Q74" i="52" s="1"/>
  <c r="P73" i="52"/>
  <c r="Q73" i="52" s="1"/>
  <c r="P72" i="52"/>
  <c r="Q72" i="52" s="1"/>
  <c r="P71" i="52"/>
  <c r="Q71" i="52" s="1"/>
  <c r="P70" i="52"/>
  <c r="Q70" i="52" s="1"/>
  <c r="P69" i="52"/>
  <c r="Q69" i="52" s="1"/>
  <c r="P68" i="52"/>
  <c r="Q68" i="52" s="1"/>
  <c r="P67" i="52"/>
  <c r="Q67" i="52" s="1"/>
  <c r="P66" i="52"/>
  <c r="Q66" i="52" s="1"/>
  <c r="P65" i="52"/>
  <c r="Q65" i="52" s="1"/>
  <c r="P64" i="52"/>
  <c r="Q64" i="52" s="1"/>
  <c r="P63" i="52"/>
  <c r="Q63" i="52" s="1"/>
  <c r="P62" i="52"/>
  <c r="Q62" i="52" s="1"/>
  <c r="P61" i="52"/>
  <c r="Q61" i="52" s="1"/>
  <c r="P60" i="52"/>
  <c r="Q60" i="52" s="1"/>
  <c r="P59" i="52"/>
  <c r="Q59" i="52" s="1"/>
  <c r="P58" i="52"/>
  <c r="Q58" i="52" s="1"/>
  <c r="P57" i="52"/>
  <c r="Q57" i="52" s="1"/>
  <c r="P56" i="52"/>
  <c r="Q56" i="52" s="1"/>
  <c r="P55" i="52"/>
  <c r="Q55" i="52" s="1"/>
  <c r="P54" i="52"/>
  <c r="Q54" i="52" s="1"/>
  <c r="O53" i="52"/>
  <c r="M53" i="52"/>
  <c r="J53" i="52"/>
  <c r="I53" i="52"/>
  <c r="H53" i="52"/>
  <c r="G53" i="52"/>
  <c r="F53" i="52"/>
  <c r="E53" i="52"/>
  <c r="D53" i="52"/>
  <c r="P52" i="52"/>
  <c r="Q52" i="52" s="1"/>
  <c r="P51" i="52"/>
  <c r="Q51" i="52" s="1"/>
  <c r="O50" i="52"/>
  <c r="M50" i="52"/>
  <c r="J50" i="52"/>
  <c r="I50" i="52"/>
  <c r="H50" i="52"/>
  <c r="G50" i="52"/>
  <c r="F50" i="52"/>
  <c r="E50" i="52"/>
  <c r="D50" i="52"/>
  <c r="P49" i="52"/>
  <c r="Q49" i="52" s="1"/>
  <c r="P48" i="52"/>
  <c r="Q48" i="52" s="1"/>
  <c r="P47" i="52"/>
  <c r="Q47" i="52" s="1"/>
  <c r="P46" i="52"/>
  <c r="Q46" i="52" s="1"/>
  <c r="O45" i="52"/>
  <c r="M45" i="52"/>
  <c r="J45" i="52"/>
  <c r="I45" i="52"/>
  <c r="H45" i="52"/>
  <c r="G45" i="52"/>
  <c r="F45" i="52"/>
  <c r="E45" i="52"/>
  <c r="D45" i="52"/>
  <c r="P44" i="52"/>
  <c r="Q44" i="52" s="1"/>
  <c r="P43" i="52"/>
  <c r="Q43" i="52" s="1"/>
  <c r="P42" i="52"/>
  <c r="Q42" i="52" s="1"/>
  <c r="P41" i="52"/>
  <c r="Q41" i="52" s="1"/>
  <c r="P40" i="52"/>
  <c r="Q40" i="52" s="1"/>
  <c r="O39" i="52"/>
  <c r="M39" i="52"/>
  <c r="J39" i="52"/>
  <c r="I39" i="52"/>
  <c r="H39" i="52"/>
  <c r="G39" i="52"/>
  <c r="F39" i="52"/>
  <c r="E39" i="52"/>
  <c r="D39" i="52"/>
  <c r="P38" i="52"/>
  <c r="Q38" i="52" s="1"/>
  <c r="P37" i="52"/>
  <c r="Q37" i="52" s="1"/>
  <c r="P36" i="52"/>
  <c r="Q36" i="52" s="1"/>
  <c r="P35" i="52"/>
  <c r="Q35" i="52" s="1"/>
  <c r="O34" i="52"/>
  <c r="M34" i="52"/>
  <c r="J34" i="52"/>
  <c r="I34" i="52"/>
  <c r="H34" i="52"/>
  <c r="G34" i="52"/>
  <c r="F34" i="52"/>
  <c r="E34" i="52"/>
  <c r="D34" i="52"/>
  <c r="P33" i="52"/>
  <c r="Q33" i="52" s="1"/>
  <c r="P32" i="52"/>
  <c r="Q32" i="52" s="1"/>
  <c r="P31" i="52"/>
  <c r="Q31" i="52" s="1"/>
  <c r="P30" i="52"/>
  <c r="Q30" i="52" s="1"/>
  <c r="O29" i="52"/>
  <c r="M29" i="52"/>
  <c r="J29" i="52"/>
  <c r="I29" i="52"/>
  <c r="H29" i="52"/>
  <c r="G29" i="52"/>
  <c r="F29" i="52"/>
  <c r="E29" i="52"/>
  <c r="D29" i="52"/>
  <c r="P28" i="52"/>
  <c r="Q28" i="52" s="1"/>
  <c r="P27" i="52"/>
  <c r="Q27" i="52" s="1"/>
  <c r="P26" i="52"/>
  <c r="Q26" i="52" s="1"/>
  <c r="P25" i="52"/>
  <c r="Q25" i="52" s="1"/>
  <c r="P24" i="52"/>
  <c r="Q24" i="52" s="1"/>
  <c r="P23" i="52"/>
  <c r="Q23" i="52" s="1"/>
  <c r="P22" i="52"/>
  <c r="Q22" i="52" s="1"/>
  <c r="O21" i="52"/>
  <c r="M21" i="52"/>
  <c r="J21" i="52"/>
  <c r="I21" i="52"/>
  <c r="H21" i="52"/>
  <c r="G21" i="52"/>
  <c r="F21" i="52"/>
  <c r="E21" i="52"/>
  <c r="D21" i="52"/>
  <c r="P20" i="52"/>
  <c r="Q20" i="52" s="1"/>
  <c r="P19" i="52"/>
  <c r="Q19" i="52" s="1"/>
  <c r="P18" i="52"/>
  <c r="Q18" i="52" s="1"/>
  <c r="P17" i="52"/>
  <c r="Q17" i="52" s="1"/>
  <c r="P16" i="52"/>
  <c r="Q16" i="52" s="1"/>
  <c r="P15" i="52"/>
  <c r="Q15" i="52" s="1"/>
  <c r="P14" i="52"/>
  <c r="Q14" i="52" s="1"/>
  <c r="P13" i="52"/>
  <c r="Q13" i="52" s="1"/>
  <c r="O12" i="52"/>
  <c r="M12" i="52"/>
  <c r="J12" i="52"/>
  <c r="I12" i="52"/>
  <c r="H12" i="52"/>
  <c r="G12" i="52"/>
  <c r="F12" i="52"/>
  <c r="E12" i="52"/>
  <c r="D12" i="52"/>
  <c r="P11" i="52"/>
  <c r="Q11" i="52" s="1"/>
  <c r="P10" i="52"/>
  <c r="Q10" i="52" s="1"/>
  <c r="P9" i="52"/>
  <c r="Q9" i="52" s="1"/>
  <c r="P8" i="52"/>
  <c r="Q8" i="52" s="1"/>
  <c r="P7" i="52"/>
  <c r="Q7" i="52" s="1"/>
  <c r="P6" i="52"/>
  <c r="Q6" i="52" s="1"/>
  <c r="O5" i="52"/>
  <c r="M5" i="52"/>
  <c r="J5" i="52"/>
  <c r="I5" i="52"/>
  <c r="H5" i="52"/>
  <c r="G5" i="52"/>
  <c r="F5" i="52"/>
  <c r="E5" i="52"/>
  <c r="D5" i="52"/>
  <c r="P78" i="51"/>
  <c r="Q78" i="51" s="1"/>
  <c r="P77" i="51"/>
  <c r="Q77" i="51" s="1"/>
  <c r="P76" i="51"/>
  <c r="Q76" i="51" s="1"/>
  <c r="P75" i="51"/>
  <c r="Q75" i="51" s="1"/>
  <c r="P74" i="51"/>
  <c r="Q74" i="51" s="1"/>
  <c r="P73" i="51"/>
  <c r="Q73" i="51" s="1"/>
  <c r="P72" i="51"/>
  <c r="Q72" i="51" s="1"/>
  <c r="P71" i="51"/>
  <c r="Q71" i="51" s="1"/>
  <c r="P70" i="51"/>
  <c r="Q70" i="51" s="1"/>
  <c r="P69" i="51"/>
  <c r="Q69" i="51" s="1"/>
  <c r="P68" i="51"/>
  <c r="Q68" i="51" s="1"/>
  <c r="P67" i="51"/>
  <c r="Q67" i="51" s="1"/>
  <c r="P66" i="51"/>
  <c r="Q66" i="51" s="1"/>
  <c r="P65" i="51"/>
  <c r="Q65" i="51" s="1"/>
  <c r="P64" i="51"/>
  <c r="Q64" i="51" s="1"/>
  <c r="P63" i="51"/>
  <c r="Q63" i="51" s="1"/>
  <c r="P62" i="51"/>
  <c r="Q62" i="51" s="1"/>
  <c r="P61" i="51"/>
  <c r="Q61" i="51" s="1"/>
  <c r="P60" i="51"/>
  <c r="Q60" i="51" s="1"/>
  <c r="P59" i="51"/>
  <c r="Q59" i="51" s="1"/>
  <c r="P58" i="51"/>
  <c r="Q58" i="51" s="1"/>
  <c r="P57" i="51"/>
  <c r="Q57" i="51" s="1"/>
  <c r="P56" i="51"/>
  <c r="Q56" i="51" s="1"/>
  <c r="P55" i="51"/>
  <c r="Q55" i="51" s="1"/>
  <c r="P54" i="51"/>
  <c r="Q54" i="51" s="1"/>
  <c r="P53" i="51"/>
  <c r="Q53" i="51" s="1"/>
  <c r="P52" i="51"/>
  <c r="Q52" i="51" s="1"/>
  <c r="O51" i="51"/>
  <c r="M51" i="51"/>
  <c r="J51" i="51"/>
  <c r="I51" i="51"/>
  <c r="H51" i="51"/>
  <c r="G51" i="51"/>
  <c r="F51" i="51"/>
  <c r="E51" i="51"/>
  <c r="D51" i="51"/>
  <c r="P50" i="51"/>
  <c r="Q50" i="51" s="1"/>
  <c r="O49" i="51"/>
  <c r="M49" i="51"/>
  <c r="J49" i="51"/>
  <c r="I49" i="51"/>
  <c r="H49" i="51"/>
  <c r="G49" i="51"/>
  <c r="F49" i="51"/>
  <c r="E49" i="51"/>
  <c r="D49" i="51"/>
  <c r="P48" i="51"/>
  <c r="Q48" i="51" s="1"/>
  <c r="P47" i="51"/>
  <c r="Q47" i="51" s="1"/>
  <c r="P46" i="51"/>
  <c r="Q46" i="51" s="1"/>
  <c r="P45" i="51"/>
  <c r="Q45" i="51" s="1"/>
  <c r="O44" i="51"/>
  <c r="M44" i="51"/>
  <c r="J44" i="51"/>
  <c r="I44" i="51"/>
  <c r="H44" i="51"/>
  <c r="G44" i="51"/>
  <c r="F44" i="51"/>
  <c r="E44" i="51"/>
  <c r="D44" i="51"/>
  <c r="P43" i="51"/>
  <c r="Q43" i="51" s="1"/>
  <c r="P42" i="51"/>
  <c r="Q42" i="51" s="1"/>
  <c r="P41" i="51"/>
  <c r="Q41" i="51" s="1"/>
  <c r="P40" i="51"/>
  <c r="Q40" i="51" s="1"/>
  <c r="O39" i="51"/>
  <c r="M39" i="51"/>
  <c r="J39" i="51"/>
  <c r="I39" i="51"/>
  <c r="H39" i="51"/>
  <c r="G39" i="51"/>
  <c r="F39" i="51"/>
  <c r="E39" i="51"/>
  <c r="D39" i="51"/>
  <c r="P38" i="51"/>
  <c r="Q38" i="51" s="1"/>
  <c r="P37" i="51"/>
  <c r="Q37" i="51" s="1"/>
  <c r="P36" i="51"/>
  <c r="Q36" i="51" s="1"/>
  <c r="P35" i="51"/>
  <c r="Q35" i="51" s="1"/>
  <c r="O34" i="51"/>
  <c r="M34" i="51"/>
  <c r="J34" i="51"/>
  <c r="I34" i="51"/>
  <c r="H34" i="51"/>
  <c r="G34" i="51"/>
  <c r="F34" i="51"/>
  <c r="E34" i="51"/>
  <c r="D34" i="51"/>
  <c r="P33" i="51"/>
  <c r="Q33" i="51" s="1"/>
  <c r="P32" i="51"/>
  <c r="Q32" i="51" s="1"/>
  <c r="P31" i="51"/>
  <c r="Q31" i="51" s="1"/>
  <c r="P30" i="51"/>
  <c r="Q30" i="51" s="1"/>
  <c r="O29" i="51"/>
  <c r="M29" i="51"/>
  <c r="J29" i="51"/>
  <c r="I29" i="51"/>
  <c r="H29" i="51"/>
  <c r="G29" i="51"/>
  <c r="F29" i="51"/>
  <c r="E29" i="51"/>
  <c r="D29" i="51"/>
  <c r="P28" i="51"/>
  <c r="Q28" i="51" s="1"/>
  <c r="P27" i="51"/>
  <c r="Q27" i="51" s="1"/>
  <c r="P26" i="51"/>
  <c r="Q26" i="51" s="1"/>
  <c r="P25" i="51"/>
  <c r="Q25" i="51" s="1"/>
  <c r="P24" i="51"/>
  <c r="Q24" i="51" s="1"/>
  <c r="P23" i="51"/>
  <c r="Q23" i="51" s="1"/>
  <c r="P22" i="51"/>
  <c r="Q22" i="51" s="1"/>
  <c r="O21" i="51"/>
  <c r="M21" i="51"/>
  <c r="J21" i="51"/>
  <c r="I21" i="51"/>
  <c r="H21" i="51"/>
  <c r="G21" i="51"/>
  <c r="F21" i="51"/>
  <c r="E21" i="51"/>
  <c r="D21" i="51"/>
  <c r="P20" i="51"/>
  <c r="Q20" i="51" s="1"/>
  <c r="P19" i="51"/>
  <c r="Q19" i="51" s="1"/>
  <c r="P18" i="51"/>
  <c r="Q18" i="51" s="1"/>
  <c r="P17" i="51"/>
  <c r="Q17" i="51" s="1"/>
  <c r="P16" i="51"/>
  <c r="Q16" i="51" s="1"/>
  <c r="P15" i="51"/>
  <c r="Q15" i="51" s="1"/>
  <c r="P14" i="51"/>
  <c r="Q14" i="51" s="1"/>
  <c r="P13" i="51"/>
  <c r="Q13" i="51" s="1"/>
  <c r="O12" i="51"/>
  <c r="M12" i="51"/>
  <c r="J12" i="51"/>
  <c r="I12" i="51"/>
  <c r="H12" i="51"/>
  <c r="G12" i="51"/>
  <c r="F12" i="51"/>
  <c r="E12" i="51"/>
  <c r="D12" i="51"/>
  <c r="P11" i="51"/>
  <c r="Q11" i="51" s="1"/>
  <c r="P10" i="51"/>
  <c r="Q10" i="51" s="1"/>
  <c r="P9" i="51"/>
  <c r="Q9" i="51" s="1"/>
  <c r="P8" i="51"/>
  <c r="Q8" i="51" s="1"/>
  <c r="P7" i="51"/>
  <c r="Q7" i="51" s="1"/>
  <c r="P6" i="51"/>
  <c r="Q6" i="51" s="1"/>
  <c r="O5" i="51"/>
  <c r="M5" i="51"/>
  <c r="J5" i="51"/>
  <c r="I5" i="51"/>
  <c r="H5" i="51"/>
  <c r="G5" i="51"/>
  <c r="F5" i="51"/>
  <c r="E5" i="51"/>
  <c r="D5" i="51"/>
  <c r="O75" i="54" l="1"/>
  <c r="F75" i="54"/>
  <c r="L75" i="54"/>
  <c r="K75" i="54"/>
  <c r="P12" i="54"/>
  <c r="Q12" i="54" s="1"/>
  <c r="P39" i="54"/>
  <c r="Q39" i="54" s="1"/>
  <c r="G75" i="54"/>
  <c r="H75" i="54"/>
  <c r="I75" i="54"/>
  <c r="P29" i="54"/>
  <c r="Q29" i="54" s="1"/>
  <c r="J75" i="54"/>
  <c r="M75" i="54"/>
  <c r="N75" i="54"/>
  <c r="P21" i="54"/>
  <c r="Q21" i="54" s="1"/>
  <c r="P34" i="54"/>
  <c r="Q34" i="54" s="1"/>
  <c r="P45" i="54"/>
  <c r="Q45" i="54" s="1"/>
  <c r="P49" i="54"/>
  <c r="Q49" i="54" s="1"/>
  <c r="P52" i="54"/>
  <c r="Q52" i="54" s="1"/>
  <c r="D75" i="54"/>
  <c r="E75" i="54"/>
  <c r="P5" i="54"/>
  <c r="Q5" i="54" s="1"/>
  <c r="P53" i="52"/>
  <c r="Q53" i="52" s="1"/>
  <c r="P50" i="52"/>
  <c r="Q50" i="52" s="1"/>
  <c r="P45" i="52"/>
  <c r="Q45" i="52" s="1"/>
  <c r="P34" i="52"/>
  <c r="Q34" i="52" s="1"/>
  <c r="P29" i="52"/>
  <c r="Q29" i="52" s="1"/>
  <c r="J76" i="52"/>
  <c r="E76" i="52"/>
  <c r="F76" i="52"/>
  <c r="P12" i="52"/>
  <c r="Q12" i="52" s="1"/>
  <c r="P39" i="52"/>
  <c r="Q39" i="52" s="1"/>
  <c r="P5" i="52"/>
  <c r="Q5" i="52" s="1"/>
  <c r="G76" i="52"/>
  <c r="H76" i="52"/>
  <c r="I76" i="52"/>
  <c r="M76" i="52"/>
  <c r="O76" i="52"/>
  <c r="D76" i="52"/>
  <c r="P21" i="52"/>
  <c r="Q21" i="52" s="1"/>
  <c r="P51" i="51"/>
  <c r="Q51" i="51" s="1"/>
  <c r="P49" i="51"/>
  <c r="Q49" i="51" s="1"/>
  <c r="P44" i="51"/>
  <c r="Q44" i="51" s="1"/>
  <c r="P39" i="51"/>
  <c r="Q39" i="51" s="1"/>
  <c r="P34" i="51"/>
  <c r="Q34" i="51" s="1"/>
  <c r="P29" i="51"/>
  <c r="Q29" i="51" s="1"/>
  <c r="E79" i="51"/>
  <c r="F79" i="51"/>
  <c r="H79" i="51"/>
  <c r="I79" i="51"/>
  <c r="J79" i="51"/>
  <c r="P21" i="51"/>
  <c r="Q21" i="51" s="1"/>
  <c r="M79" i="51"/>
  <c r="G79" i="51"/>
  <c r="P12" i="51"/>
  <c r="Q12" i="51" s="1"/>
  <c r="O79" i="51"/>
  <c r="D79" i="51"/>
  <c r="P5" i="51"/>
  <c r="Q5" i="51" s="1"/>
  <c r="P79" i="50"/>
  <c r="Q79" i="50" s="1"/>
  <c r="P78" i="50"/>
  <c r="Q78" i="50" s="1"/>
  <c r="P77" i="50"/>
  <c r="Q77" i="50" s="1"/>
  <c r="P76" i="50"/>
  <c r="Q76" i="50" s="1"/>
  <c r="P75" i="50"/>
  <c r="Q75" i="50" s="1"/>
  <c r="P74" i="50"/>
  <c r="Q74" i="50" s="1"/>
  <c r="P73" i="50"/>
  <c r="Q73" i="50" s="1"/>
  <c r="P72" i="50"/>
  <c r="Q72" i="50" s="1"/>
  <c r="P71" i="50"/>
  <c r="Q71" i="50" s="1"/>
  <c r="P70" i="50"/>
  <c r="Q70" i="50" s="1"/>
  <c r="P69" i="50"/>
  <c r="Q69" i="50" s="1"/>
  <c r="P68" i="50"/>
  <c r="Q68" i="50" s="1"/>
  <c r="P67" i="50"/>
  <c r="Q67" i="50" s="1"/>
  <c r="P66" i="50"/>
  <c r="Q66" i="50" s="1"/>
  <c r="P65" i="50"/>
  <c r="Q65" i="50" s="1"/>
  <c r="P64" i="50"/>
  <c r="Q64" i="50" s="1"/>
  <c r="P63" i="50"/>
  <c r="Q63" i="50" s="1"/>
  <c r="P62" i="50"/>
  <c r="Q62" i="50" s="1"/>
  <c r="P61" i="50"/>
  <c r="Q61" i="50" s="1"/>
  <c r="P60" i="50"/>
  <c r="Q60" i="50" s="1"/>
  <c r="P59" i="50"/>
  <c r="Q59" i="50" s="1"/>
  <c r="P58" i="50"/>
  <c r="Q58" i="50" s="1"/>
  <c r="P57" i="50"/>
  <c r="Q57" i="50" s="1"/>
  <c r="P56" i="50"/>
  <c r="Q56" i="50" s="1"/>
  <c r="P55" i="50"/>
  <c r="Q55" i="50" s="1"/>
  <c r="P54" i="50"/>
  <c r="Q54" i="50" s="1"/>
  <c r="P53" i="50"/>
  <c r="Q53" i="50" s="1"/>
  <c r="P52" i="50"/>
  <c r="Q52" i="50" s="1"/>
  <c r="O51" i="50"/>
  <c r="M51" i="50"/>
  <c r="J51" i="50"/>
  <c r="I51" i="50"/>
  <c r="H51" i="50"/>
  <c r="G51" i="50"/>
  <c r="F51" i="50"/>
  <c r="E51" i="50"/>
  <c r="D51" i="50"/>
  <c r="P50" i="50"/>
  <c r="Q50" i="50" s="1"/>
  <c r="O49" i="50"/>
  <c r="M49" i="50"/>
  <c r="J49" i="50"/>
  <c r="I49" i="50"/>
  <c r="H49" i="50"/>
  <c r="G49" i="50"/>
  <c r="F49" i="50"/>
  <c r="E49" i="50"/>
  <c r="D49" i="50"/>
  <c r="P48" i="50"/>
  <c r="Q48" i="50" s="1"/>
  <c r="P47" i="50"/>
  <c r="Q47" i="50" s="1"/>
  <c r="P46" i="50"/>
  <c r="Q46" i="50" s="1"/>
  <c r="P45" i="50"/>
  <c r="Q45" i="50" s="1"/>
  <c r="O44" i="50"/>
  <c r="M44" i="50"/>
  <c r="J44" i="50"/>
  <c r="I44" i="50"/>
  <c r="H44" i="50"/>
  <c r="G44" i="50"/>
  <c r="F44" i="50"/>
  <c r="E44" i="50"/>
  <c r="D44" i="50"/>
  <c r="P43" i="50"/>
  <c r="Q43" i="50" s="1"/>
  <c r="P42" i="50"/>
  <c r="Q42" i="50" s="1"/>
  <c r="P41" i="50"/>
  <c r="Q41" i="50" s="1"/>
  <c r="P40" i="50"/>
  <c r="Q40" i="50" s="1"/>
  <c r="O39" i="50"/>
  <c r="M39" i="50"/>
  <c r="J39" i="50"/>
  <c r="I39" i="50"/>
  <c r="H39" i="50"/>
  <c r="G39" i="50"/>
  <c r="F39" i="50"/>
  <c r="E39" i="50"/>
  <c r="D39" i="50"/>
  <c r="P38" i="50"/>
  <c r="Q38" i="50" s="1"/>
  <c r="P37" i="50"/>
  <c r="Q37" i="50" s="1"/>
  <c r="P36" i="50"/>
  <c r="Q36" i="50" s="1"/>
  <c r="P35" i="50"/>
  <c r="Q35" i="50" s="1"/>
  <c r="O34" i="50"/>
  <c r="O80" i="50" s="1"/>
  <c r="M34" i="50"/>
  <c r="J34" i="50"/>
  <c r="I34" i="50"/>
  <c r="H34" i="50"/>
  <c r="G34" i="50"/>
  <c r="F34" i="50"/>
  <c r="E34" i="50"/>
  <c r="D34" i="50"/>
  <c r="P33" i="50"/>
  <c r="Q33" i="50" s="1"/>
  <c r="P32" i="50"/>
  <c r="Q32" i="50" s="1"/>
  <c r="P31" i="50"/>
  <c r="Q31" i="50" s="1"/>
  <c r="P30" i="50"/>
  <c r="Q30" i="50"/>
  <c r="O29" i="50"/>
  <c r="M29" i="50"/>
  <c r="J29" i="50"/>
  <c r="I29" i="50"/>
  <c r="H29" i="50"/>
  <c r="G29" i="50"/>
  <c r="F29" i="50"/>
  <c r="E29" i="50"/>
  <c r="D29" i="50"/>
  <c r="P28" i="50"/>
  <c r="Q28" i="50" s="1"/>
  <c r="P27" i="50"/>
  <c r="Q27" i="50" s="1"/>
  <c r="P26" i="50"/>
  <c r="Q26" i="50" s="1"/>
  <c r="P25" i="50"/>
  <c r="Q25" i="50" s="1"/>
  <c r="P24" i="50"/>
  <c r="Q24" i="50" s="1"/>
  <c r="P23" i="50"/>
  <c r="Q23" i="50" s="1"/>
  <c r="P22" i="50"/>
  <c r="Q22" i="50" s="1"/>
  <c r="O21" i="50"/>
  <c r="M21" i="50"/>
  <c r="J21" i="50"/>
  <c r="I21" i="50"/>
  <c r="H21" i="50"/>
  <c r="G21" i="50"/>
  <c r="F21" i="50"/>
  <c r="P21" i="50" s="1"/>
  <c r="Q21" i="50" s="1"/>
  <c r="E21" i="50"/>
  <c r="D21" i="50"/>
  <c r="P20" i="50"/>
  <c r="Q20" i="50"/>
  <c r="P19" i="50"/>
  <c r="Q19" i="50" s="1"/>
  <c r="P18" i="50"/>
  <c r="Q18" i="50" s="1"/>
  <c r="P17" i="50"/>
  <c r="Q17" i="50" s="1"/>
  <c r="P16" i="50"/>
  <c r="Q16" i="50" s="1"/>
  <c r="P15" i="50"/>
  <c r="Q15" i="50" s="1"/>
  <c r="P14" i="50"/>
  <c r="Q14" i="50"/>
  <c r="P13" i="50"/>
  <c r="Q13" i="50" s="1"/>
  <c r="O12" i="50"/>
  <c r="M12" i="50"/>
  <c r="J12" i="50"/>
  <c r="I12" i="50"/>
  <c r="H12" i="50"/>
  <c r="G12" i="50"/>
  <c r="F12" i="50"/>
  <c r="E12" i="50"/>
  <c r="D12" i="50"/>
  <c r="P12" i="50" s="1"/>
  <c r="Q12" i="50" s="1"/>
  <c r="P11" i="50"/>
  <c r="Q11" i="50" s="1"/>
  <c r="P10" i="50"/>
  <c r="Q10" i="50" s="1"/>
  <c r="P9" i="50"/>
  <c r="Q9" i="50" s="1"/>
  <c r="P8" i="50"/>
  <c r="Q8" i="50" s="1"/>
  <c r="P7" i="50"/>
  <c r="Q7" i="50" s="1"/>
  <c r="P6" i="50"/>
  <c r="Q6" i="50" s="1"/>
  <c r="O5" i="50"/>
  <c r="M5" i="50"/>
  <c r="J5" i="50"/>
  <c r="I5" i="50"/>
  <c r="I80" i="50" s="1"/>
  <c r="H5" i="50"/>
  <c r="G5" i="50"/>
  <c r="F5" i="50"/>
  <c r="E5" i="50"/>
  <c r="D5" i="50"/>
  <c r="N71" i="48"/>
  <c r="O71" i="48" s="1"/>
  <c r="N70" i="48"/>
  <c r="O70" i="48"/>
  <c r="N69" i="48"/>
  <c r="O69" i="48" s="1"/>
  <c r="N68" i="48"/>
  <c r="O68" i="48" s="1"/>
  <c r="N67" i="48"/>
  <c r="O67" i="48"/>
  <c r="N66" i="48"/>
  <c r="O66" i="48" s="1"/>
  <c r="N65" i="48"/>
  <c r="O65" i="48" s="1"/>
  <c r="N64" i="48"/>
  <c r="O64" i="48"/>
  <c r="N63" i="48"/>
  <c r="O63" i="48" s="1"/>
  <c r="N62" i="48"/>
  <c r="O62" i="48" s="1"/>
  <c r="N61" i="48"/>
  <c r="O61" i="48"/>
  <c r="N60" i="48"/>
  <c r="O60" i="48"/>
  <c r="N59" i="48"/>
  <c r="O59" i="48" s="1"/>
  <c r="N58" i="48"/>
  <c r="O58" i="48"/>
  <c r="N57" i="48"/>
  <c r="O57" i="48" s="1"/>
  <c r="N56" i="48"/>
  <c r="O56" i="48" s="1"/>
  <c r="N55" i="48"/>
  <c r="O55" i="48"/>
  <c r="N54" i="48"/>
  <c r="O54" i="48"/>
  <c r="N53" i="48"/>
  <c r="O53" i="48" s="1"/>
  <c r="N52" i="48"/>
  <c r="O52" i="48" s="1"/>
  <c r="N51" i="48"/>
  <c r="O51" i="48" s="1"/>
  <c r="M50" i="48"/>
  <c r="L50" i="48"/>
  <c r="K50" i="48"/>
  <c r="J50" i="48"/>
  <c r="I50" i="48"/>
  <c r="H50" i="48"/>
  <c r="G50" i="48"/>
  <c r="F50" i="48"/>
  <c r="E50" i="48"/>
  <c r="D50" i="48"/>
  <c r="N50" i="48" s="1"/>
  <c r="O50" i="48" s="1"/>
  <c r="N49" i="48"/>
  <c r="O49" i="48" s="1"/>
  <c r="M48" i="48"/>
  <c r="L48" i="48"/>
  <c r="K48" i="48"/>
  <c r="J48" i="48"/>
  <c r="J72" i="48" s="1"/>
  <c r="I48" i="48"/>
  <c r="I72" i="48" s="1"/>
  <c r="H48" i="48"/>
  <c r="N48" i="48" s="1"/>
  <c r="O48" i="48" s="1"/>
  <c r="G48" i="48"/>
  <c r="F48" i="48"/>
  <c r="E48" i="48"/>
  <c r="D48" i="48"/>
  <c r="N47" i="48"/>
  <c r="O47" i="48" s="1"/>
  <c r="N46" i="48"/>
  <c r="O46" i="48" s="1"/>
  <c r="N45" i="48"/>
  <c r="O45" i="48"/>
  <c r="M44" i="48"/>
  <c r="L44" i="48"/>
  <c r="K44" i="48"/>
  <c r="J44" i="48"/>
  <c r="I44" i="48"/>
  <c r="H44" i="48"/>
  <c r="G44" i="48"/>
  <c r="F44" i="48"/>
  <c r="E44" i="48"/>
  <c r="D44" i="48"/>
  <c r="D72" i="48" s="1"/>
  <c r="N43" i="48"/>
  <c r="O43" i="48"/>
  <c r="N42" i="48"/>
  <c r="O42" i="48" s="1"/>
  <c r="N41" i="48"/>
  <c r="O41" i="48" s="1"/>
  <c r="N40" i="48"/>
  <c r="O40" i="48" s="1"/>
  <c r="M39" i="48"/>
  <c r="L39" i="48"/>
  <c r="K39" i="48"/>
  <c r="J39" i="48"/>
  <c r="I39" i="48"/>
  <c r="H39" i="48"/>
  <c r="G39" i="48"/>
  <c r="G72" i="48" s="1"/>
  <c r="F39" i="48"/>
  <c r="E39" i="48"/>
  <c r="E72" i="48" s="1"/>
  <c r="D39" i="48"/>
  <c r="N39" i="48" s="1"/>
  <c r="O39" i="48" s="1"/>
  <c r="N38" i="48"/>
  <c r="O38" i="48"/>
  <c r="N37" i="48"/>
  <c r="O37" i="48" s="1"/>
  <c r="N36" i="48"/>
  <c r="O36" i="48" s="1"/>
  <c r="N35" i="48"/>
  <c r="O35" i="48" s="1"/>
  <c r="M34" i="48"/>
  <c r="L34" i="48"/>
  <c r="K34" i="48"/>
  <c r="J34" i="48"/>
  <c r="I34" i="48"/>
  <c r="H34" i="48"/>
  <c r="G34" i="48"/>
  <c r="F34" i="48"/>
  <c r="E34" i="48"/>
  <c r="D34" i="48"/>
  <c r="N34" i="48" s="1"/>
  <c r="O34" i="48" s="1"/>
  <c r="N33" i="48"/>
  <c r="O33" i="48"/>
  <c r="N32" i="48"/>
  <c r="O32" i="48"/>
  <c r="N31" i="48"/>
  <c r="O31" i="48" s="1"/>
  <c r="N30" i="48"/>
  <c r="O30" i="48"/>
  <c r="M29" i="48"/>
  <c r="L29" i="48"/>
  <c r="K29" i="48"/>
  <c r="J29" i="48"/>
  <c r="I29" i="48"/>
  <c r="H29" i="48"/>
  <c r="G29" i="48"/>
  <c r="F29" i="48"/>
  <c r="E29" i="48"/>
  <c r="D29" i="48"/>
  <c r="N28" i="48"/>
  <c r="O28" i="48"/>
  <c r="N27" i="48"/>
  <c r="O27" i="48" s="1"/>
  <c r="N26" i="48"/>
  <c r="O26" i="48" s="1"/>
  <c r="N25" i="48"/>
  <c r="O25" i="48"/>
  <c r="N24" i="48"/>
  <c r="O24" i="48"/>
  <c r="N23" i="48"/>
  <c r="O23" i="48" s="1"/>
  <c r="N22" i="48"/>
  <c r="O22" i="48"/>
  <c r="M21" i="48"/>
  <c r="N21" i="48" s="1"/>
  <c r="O21" i="48" s="1"/>
  <c r="L21" i="48"/>
  <c r="K21" i="48"/>
  <c r="J21" i="48"/>
  <c r="I21" i="48"/>
  <c r="H21" i="48"/>
  <c r="G21" i="48"/>
  <c r="F21" i="48"/>
  <c r="E21" i="48"/>
  <c r="D21" i="48"/>
  <c r="N20" i="48"/>
  <c r="O20" i="48"/>
  <c r="N19" i="48"/>
  <c r="O19" i="48" s="1"/>
  <c r="N18" i="48"/>
  <c r="O18" i="48" s="1"/>
  <c r="N17" i="48"/>
  <c r="O17" i="48"/>
  <c r="N16" i="48"/>
  <c r="O16" i="48"/>
  <c r="N15" i="48"/>
  <c r="O15" i="48" s="1"/>
  <c r="N14" i="48"/>
  <c r="O14" i="48"/>
  <c r="N13" i="48"/>
  <c r="O13" i="48" s="1"/>
  <c r="M12" i="48"/>
  <c r="L12" i="48"/>
  <c r="K12" i="48"/>
  <c r="J12" i="48"/>
  <c r="I12" i="48"/>
  <c r="H12" i="48"/>
  <c r="G12" i="48"/>
  <c r="F12" i="48"/>
  <c r="E12" i="48"/>
  <c r="D12" i="48"/>
  <c r="N12" i="48" s="1"/>
  <c r="O12" i="48" s="1"/>
  <c r="N11" i="48"/>
  <c r="O11" i="48" s="1"/>
  <c r="N10" i="48"/>
  <c r="O10" i="48" s="1"/>
  <c r="N9" i="48"/>
  <c r="O9" i="48"/>
  <c r="N8" i="48"/>
  <c r="O8" i="48"/>
  <c r="N7" i="48"/>
  <c r="O7" i="48" s="1"/>
  <c r="N6" i="48"/>
  <c r="O6" i="48"/>
  <c r="M5" i="48"/>
  <c r="L5" i="48"/>
  <c r="K5" i="48"/>
  <c r="J5" i="48"/>
  <c r="I5" i="48"/>
  <c r="H5" i="48"/>
  <c r="G5" i="48"/>
  <c r="F5" i="48"/>
  <c r="F72" i="48" s="1"/>
  <c r="E5" i="48"/>
  <c r="D5" i="48"/>
  <c r="N69" i="47"/>
  <c r="O69" i="47"/>
  <c r="N68" i="47"/>
  <c r="O68" i="47" s="1"/>
  <c r="N67" i="47"/>
  <c r="O67" i="47" s="1"/>
  <c r="N66" i="47"/>
  <c r="O66" i="47"/>
  <c r="N65" i="47"/>
  <c r="O65" i="47"/>
  <c r="N64" i="47"/>
  <c r="O64" i="47" s="1"/>
  <c r="N63" i="47"/>
  <c r="O63" i="47" s="1"/>
  <c r="N62" i="47"/>
  <c r="O62" i="47" s="1"/>
  <c r="N61" i="47"/>
  <c r="O61" i="47" s="1"/>
  <c r="N60" i="47"/>
  <c r="O60" i="47" s="1"/>
  <c r="N59" i="47"/>
  <c r="O59" i="47" s="1"/>
  <c r="N58" i="47"/>
  <c r="O58" i="47" s="1"/>
  <c r="N57" i="47"/>
  <c r="O57" i="47"/>
  <c r="N56" i="47"/>
  <c r="O56" i="47" s="1"/>
  <c r="N55" i="47"/>
  <c r="O55" i="47" s="1"/>
  <c r="N54" i="47"/>
  <c r="O54" i="47"/>
  <c r="N53" i="47"/>
  <c r="O53" i="47"/>
  <c r="N52" i="47"/>
  <c r="O52" i="47" s="1"/>
  <c r="N51" i="47"/>
  <c r="O51" i="47"/>
  <c r="N50" i="47"/>
  <c r="O50" i="47" s="1"/>
  <c r="N49" i="47"/>
  <c r="O49" i="47" s="1"/>
  <c r="M48" i="47"/>
  <c r="L48" i="47"/>
  <c r="K48" i="47"/>
  <c r="J48" i="47"/>
  <c r="I48" i="47"/>
  <c r="H48" i="47"/>
  <c r="G48" i="47"/>
  <c r="F48" i="47"/>
  <c r="E48" i="47"/>
  <c r="D48" i="47"/>
  <c r="N48" i="47" s="1"/>
  <c r="O48" i="47" s="1"/>
  <c r="N47" i="47"/>
  <c r="O47" i="47" s="1"/>
  <c r="M46" i="47"/>
  <c r="L46" i="47"/>
  <c r="K46" i="47"/>
  <c r="J46" i="47"/>
  <c r="I46" i="47"/>
  <c r="H46" i="47"/>
  <c r="G46" i="47"/>
  <c r="F46" i="47"/>
  <c r="E46" i="47"/>
  <c r="D46" i="47"/>
  <c r="N45" i="47"/>
  <c r="O45" i="47" s="1"/>
  <c r="N44" i="47"/>
  <c r="O44" i="47" s="1"/>
  <c r="N43" i="47"/>
  <c r="O43" i="47" s="1"/>
  <c r="M42" i="47"/>
  <c r="L42" i="47"/>
  <c r="K42" i="47"/>
  <c r="J42" i="47"/>
  <c r="I42" i="47"/>
  <c r="H42" i="47"/>
  <c r="G42" i="47"/>
  <c r="F42" i="47"/>
  <c r="E42" i="47"/>
  <c r="D42" i="47"/>
  <c r="N42" i="47" s="1"/>
  <c r="O42" i="47" s="1"/>
  <c r="N41" i="47"/>
  <c r="O41" i="47"/>
  <c r="N40" i="47"/>
  <c r="O40" i="47" s="1"/>
  <c r="N39" i="47"/>
  <c r="O39" i="47" s="1"/>
  <c r="N38" i="47"/>
  <c r="O38" i="47" s="1"/>
  <c r="M37" i="47"/>
  <c r="L37" i="47"/>
  <c r="K37" i="47"/>
  <c r="J37" i="47"/>
  <c r="I37" i="47"/>
  <c r="H37" i="47"/>
  <c r="G37" i="47"/>
  <c r="F37" i="47"/>
  <c r="E37" i="47"/>
  <c r="D37" i="47"/>
  <c r="N36" i="47"/>
  <c r="O36" i="47" s="1"/>
  <c r="N35" i="47"/>
  <c r="O35" i="47" s="1"/>
  <c r="N34" i="47"/>
  <c r="O34" i="47"/>
  <c r="M33" i="47"/>
  <c r="L33" i="47"/>
  <c r="K33" i="47"/>
  <c r="J33" i="47"/>
  <c r="I33" i="47"/>
  <c r="H33" i="47"/>
  <c r="G33" i="47"/>
  <c r="G70" i="47" s="1"/>
  <c r="F33" i="47"/>
  <c r="E33" i="47"/>
  <c r="N33" i="47" s="1"/>
  <c r="O33" i="47" s="1"/>
  <c r="D33" i="47"/>
  <c r="N32" i="47"/>
  <c r="O32" i="47" s="1"/>
  <c r="N31" i="47"/>
  <c r="O31" i="47"/>
  <c r="N30" i="47"/>
  <c r="O30" i="47" s="1"/>
  <c r="N29" i="47"/>
  <c r="O29" i="47"/>
  <c r="M28" i="47"/>
  <c r="L28" i="47"/>
  <c r="K28" i="47"/>
  <c r="J28" i="47"/>
  <c r="I28" i="47"/>
  <c r="H28" i="47"/>
  <c r="N28" i="47" s="1"/>
  <c r="O28" i="47" s="1"/>
  <c r="G28" i="47"/>
  <c r="F28" i="47"/>
  <c r="E28" i="47"/>
  <c r="D28" i="47"/>
  <c r="N27" i="47"/>
  <c r="O27" i="47"/>
  <c r="N26" i="47"/>
  <c r="O26" i="47" s="1"/>
  <c r="N25" i="47"/>
  <c r="O25" i="47" s="1"/>
  <c r="N24" i="47"/>
  <c r="O24" i="47"/>
  <c r="N23" i="47"/>
  <c r="O23" i="47"/>
  <c r="N22" i="47"/>
  <c r="O22" i="47" s="1"/>
  <c r="N21" i="47"/>
  <c r="O21" i="47"/>
  <c r="M20" i="47"/>
  <c r="L20" i="47"/>
  <c r="K20" i="47"/>
  <c r="J20" i="47"/>
  <c r="I20" i="47"/>
  <c r="N20" i="47" s="1"/>
  <c r="O20" i="47" s="1"/>
  <c r="H20" i="47"/>
  <c r="G20" i="47"/>
  <c r="F20" i="47"/>
  <c r="E20" i="47"/>
  <c r="D20" i="47"/>
  <c r="N19" i="47"/>
  <c r="O19" i="47" s="1"/>
  <c r="N18" i="47"/>
  <c r="O18" i="47" s="1"/>
  <c r="N17" i="47"/>
  <c r="O17" i="47" s="1"/>
  <c r="N16" i="47"/>
  <c r="O16" i="47"/>
  <c r="N15" i="47"/>
  <c r="O15" i="47"/>
  <c r="N14" i="47"/>
  <c r="O14" i="47" s="1"/>
  <c r="N13" i="47"/>
  <c r="O13" i="47"/>
  <c r="M12" i="47"/>
  <c r="L12" i="47"/>
  <c r="K12" i="47"/>
  <c r="J12" i="47"/>
  <c r="I12" i="47"/>
  <c r="H12" i="47"/>
  <c r="G12" i="47"/>
  <c r="F12" i="47"/>
  <c r="F70" i="47" s="1"/>
  <c r="E12" i="47"/>
  <c r="D12" i="47"/>
  <c r="N11" i="47"/>
  <c r="O11" i="47"/>
  <c r="N10" i="47"/>
  <c r="O10" i="47" s="1"/>
  <c r="N9" i="47"/>
  <c r="O9" i="47" s="1"/>
  <c r="N8" i="47"/>
  <c r="O8" i="47"/>
  <c r="N7" i="47"/>
  <c r="O7" i="47"/>
  <c r="N6" i="47"/>
  <c r="O6" i="47" s="1"/>
  <c r="M5" i="47"/>
  <c r="M70" i="47" s="1"/>
  <c r="L5" i="47"/>
  <c r="K5" i="47"/>
  <c r="J5" i="47"/>
  <c r="I5" i="47"/>
  <c r="H5" i="47"/>
  <c r="G5" i="47"/>
  <c r="F5" i="47"/>
  <c r="E5" i="47"/>
  <c r="D5" i="47"/>
  <c r="N71" i="46"/>
  <c r="O71" i="46" s="1"/>
  <c r="N70" i="46"/>
  <c r="O70" i="46"/>
  <c r="N69" i="46"/>
  <c r="O69" i="46" s="1"/>
  <c r="N68" i="46"/>
  <c r="O68" i="46" s="1"/>
  <c r="N67" i="46"/>
  <c r="O67" i="46"/>
  <c r="N66" i="46"/>
  <c r="O66" i="46"/>
  <c r="N65" i="46"/>
  <c r="O65" i="46" s="1"/>
  <c r="N64" i="46"/>
  <c r="O64" i="46"/>
  <c r="N63" i="46"/>
  <c r="O63" i="46" s="1"/>
  <c r="N62" i="46"/>
  <c r="O62" i="46" s="1"/>
  <c r="N61" i="46"/>
  <c r="O61" i="46" s="1"/>
  <c r="N60" i="46"/>
  <c r="O60" i="46"/>
  <c r="N59" i="46"/>
  <c r="O59" i="46" s="1"/>
  <c r="N58" i="46"/>
  <c r="O58" i="46"/>
  <c r="N57" i="46"/>
  <c r="O57" i="46" s="1"/>
  <c r="N56" i="46"/>
  <c r="O56" i="46" s="1"/>
  <c r="N55" i="46"/>
  <c r="O55" i="46"/>
  <c r="N54" i="46"/>
  <c r="O54" i="46"/>
  <c r="N53" i="46"/>
  <c r="O53" i="46" s="1"/>
  <c r="N52" i="46"/>
  <c r="O52" i="46"/>
  <c r="N51" i="46"/>
  <c r="O51" i="46" s="1"/>
  <c r="N50" i="46"/>
  <c r="O50" i="46" s="1"/>
  <c r="M49" i="46"/>
  <c r="L49" i="46"/>
  <c r="L72" i="46" s="1"/>
  <c r="K49" i="46"/>
  <c r="J49" i="46"/>
  <c r="I49" i="46"/>
  <c r="H49" i="46"/>
  <c r="G49" i="46"/>
  <c r="F49" i="46"/>
  <c r="E49" i="46"/>
  <c r="D49" i="46"/>
  <c r="N48" i="46"/>
  <c r="O48" i="46" s="1"/>
  <c r="M47" i="46"/>
  <c r="L47" i="46"/>
  <c r="K47" i="46"/>
  <c r="J47" i="46"/>
  <c r="I47" i="46"/>
  <c r="H47" i="46"/>
  <c r="G47" i="46"/>
  <c r="F47" i="46"/>
  <c r="E47" i="46"/>
  <c r="D47" i="46"/>
  <c r="N47" i="46" s="1"/>
  <c r="O47" i="46" s="1"/>
  <c r="N46" i="46"/>
  <c r="O46" i="46" s="1"/>
  <c r="N45" i="46"/>
  <c r="O45" i="46" s="1"/>
  <c r="N44" i="46"/>
  <c r="O44" i="46"/>
  <c r="M43" i="46"/>
  <c r="L43" i="46"/>
  <c r="K43" i="46"/>
  <c r="J43" i="46"/>
  <c r="I43" i="46"/>
  <c r="H43" i="46"/>
  <c r="G43" i="46"/>
  <c r="F43" i="46"/>
  <c r="E43" i="46"/>
  <c r="D43" i="46"/>
  <c r="N43" i="46" s="1"/>
  <c r="O43" i="46" s="1"/>
  <c r="N42" i="46"/>
  <c r="O42" i="46"/>
  <c r="N41" i="46"/>
  <c r="O41" i="46" s="1"/>
  <c r="N40" i="46"/>
  <c r="O40" i="46"/>
  <c r="N39" i="46"/>
  <c r="O39" i="46" s="1"/>
  <c r="M38" i="46"/>
  <c r="N38" i="46" s="1"/>
  <c r="O38" i="46" s="1"/>
  <c r="L38" i="46"/>
  <c r="K38" i="46"/>
  <c r="J38" i="46"/>
  <c r="I38" i="46"/>
  <c r="H38" i="46"/>
  <c r="G38" i="46"/>
  <c r="F38" i="46"/>
  <c r="E38" i="46"/>
  <c r="D38" i="46"/>
  <c r="N37" i="46"/>
  <c r="O37" i="46" s="1"/>
  <c r="N36" i="46"/>
  <c r="O36" i="46" s="1"/>
  <c r="N35" i="46"/>
  <c r="O35" i="46"/>
  <c r="M34" i="46"/>
  <c r="L34" i="46"/>
  <c r="K34" i="46"/>
  <c r="J34" i="46"/>
  <c r="I34" i="46"/>
  <c r="H34" i="46"/>
  <c r="G34" i="46"/>
  <c r="N34" i="46" s="1"/>
  <c r="O34" i="46" s="1"/>
  <c r="F34" i="46"/>
  <c r="E34" i="46"/>
  <c r="D34" i="46"/>
  <c r="N33" i="46"/>
  <c r="O33" i="46" s="1"/>
  <c r="N32" i="46"/>
  <c r="O32" i="46" s="1"/>
  <c r="N31" i="46"/>
  <c r="O31" i="46" s="1"/>
  <c r="N30" i="46"/>
  <c r="O30" i="46"/>
  <c r="M29" i="46"/>
  <c r="L29" i="46"/>
  <c r="K29" i="46"/>
  <c r="J29" i="46"/>
  <c r="I29" i="46"/>
  <c r="H29" i="46"/>
  <c r="G29" i="46"/>
  <c r="F29" i="46"/>
  <c r="E29" i="46"/>
  <c r="D29" i="46"/>
  <c r="N28" i="46"/>
  <c r="O28" i="46" s="1"/>
  <c r="N27" i="46"/>
  <c r="O27" i="46" s="1"/>
  <c r="N26" i="46"/>
  <c r="O26" i="46" s="1"/>
  <c r="N25" i="46"/>
  <c r="O25" i="46"/>
  <c r="N24" i="46"/>
  <c r="O24" i="46"/>
  <c r="N23" i="46"/>
  <c r="O23" i="46" s="1"/>
  <c r="N22" i="46"/>
  <c r="O22" i="46"/>
  <c r="M21" i="46"/>
  <c r="L21" i="46"/>
  <c r="K21" i="46"/>
  <c r="J21" i="46"/>
  <c r="I21" i="46"/>
  <c r="H21" i="46"/>
  <c r="G21" i="46"/>
  <c r="F21" i="46"/>
  <c r="E21" i="46"/>
  <c r="D21" i="46"/>
  <c r="N20" i="46"/>
  <c r="O20" i="46"/>
  <c r="N19" i="46"/>
  <c r="O19" i="46" s="1"/>
  <c r="N18" i="46"/>
  <c r="O18" i="46" s="1"/>
  <c r="N17" i="46"/>
  <c r="O17" i="46" s="1"/>
  <c r="N16" i="46"/>
  <c r="O16" i="46" s="1"/>
  <c r="N15" i="46"/>
  <c r="O15" i="46" s="1"/>
  <c r="N14" i="46"/>
  <c r="O14" i="46"/>
  <c r="N13" i="46"/>
  <c r="O13" i="46" s="1"/>
  <c r="M12" i="46"/>
  <c r="L12" i="46"/>
  <c r="K12" i="46"/>
  <c r="J12" i="46"/>
  <c r="I12" i="46"/>
  <c r="H12" i="46"/>
  <c r="G12" i="46"/>
  <c r="N12" i="46" s="1"/>
  <c r="F12" i="46"/>
  <c r="E12" i="46"/>
  <c r="D12" i="46"/>
  <c r="N11" i="46"/>
  <c r="O11" i="46" s="1"/>
  <c r="N10" i="46"/>
  <c r="O10" i="46" s="1"/>
  <c r="N9" i="46"/>
  <c r="O9" i="46" s="1"/>
  <c r="N8" i="46"/>
  <c r="O8" i="46" s="1"/>
  <c r="N7" i="46"/>
  <c r="O7" i="46" s="1"/>
  <c r="N6" i="46"/>
  <c r="O6" i="46"/>
  <c r="M5" i="46"/>
  <c r="M72" i="46" s="1"/>
  <c r="L5" i="46"/>
  <c r="K5" i="46"/>
  <c r="K72" i="46" s="1"/>
  <c r="J5" i="46"/>
  <c r="I5" i="46"/>
  <c r="I72" i="46" s="1"/>
  <c r="H5" i="46"/>
  <c r="G5" i="46"/>
  <c r="F5" i="46"/>
  <c r="E5" i="46"/>
  <c r="D5" i="46"/>
  <c r="N71" i="45"/>
  <c r="O71" i="45"/>
  <c r="N70" i="45"/>
  <c r="O70" i="45" s="1"/>
  <c r="N69" i="45"/>
  <c r="O69" i="45" s="1"/>
  <c r="N68" i="45"/>
  <c r="O68" i="45"/>
  <c r="N67" i="45"/>
  <c r="O67" i="45"/>
  <c r="N66" i="45"/>
  <c r="O66" i="45" s="1"/>
  <c r="N65" i="45"/>
  <c r="O65" i="45"/>
  <c r="N64" i="45"/>
  <c r="O64" i="45" s="1"/>
  <c r="N63" i="45"/>
  <c r="O63" i="45" s="1"/>
  <c r="N62" i="45"/>
  <c r="O62" i="45"/>
  <c r="N61" i="45"/>
  <c r="O61" i="45"/>
  <c r="N60" i="45"/>
  <c r="O60" i="45" s="1"/>
  <c r="N59" i="45"/>
  <c r="O59" i="45" s="1"/>
  <c r="N58" i="45"/>
  <c r="O58" i="45" s="1"/>
  <c r="N57" i="45"/>
  <c r="O57" i="45" s="1"/>
  <c r="N56" i="45"/>
  <c r="O56" i="45"/>
  <c r="N55" i="45"/>
  <c r="O55" i="45"/>
  <c r="N54" i="45"/>
  <c r="O54" i="45" s="1"/>
  <c r="N53" i="45"/>
  <c r="O53" i="45"/>
  <c r="N52" i="45"/>
  <c r="O52" i="45" s="1"/>
  <c r="N51" i="45"/>
  <c r="O51" i="45" s="1"/>
  <c r="N50" i="45"/>
  <c r="O50" i="45"/>
  <c r="M49" i="45"/>
  <c r="L49" i="45"/>
  <c r="K49" i="45"/>
  <c r="J49" i="45"/>
  <c r="I49" i="45"/>
  <c r="H49" i="45"/>
  <c r="G49" i="45"/>
  <c r="F49" i="45"/>
  <c r="E49" i="45"/>
  <c r="N49" i="45" s="1"/>
  <c r="O49" i="45" s="1"/>
  <c r="D49" i="45"/>
  <c r="N48" i="45"/>
  <c r="O48" i="45" s="1"/>
  <c r="M47" i="45"/>
  <c r="L47" i="45"/>
  <c r="K47" i="45"/>
  <c r="J47" i="45"/>
  <c r="I47" i="45"/>
  <c r="H47" i="45"/>
  <c r="G47" i="45"/>
  <c r="F47" i="45"/>
  <c r="E47" i="45"/>
  <c r="D47" i="45"/>
  <c r="N47" i="45" s="1"/>
  <c r="O47" i="45" s="1"/>
  <c r="N46" i="45"/>
  <c r="O46" i="45"/>
  <c r="N45" i="45"/>
  <c r="O45" i="45" s="1"/>
  <c r="N44" i="45"/>
  <c r="O44" i="45" s="1"/>
  <c r="M43" i="45"/>
  <c r="L43" i="45"/>
  <c r="K43" i="45"/>
  <c r="J43" i="45"/>
  <c r="I43" i="45"/>
  <c r="H43" i="45"/>
  <c r="G43" i="45"/>
  <c r="F43" i="45"/>
  <c r="E43" i="45"/>
  <c r="D43" i="45"/>
  <c r="N43" i="45" s="1"/>
  <c r="O43" i="45" s="1"/>
  <c r="N42" i="45"/>
  <c r="O42" i="45" s="1"/>
  <c r="N41" i="45"/>
  <c r="O41" i="45"/>
  <c r="N40" i="45"/>
  <c r="O40" i="45" s="1"/>
  <c r="N39" i="45"/>
  <c r="O39" i="45" s="1"/>
  <c r="M38" i="45"/>
  <c r="M72" i="45" s="1"/>
  <c r="L38" i="45"/>
  <c r="K38" i="45"/>
  <c r="N38" i="45" s="1"/>
  <c r="O38" i="45" s="1"/>
  <c r="J38" i="45"/>
  <c r="I38" i="45"/>
  <c r="H38" i="45"/>
  <c r="G38" i="45"/>
  <c r="F38" i="45"/>
  <c r="E38" i="45"/>
  <c r="D38" i="45"/>
  <c r="N37" i="45"/>
  <c r="O37" i="45" s="1"/>
  <c r="N36" i="45"/>
  <c r="O36" i="45"/>
  <c r="N35" i="45"/>
  <c r="O35" i="45"/>
  <c r="M34" i="45"/>
  <c r="L34" i="45"/>
  <c r="K34" i="45"/>
  <c r="J34" i="45"/>
  <c r="I34" i="45"/>
  <c r="H34" i="45"/>
  <c r="G34" i="45"/>
  <c r="F34" i="45"/>
  <c r="E34" i="45"/>
  <c r="D34" i="45"/>
  <c r="N33" i="45"/>
  <c r="O33" i="45"/>
  <c r="N32" i="45"/>
  <c r="O32" i="45" s="1"/>
  <c r="N31" i="45"/>
  <c r="O31" i="45" s="1"/>
  <c r="N30" i="45"/>
  <c r="O30" i="45" s="1"/>
  <c r="M29" i="45"/>
  <c r="L29" i="45"/>
  <c r="K29" i="45"/>
  <c r="J29" i="45"/>
  <c r="I29" i="45"/>
  <c r="H29" i="45"/>
  <c r="G29" i="45"/>
  <c r="F29" i="45"/>
  <c r="E29" i="45"/>
  <c r="D29" i="45"/>
  <c r="N29" i="45" s="1"/>
  <c r="O29" i="45" s="1"/>
  <c r="N28" i="45"/>
  <c r="O28" i="45" s="1"/>
  <c r="N27" i="45"/>
  <c r="O27" i="45" s="1"/>
  <c r="N26" i="45"/>
  <c r="O26" i="45" s="1"/>
  <c r="N25" i="45"/>
  <c r="O25" i="45"/>
  <c r="N24" i="45"/>
  <c r="O24" i="45" s="1"/>
  <c r="N23" i="45"/>
  <c r="O23" i="45" s="1"/>
  <c r="N22" i="45"/>
  <c r="O22" i="45" s="1"/>
  <c r="M21" i="45"/>
  <c r="L21" i="45"/>
  <c r="K21" i="45"/>
  <c r="J21" i="45"/>
  <c r="I21" i="45"/>
  <c r="H21" i="45"/>
  <c r="G21" i="45"/>
  <c r="F21" i="45"/>
  <c r="E21" i="45"/>
  <c r="D21" i="45"/>
  <c r="N21" i="45" s="1"/>
  <c r="O21" i="45" s="1"/>
  <c r="N20" i="45"/>
  <c r="O20" i="45" s="1"/>
  <c r="N19" i="45"/>
  <c r="O19" i="45" s="1"/>
  <c r="N18" i="45"/>
  <c r="O18" i="45" s="1"/>
  <c r="N17" i="45"/>
  <c r="O17" i="45"/>
  <c r="N16" i="45"/>
  <c r="O16" i="45" s="1"/>
  <c r="N15" i="45"/>
  <c r="O15" i="45" s="1"/>
  <c r="N14" i="45"/>
  <c r="O14" i="45" s="1"/>
  <c r="N13" i="45"/>
  <c r="O13" i="45" s="1"/>
  <c r="M12" i="45"/>
  <c r="L12" i="45"/>
  <c r="K12" i="45"/>
  <c r="J12" i="45"/>
  <c r="I12" i="45"/>
  <c r="H12" i="45"/>
  <c r="G12" i="45"/>
  <c r="F12" i="45"/>
  <c r="E12" i="45"/>
  <c r="D12" i="45"/>
  <c r="N11" i="45"/>
  <c r="O11" i="45" s="1"/>
  <c r="N10" i="45"/>
  <c r="O10" i="45" s="1"/>
  <c r="N9" i="45"/>
  <c r="O9" i="45"/>
  <c r="N8" i="45"/>
  <c r="O8" i="45" s="1"/>
  <c r="N7" i="45"/>
  <c r="O7" i="45" s="1"/>
  <c r="N6" i="45"/>
  <c r="O6" i="45" s="1"/>
  <c r="M5" i="45"/>
  <c r="L5" i="45"/>
  <c r="L72" i="45" s="1"/>
  <c r="K5" i="45"/>
  <c r="J5" i="45"/>
  <c r="J72" i="45" s="1"/>
  <c r="I5" i="45"/>
  <c r="I72" i="45" s="1"/>
  <c r="H5" i="45"/>
  <c r="H72" i="45" s="1"/>
  <c r="G5" i="45"/>
  <c r="F5" i="45"/>
  <c r="E5" i="45"/>
  <c r="E72" i="45" s="1"/>
  <c r="D5" i="45"/>
  <c r="N5" i="45" s="1"/>
  <c r="O5" i="45" s="1"/>
  <c r="N71" i="44"/>
  <c r="O71" i="44" s="1"/>
  <c r="N70" i="44"/>
  <c r="O70" i="44" s="1"/>
  <c r="N69" i="44"/>
  <c r="O69" i="44" s="1"/>
  <c r="N68" i="44"/>
  <c r="O68" i="44"/>
  <c r="N67" i="44"/>
  <c r="O67" i="44" s="1"/>
  <c r="N66" i="44"/>
  <c r="O66" i="44" s="1"/>
  <c r="N65" i="44"/>
  <c r="O65" i="44" s="1"/>
  <c r="N64" i="44"/>
  <c r="O64" i="44" s="1"/>
  <c r="N63" i="44"/>
  <c r="O63" i="44"/>
  <c r="N62" i="44"/>
  <c r="O62" i="44"/>
  <c r="N61" i="44"/>
  <c r="O61" i="44" s="1"/>
  <c r="N60" i="44"/>
  <c r="O60" i="44"/>
  <c r="N59" i="44"/>
  <c r="O59" i="44" s="1"/>
  <c r="N58" i="44"/>
  <c r="O58" i="44" s="1"/>
  <c r="N57" i="44"/>
  <c r="O57" i="44" s="1"/>
  <c r="N56" i="44"/>
  <c r="O56" i="44" s="1"/>
  <c r="N55" i="44"/>
  <c r="O55" i="44" s="1"/>
  <c r="N54" i="44"/>
  <c r="O54" i="44" s="1"/>
  <c r="N53" i="44"/>
  <c r="O53" i="44" s="1"/>
  <c r="N52" i="44"/>
  <c r="O52" i="44" s="1"/>
  <c r="N51" i="44"/>
  <c r="O51" i="44" s="1"/>
  <c r="N50" i="44"/>
  <c r="O50" i="44"/>
  <c r="M49" i="44"/>
  <c r="L49" i="44"/>
  <c r="K49" i="44"/>
  <c r="J49" i="44"/>
  <c r="I49" i="44"/>
  <c r="H49" i="44"/>
  <c r="G49" i="44"/>
  <c r="F49" i="44"/>
  <c r="E49" i="44"/>
  <c r="D49" i="44"/>
  <c r="N48" i="44"/>
  <c r="O48" i="44"/>
  <c r="M47" i="44"/>
  <c r="L47" i="44"/>
  <c r="K47" i="44"/>
  <c r="J47" i="44"/>
  <c r="I47" i="44"/>
  <c r="H47" i="44"/>
  <c r="G47" i="44"/>
  <c r="F47" i="44"/>
  <c r="E47" i="44"/>
  <c r="D47" i="44"/>
  <c r="N47" i="44" s="1"/>
  <c r="O47" i="44" s="1"/>
  <c r="N46" i="44"/>
  <c r="O46" i="44"/>
  <c r="N45" i="44"/>
  <c r="O45" i="44" s="1"/>
  <c r="N44" i="44"/>
  <c r="O44" i="44"/>
  <c r="M43" i="44"/>
  <c r="L43" i="44"/>
  <c r="K43" i="44"/>
  <c r="J43" i="44"/>
  <c r="I43" i="44"/>
  <c r="H43" i="44"/>
  <c r="G43" i="44"/>
  <c r="F43" i="44"/>
  <c r="E43" i="44"/>
  <c r="D43" i="44"/>
  <c r="N42" i="44"/>
  <c r="O42" i="44"/>
  <c r="N41" i="44"/>
  <c r="O41" i="44" s="1"/>
  <c r="N40" i="44"/>
  <c r="O40" i="44" s="1"/>
  <c r="N39" i="44"/>
  <c r="O39" i="44"/>
  <c r="M38" i="44"/>
  <c r="L38" i="44"/>
  <c r="K38" i="44"/>
  <c r="J38" i="44"/>
  <c r="I38" i="44"/>
  <c r="I72" i="44" s="1"/>
  <c r="H38" i="44"/>
  <c r="G38" i="44"/>
  <c r="F38" i="44"/>
  <c r="E38" i="44"/>
  <c r="D38" i="44"/>
  <c r="N37" i="44"/>
  <c r="O37" i="44"/>
  <c r="N36" i="44"/>
  <c r="O36" i="44"/>
  <c r="N35" i="44"/>
  <c r="O35" i="44" s="1"/>
  <c r="M34" i="44"/>
  <c r="L34" i="44"/>
  <c r="L72" i="44" s="1"/>
  <c r="K34" i="44"/>
  <c r="J34" i="44"/>
  <c r="I34" i="44"/>
  <c r="H34" i="44"/>
  <c r="H72" i="44" s="1"/>
  <c r="G34" i="44"/>
  <c r="F34" i="44"/>
  <c r="F72" i="44" s="1"/>
  <c r="E34" i="44"/>
  <c r="D34" i="44"/>
  <c r="N34" i="44" s="1"/>
  <c r="O34" i="44" s="1"/>
  <c r="N33" i="44"/>
  <c r="O33" i="44" s="1"/>
  <c r="N32" i="44"/>
  <c r="O32" i="44" s="1"/>
  <c r="N31" i="44"/>
  <c r="O31" i="44" s="1"/>
  <c r="N30" i="44"/>
  <c r="O30" i="44" s="1"/>
  <c r="M29" i="44"/>
  <c r="L29" i="44"/>
  <c r="K29" i="44"/>
  <c r="J29" i="44"/>
  <c r="I29" i="44"/>
  <c r="H29" i="44"/>
  <c r="G29" i="44"/>
  <c r="F29" i="44"/>
  <c r="E29" i="44"/>
  <c r="D29" i="44"/>
  <c r="N29" i="44" s="1"/>
  <c r="O29" i="44" s="1"/>
  <c r="N28" i="44"/>
  <c r="O28" i="44" s="1"/>
  <c r="N27" i="44"/>
  <c r="O27" i="44"/>
  <c r="N26" i="44"/>
  <c r="O26" i="44"/>
  <c r="N25" i="44"/>
  <c r="O25" i="44" s="1"/>
  <c r="N24" i="44"/>
  <c r="O24" i="44" s="1"/>
  <c r="N23" i="44"/>
  <c r="O23" i="44" s="1"/>
  <c r="N22" i="44"/>
  <c r="O22" i="44" s="1"/>
  <c r="M21" i="44"/>
  <c r="L21" i="44"/>
  <c r="K21" i="44"/>
  <c r="J21" i="44"/>
  <c r="I21" i="44"/>
  <c r="H21" i="44"/>
  <c r="G21" i="44"/>
  <c r="F21" i="44"/>
  <c r="E21" i="44"/>
  <c r="D21" i="44"/>
  <c r="N20" i="44"/>
  <c r="O20" i="44" s="1"/>
  <c r="N19" i="44"/>
  <c r="O19" i="44"/>
  <c r="N18" i="44"/>
  <c r="O18" i="44"/>
  <c r="N17" i="44"/>
  <c r="O17" i="44" s="1"/>
  <c r="N16" i="44"/>
  <c r="O16" i="44"/>
  <c r="N15" i="44"/>
  <c r="O15" i="44" s="1"/>
  <c r="N14" i="44"/>
  <c r="O14" i="44" s="1"/>
  <c r="N13" i="44"/>
  <c r="O13" i="44" s="1"/>
  <c r="M12" i="44"/>
  <c r="L12" i="44"/>
  <c r="K12" i="44"/>
  <c r="J12" i="44"/>
  <c r="J72" i="44" s="1"/>
  <c r="I12" i="44"/>
  <c r="H12" i="44"/>
  <c r="G12" i="44"/>
  <c r="F12" i="44"/>
  <c r="E12" i="44"/>
  <c r="D12" i="44"/>
  <c r="N11" i="44"/>
  <c r="O11" i="44"/>
  <c r="N10" i="44"/>
  <c r="O10" i="44" s="1"/>
  <c r="N9" i="44"/>
  <c r="O9" i="44" s="1"/>
  <c r="N8" i="44"/>
  <c r="O8" i="44"/>
  <c r="N7" i="44"/>
  <c r="O7" i="44" s="1"/>
  <c r="N6" i="44"/>
  <c r="O6" i="44" s="1"/>
  <c r="M5" i="44"/>
  <c r="L5" i="44"/>
  <c r="K5" i="44"/>
  <c r="J5" i="44"/>
  <c r="I5" i="44"/>
  <c r="H5" i="44"/>
  <c r="G5" i="44"/>
  <c r="G72" i="44" s="1"/>
  <c r="F5" i="44"/>
  <c r="E5" i="44"/>
  <c r="D5" i="44"/>
  <c r="N70" i="43"/>
  <c r="O70" i="43" s="1"/>
  <c r="N69" i="43"/>
  <c r="O69" i="43"/>
  <c r="N68" i="43"/>
  <c r="O68" i="43" s="1"/>
  <c r="N67" i="43"/>
  <c r="O67" i="43"/>
  <c r="N66" i="43"/>
  <c r="O66" i="43" s="1"/>
  <c r="N65" i="43"/>
  <c r="O65" i="43" s="1"/>
  <c r="N64" i="43"/>
  <c r="O64" i="43" s="1"/>
  <c r="N63" i="43"/>
  <c r="O63" i="43" s="1"/>
  <c r="N62" i="43"/>
  <c r="O62" i="43"/>
  <c r="N61" i="43"/>
  <c r="O61" i="43"/>
  <c r="N60" i="43"/>
  <c r="O60" i="43"/>
  <c r="N59" i="43"/>
  <c r="O59" i="43" s="1"/>
  <c r="N58" i="43"/>
  <c r="O58" i="43" s="1"/>
  <c r="N57" i="43"/>
  <c r="O57" i="43"/>
  <c r="N56" i="43"/>
  <c r="O56" i="43" s="1"/>
  <c r="N55" i="43"/>
  <c r="O55" i="43" s="1"/>
  <c r="N54" i="43"/>
  <c r="O54" i="43"/>
  <c r="N53" i="43"/>
  <c r="O53" i="43" s="1"/>
  <c r="N52" i="43"/>
  <c r="O52" i="43" s="1"/>
  <c r="N51" i="43"/>
  <c r="O51" i="43"/>
  <c r="N50" i="43"/>
  <c r="O50" i="43"/>
  <c r="M49" i="43"/>
  <c r="L49" i="43"/>
  <c r="K49" i="43"/>
  <c r="J49" i="43"/>
  <c r="I49" i="43"/>
  <c r="H49" i="43"/>
  <c r="G49" i="43"/>
  <c r="F49" i="43"/>
  <c r="E49" i="43"/>
  <c r="D49" i="43"/>
  <c r="N48" i="43"/>
  <c r="O48" i="43" s="1"/>
  <c r="M47" i="43"/>
  <c r="L47" i="43"/>
  <c r="K47" i="43"/>
  <c r="J47" i="43"/>
  <c r="I47" i="43"/>
  <c r="H47" i="43"/>
  <c r="G47" i="43"/>
  <c r="F47" i="43"/>
  <c r="E47" i="43"/>
  <c r="D47" i="43"/>
  <c r="N47" i="43" s="1"/>
  <c r="O47" i="43" s="1"/>
  <c r="N46" i="43"/>
  <c r="O46" i="43"/>
  <c r="N45" i="43"/>
  <c r="O45" i="43" s="1"/>
  <c r="N44" i="43"/>
  <c r="O44" i="43" s="1"/>
  <c r="M43" i="43"/>
  <c r="L43" i="43"/>
  <c r="K43" i="43"/>
  <c r="J43" i="43"/>
  <c r="I43" i="43"/>
  <c r="H43" i="43"/>
  <c r="G43" i="43"/>
  <c r="F43" i="43"/>
  <c r="E43" i="43"/>
  <c r="D43" i="43"/>
  <c r="N42" i="43"/>
  <c r="O42" i="43" s="1"/>
  <c r="N41" i="43"/>
  <c r="O41" i="43"/>
  <c r="N40" i="43"/>
  <c r="O40" i="43"/>
  <c r="N39" i="43"/>
  <c r="O39" i="43"/>
  <c r="M38" i="43"/>
  <c r="L38" i="43"/>
  <c r="K38" i="43"/>
  <c r="J38" i="43"/>
  <c r="I38" i="43"/>
  <c r="H38" i="43"/>
  <c r="G38" i="43"/>
  <c r="F38" i="43"/>
  <c r="E38" i="43"/>
  <c r="D38" i="43"/>
  <c r="N37" i="43"/>
  <c r="O37" i="43" s="1"/>
  <c r="N36" i="43"/>
  <c r="O36" i="43" s="1"/>
  <c r="N35" i="43"/>
  <c r="O35" i="43"/>
  <c r="M34" i="43"/>
  <c r="L34" i="43"/>
  <c r="K34" i="43"/>
  <c r="J34" i="43"/>
  <c r="I34" i="43"/>
  <c r="H34" i="43"/>
  <c r="G34" i="43"/>
  <c r="F34" i="43"/>
  <c r="E34" i="43"/>
  <c r="D34" i="43"/>
  <c r="N34" i="43" s="1"/>
  <c r="O34" i="43" s="1"/>
  <c r="N33" i="43"/>
  <c r="O33" i="43" s="1"/>
  <c r="N32" i="43"/>
  <c r="O32" i="43" s="1"/>
  <c r="N31" i="43"/>
  <c r="O31" i="43"/>
  <c r="N30" i="43"/>
  <c r="O30" i="43"/>
  <c r="M29" i="43"/>
  <c r="L29" i="43"/>
  <c r="K29" i="43"/>
  <c r="J29" i="43"/>
  <c r="I29" i="43"/>
  <c r="H29" i="43"/>
  <c r="G29" i="43"/>
  <c r="F29" i="43"/>
  <c r="E29" i="43"/>
  <c r="D29" i="43"/>
  <c r="N29" i="43" s="1"/>
  <c r="O29" i="43" s="1"/>
  <c r="N28" i="43"/>
  <c r="O28" i="43"/>
  <c r="N27" i="43"/>
  <c r="O27" i="43" s="1"/>
  <c r="N26" i="43"/>
  <c r="O26" i="43" s="1"/>
  <c r="N25" i="43"/>
  <c r="O25" i="43" s="1"/>
  <c r="N24" i="43"/>
  <c r="O24" i="43"/>
  <c r="N23" i="43"/>
  <c r="O23" i="43" s="1"/>
  <c r="N22" i="43"/>
  <c r="O22" i="43" s="1"/>
  <c r="M21" i="43"/>
  <c r="L21" i="43"/>
  <c r="K21" i="43"/>
  <c r="J21" i="43"/>
  <c r="I21" i="43"/>
  <c r="H21" i="43"/>
  <c r="G21" i="43"/>
  <c r="F21" i="43"/>
  <c r="E21" i="43"/>
  <c r="D21" i="43"/>
  <c r="N21" i="43" s="1"/>
  <c r="O21" i="43" s="1"/>
  <c r="N20" i="43"/>
  <c r="O20" i="43"/>
  <c r="N19" i="43"/>
  <c r="O19" i="43" s="1"/>
  <c r="N18" i="43"/>
  <c r="O18" i="43" s="1"/>
  <c r="N17" i="43"/>
  <c r="O17" i="43"/>
  <c r="N16" i="43"/>
  <c r="O16" i="43" s="1"/>
  <c r="N15" i="43"/>
  <c r="O15" i="43" s="1"/>
  <c r="N14" i="43"/>
  <c r="O14" i="43" s="1"/>
  <c r="N13" i="43"/>
  <c r="O13" i="43" s="1"/>
  <c r="M12" i="43"/>
  <c r="L12" i="43"/>
  <c r="K12" i="43"/>
  <c r="J12" i="43"/>
  <c r="I12" i="43"/>
  <c r="H12" i="43"/>
  <c r="G12" i="43"/>
  <c r="F12" i="43"/>
  <c r="E12" i="43"/>
  <c r="D12" i="43"/>
  <c r="N11" i="43"/>
  <c r="O11" i="43" s="1"/>
  <c r="N10" i="43"/>
  <c r="O10" i="43" s="1"/>
  <c r="N9" i="43"/>
  <c r="O9" i="43"/>
  <c r="N8" i="43"/>
  <c r="O8" i="43"/>
  <c r="N7" i="43"/>
  <c r="O7" i="43" s="1"/>
  <c r="N6" i="43"/>
  <c r="O6" i="43" s="1"/>
  <c r="M5" i="43"/>
  <c r="L5" i="43"/>
  <c r="L71" i="43" s="1"/>
  <c r="K5" i="43"/>
  <c r="K71" i="43" s="1"/>
  <c r="J5" i="43"/>
  <c r="J71" i="43" s="1"/>
  <c r="I5" i="43"/>
  <c r="H5" i="43"/>
  <c r="G5" i="43"/>
  <c r="F5" i="43"/>
  <c r="E5" i="43"/>
  <c r="D5" i="43"/>
  <c r="N71" i="42"/>
  <c r="O71" i="42" s="1"/>
  <c r="N70" i="42"/>
  <c r="O70" i="42" s="1"/>
  <c r="N69" i="42"/>
  <c r="O69" i="42"/>
  <c r="N68" i="42"/>
  <c r="O68" i="42" s="1"/>
  <c r="N67" i="42"/>
  <c r="O67" i="42" s="1"/>
  <c r="N66" i="42"/>
  <c r="O66" i="42"/>
  <c r="N65" i="42"/>
  <c r="O65" i="42" s="1"/>
  <c r="N64" i="42"/>
  <c r="O64" i="42" s="1"/>
  <c r="N63" i="42"/>
  <c r="O63" i="42"/>
  <c r="N62" i="42"/>
  <c r="O62" i="42"/>
  <c r="N61" i="42"/>
  <c r="O61" i="42"/>
  <c r="N60" i="42"/>
  <c r="O60" i="42"/>
  <c r="N59" i="42"/>
  <c r="O59" i="42" s="1"/>
  <c r="N58" i="42"/>
  <c r="O58" i="42" s="1"/>
  <c r="N57" i="42"/>
  <c r="O57" i="42" s="1"/>
  <c r="N56" i="42"/>
  <c r="O56" i="42"/>
  <c r="N55" i="42"/>
  <c r="O55" i="42" s="1"/>
  <c r="N54" i="42"/>
  <c r="O54" i="42" s="1"/>
  <c r="N53" i="42"/>
  <c r="O53" i="42" s="1"/>
  <c r="N52" i="42"/>
  <c r="O52" i="42" s="1"/>
  <c r="N51" i="42"/>
  <c r="O51" i="42"/>
  <c r="M50" i="42"/>
  <c r="L50" i="42"/>
  <c r="K50" i="42"/>
  <c r="J50" i="42"/>
  <c r="I50" i="42"/>
  <c r="H50" i="42"/>
  <c r="G50" i="42"/>
  <c r="F50" i="42"/>
  <c r="E50" i="42"/>
  <c r="D50" i="42"/>
  <c r="N49" i="42"/>
  <c r="O49" i="42"/>
  <c r="M48" i="42"/>
  <c r="L48" i="42"/>
  <c r="K48" i="42"/>
  <c r="J48" i="42"/>
  <c r="I48" i="42"/>
  <c r="H48" i="42"/>
  <c r="G48" i="42"/>
  <c r="F48" i="42"/>
  <c r="E48" i="42"/>
  <c r="D48" i="42"/>
  <c r="N48" i="42" s="1"/>
  <c r="O48" i="42" s="1"/>
  <c r="N47" i="42"/>
  <c r="O47" i="42"/>
  <c r="N46" i="42"/>
  <c r="O46" i="42"/>
  <c r="N45" i="42"/>
  <c r="O45" i="42"/>
  <c r="M44" i="42"/>
  <c r="N44" i="42" s="1"/>
  <c r="O44" i="42" s="1"/>
  <c r="L44" i="42"/>
  <c r="K44" i="42"/>
  <c r="J44" i="42"/>
  <c r="I44" i="42"/>
  <c r="H44" i="42"/>
  <c r="G44" i="42"/>
  <c r="F44" i="42"/>
  <c r="E44" i="42"/>
  <c r="D44" i="42"/>
  <c r="N43" i="42"/>
  <c r="O43" i="42"/>
  <c r="N42" i="42"/>
  <c r="O42" i="42"/>
  <c r="N41" i="42"/>
  <c r="O41" i="42" s="1"/>
  <c r="N40" i="42"/>
  <c r="O40" i="42" s="1"/>
  <c r="N39" i="42"/>
  <c r="O39" i="42"/>
  <c r="M38" i="42"/>
  <c r="L38" i="42"/>
  <c r="K38" i="42"/>
  <c r="J38" i="42"/>
  <c r="I38" i="42"/>
  <c r="H38" i="42"/>
  <c r="G38" i="42"/>
  <c r="F38" i="42"/>
  <c r="E38" i="42"/>
  <c r="D38" i="42"/>
  <c r="N37" i="42"/>
  <c r="O37" i="42" s="1"/>
  <c r="N36" i="42"/>
  <c r="O36" i="42"/>
  <c r="N35" i="42"/>
  <c r="O35" i="42"/>
  <c r="M34" i="42"/>
  <c r="L34" i="42"/>
  <c r="K34" i="42"/>
  <c r="J34" i="42"/>
  <c r="I34" i="42"/>
  <c r="H34" i="42"/>
  <c r="G34" i="42"/>
  <c r="N34" i="42" s="1"/>
  <c r="O34" i="42" s="1"/>
  <c r="F34" i="42"/>
  <c r="E34" i="42"/>
  <c r="D34" i="42"/>
  <c r="N33" i="42"/>
  <c r="O33" i="42" s="1"/>
  <c r="N32" i="42"/>
  <c r="O32" i="42" s="1"/>
  <c r="N31" i="42"/>
  <c r="O31" i="42" s="1"/>
  <c r="N30" i="42"/>
  <c r="O30" i="42" s="1"/>
  <c r="M29" i="42"/>
  <c r="L29" i="42"/>
  <c r="K29" i="42"/>
  <c r="J29" i="42"/>
  <c r="I29" i="42"/>
  <c r="H29" i="42"/>
  <c r="G29" i="42"/>
  <c r="F29" i="42"/>
  <c r="E29" i="42"/>
  <c r="D29" i="42"/>
  <c r="N28" i="42"/>
  <c r="O28" i="42" s="1"/>
  <c r="N27" i="42"/>
  <c r="O27" i="42" s="1"/>
  <c r="N26" i="42"/>
  <c r="O26" i="42"/>
  <c r="N25" i="42"/>
  <c r="O25" i="42" s="1"/>
  <c r="N24" i="42"/>
  <c r="O24" i="42" s="1"/>
  <c r="N23" i="42"/>
  <c r="O23" i="42"/>
  <c r="N22" i="42"/>
  <c r="O22" i="42"/>
  <c r="M21" i="42"/>
  <c r="L21" i="42"/>
  <c r="K21" i="42"/>
  <c r="J21" i="42"/>
  <c r="I21" i="42"/>
  <c r="H21" i="42"/>
  <c r="G21" i="42"/>
  <c r="F21" i="42"/>
  <c r="E21" i="42"/>
  <c r="D21" i="42"/>
  <c r="N20" i="42"/>
  <c r="O20" i="42" s="1"/>
  <c r="N19" i="42"/>
  <c r="O19" i="42"/>
  <c r="N18" i="42"/>
  <c r="O18" i="42"/>
  <c r="N17" i="42"/>
  <c r="O17" i="42" s="1"/>
  <c r="N16" i="42"/>
  <c r="O16" i="42" s="1"/>
  <c r="N15" i="42"/>
  <c r="O15" i="42"/>
  <c r="N14" i="42"/>
  <c r="O14" i="42"/>
  <c r="N13" i="42"/>
  <c r="O13" i="42" s="1"/>
  <c r="M12" i="42"/>
  <c r="L12" i="42"/>
  <c r="K12" i="42"/>
  <c r="J12" i="42"/>
  <c r="I12" i="42"/>
  <c r="I72" i="42" s="1"/>
  <c r="H12" i="42"/>
  <c r="G12" i="42"/>
  <c r="N12" i="42" s="1"/>
  <c r="O12" i="42" s="1"/>
  <c r="F12" i="42"/>
  <c r="E12" i="42"/>
  <c r="D12" i="42"/>
  <c r="N11" i="42"/>
  <c r="O11" i="42" s="1"/>
  <c r="N10" i="42"/>
  <c r="O10" i="42"/>
  <c r="N9" i="42"/>
  <c r="O9" i="42" s="1"/>
  <c r="N8" i="42"/>
  <c r="O8" i="42" s="1"/>
  <c r="N7" i="42"/>
  <c r="O7" i="42"/>
  <c r="N6" i="42"/>
  <c r="O6" i="42"/>
  <c r="M5" i="42"/>
  <c r="L5" i="42"/>
  <c r="K5" i="42"/>
  <c r="J5" i="42"/>
  <c r="J72" i="42" s="1"/>
  <c r="I5" i="42"/>
  <c r="H5" i="42"/>
  <c r="G5" i="42"/>
  <c r="F5" i="42"/>
  <c r="E5" i="42"/>
  <c r="D5" i="42"/>
  <c r="N68" i="41"/>
  <c r="O68" i="41"/>
  <c r="N67" i="41"/>
  <c r="O67" i="41"/>
  <c r="N66" i="41"/>
  <c r="O66" i="41"/>
  <c r="N65" i="41"/>
  <c r="O65" i="41" s="1"/>
  <c r="N64" i="41"/>
  <c r="O64" i="41" s="1"/>
  <c r="N63" i="41"/>
  <c r="O63" i="41"/>
  <c r="N62" i="41"/>
  <c r="O62" i="41"/>
  <c r="N61" i="41"/>
  <c r="O61" i="41"/>
  <c r="N60" i="41"/>
  <c r="O60" i="41"/>
  <c r="N59" i="41"/>
  <c r="O59" i="41" s="1"/>
  <c r="N58" i="41"/>
  <c r="O58" i="41" s="1"/>
  <c r="N57" i="41"/>
  <c r="O57" i="41" s="1"/>
  <c r="N56" i="41"/>
  <c r="O56" i="41"/>
  <c r="N55" i="41"/>
  <c r="O55" i="41" s="1"/>
  <c r="N54" i="41"/>
  <c r="O54" i="41" s="1"/>
  <c r="N53" i="41"/>
  <c r="O53" i="41" s="1"/>
  <c r="N52" i="41"/>
  <c r="O52" i="41" s="1"/>
  <c r="N51" i="41"/>
  <c r="O51" i="41"/>
  <c r="N50" i="41"/>
  <c r="O50" i="41"/>
  <c r="N49" i="41"/>
  <c r="O49" i="41" s="1"/>
  <c r="M48" i="41"/>
  <c r="L48" i="41"/>
  <c r="K48" i="41"/>
  <c r="J48" i="41"/>
  <c r="I48" i="41"/>
  <c r="H48" i="41"/>
  <c r="N48" i="41" s="1"/>
  <c r="O48" i="41" s="1"/>
  <c r="G48" i="41"/>
  <c r="F48" i="41"/>
  <c r="E48" i="41"/>
  <c r="D48" i="41"/>
  <c r="N47" i="41"/>
  <c r="O47" i="41" s="1"/>
  <c r="M46" i="41"/>
  <c r="L46" i="41"/>
  <c r="K46" i="41"/>
  <c r="J46" i="41"/>
  <c r="I46" i="41"/>
  <c r="H46" i="41"/>
  <c r="G46" i="41"/>
  <c r="F46" i="41"/>
  <c r="E46" i="41"/>
  <c r="D46" i="41"/>
  <c r="N46" i="41" s="1"/>
  <c r="O46" i="41" s="1"/>
  <c r="N45" i="41"/>
  <c r="O45" i="41" s="1"/>
  <c r="N44" i="41"/>
  <c r="O44" i="41"/>
  <c r="N43" i="41"/>
  <c r="O43" i="41" s="1"/>
  <c r="M42" i="41"/>
  <c r="L42" i="41"/>
  <c r="K42" i="41"/>
  <c r="J42" i="41"/>
  <c r="I42" i="41"/>
  <c r="H42" i="41"/>
  <c r="G42" i="41"/>
  <c r="F42" i="41"/>
  <c r="E42" i="41"/>
  <c r="D42" i="41"/>
  <c r="N41" i="41"/>
  <c r="O41" i="41" s="1"/>
  <c r="N40" i="41"/>
  <c r="O40" i="41" s="1"/>
  <c r="N39" i="41"/>
  <c r="O39" i="41"/>
  <c r="N38" i="41"/>
  <c r="O38" i="41"/>
  <c r="M37" i="41"/>
  <c r="L37" i="41"/>
  <c r="K37" i="41"/>
  <c r="J37" i="41"/>
  <c r="I37" i="41"/>
  <c r="H37" i="41"/>
  <c r="G37" i="41"/>
  <c r="F37" i="41"/>
  <c r="E37" i="41"/>
  <c r="D37" i="41"/>
  <c r="N36" i="41"/>
  <c r="O36" i="41" s="1"/>
  <c r="N35" i="41"/>
  <c r="O35" i="41" s="1"/>
  <c r="N34" i="41"/>
  <c r="O34" i="41"/>
  <c r="M33" i="41"/>
  <c r="L33" i="41"/>
  <c r="L69" i="41" s="1"/>
  <c r="K33" i="41"/>
  <c r="J33" i="41"/>
  <c r="I33" i="41"/>
  <c r="H33" i="41"/>
  <c r="G33" i="41"/>
  <c r="G69" i="41" s="1"/>
  <c r="F33" i="41"/>
  <c r="E33" i="41"/>
  <c r="E69" i="41" s="1"/>
  <c r="D33" i="41"/>
  <c r="N33" i="41" s="1"/>
  <c r="O33" i="41" s="1"/>
  <c r="N32" i="41"/>
  <c r="O32" i="41" s="1"/>
  <c r="N31" i="41"/>
  <c r="O31" i="41" s="1"/>
  <c r="N30" i="41"/>
  <c r="O30" i="41" s="1"/>
  <c r="M29" i="41"/>
  <c r="L29" i="41"/>
  <c r="K29" i="41"/>
  <c r="J29" i="41"/>
  <c r="I29" i="41"/>
  <c r="H29" i="41"/>
  <c r="G29" i="41"/>
  <c r="F29" i="41"/>
  <c r="E29" i="41"/>
  <c r="D29" i="41"/>
  <c r="N29" i="41" s="1"/>
  <c r="O29" i="41" s="1"/>
  <c r="N28" i="41"/>
  <c r="O28" i="41" s="1"/>
  <c r="N27" i="41"/>
  <c r="O27" i="41"/>
  <c r="N26" i="41"/>
  <c r="O26" i="41"/>
  <c r="N25" i="41"/>
  <c r="O25" i="41" s="1"/>
  <c r="N24" i="41"/>
  <c r="O24" i="41"/>
  <c r="N23" i="41"/>
  <c r="O23" i="41" s="1"/>
  <c r="N22" i="41"/>
  <c r="O22" i="41" s="1"/>
  <c r="M21" i="41"/>
  <c r="L21" i="41"/>
  <c r="K21" i="41"/>
  <c r="J21" i="41"/>
  <c r="I21" i="41"/>
  <c r="H21" i="41"/>
  <c r="G21" i="41"/>
  <c r="F21" i="41"/>
  <c r="E21" i="41"/>
  <c r="D21" i="41"/>
  <c r="N20" i="41"/>
  <c r="O20" i="41" s="1"/>
  <c r="N19" i="41"/>
  <c r="O19" i="41"/>
  <c r="N18" i="41"/>
  <c r="O18" i="41" s="1"/>
  <c r="N17" i="41"/>
  <c r="O17" i="41" s="1"/>
  <c r="N16" i="41"/>
  <c r="O16" i="41"/>
  <c r="N15" i="41"/>
  <c r="O15" i="41" s="1"/>
  <c r="N14" i="41"/>
  <c r="O14" i="41" s="1"/>
  <c r="N13" i="41"/>
  <c r="O13" i="41" s="1"/>
  <c r="M12" i="41"/>
  <c r="L12" i="41"/>
  <c r="K12" i="41"/>
  <c r="J12" i="41"/>
  <c r="I12" i="41"/>
  <c r="H12" i="41"/>
  <c r="G12" i="41"/>
  <c r="F12" i="41"/>
  <c r="E12" i="41"/>
  <c r="D12" i="41"/>
  <c r="N11" i="41"/>
  <c r="O11" i="41"/>
  <c r="N10" i="41"/>
  <c r="O10" i="41" s="1"/>
  <c r="N9" i="41"/>
  <c r="O9" i="41" s="1"/>
  <c r="N8" i="41"/>
  <c r="O8" i="41"/>
  <c r="N7" i="41"/>
  <c r="O7" i="41" s="1"/>
  <c r="N6" i="41"/>
  <c r="O6" i="41" s="1"/>
  <c r="M5" i="41"/>
  <c r="L5" i="41"/>
  <c r="K5" i="41"/>
  <c r="J5" i="41"/>
  <c r="I5" i="41"/>
  <c r="H5" i="41"/>
  <c r="G5" i="41"/>
  <c r="F5" i="41"/>
  <c r="E5" i="41"/>
  <c r="D5" i="41"/>
  <c r="N68" i="40"/>
  <c r="O68" i="40"/>
  <c r="N67" i="40"/>
  <c r="O67" i="40"/>
  <c r="N66" i="40"/>
  <c r="O66" i="40" s="1"/>
  <c r="N65" i="40"/>
  <c r="O65" i="40" s="1"/>
  <c r="N64" i="40"/>
  <c r="O64" i="40"/>
  <c r="N63" i="40"/>
  <c r="O63" i="40"/>
  <c r="N62" i="40"/>
  <c r="O62" i="40"/>
  <c r="N61" i="40"/>
  <c r="O61" i="40"/>
  <c r="N60" i="40"/>
  <c r="O60" i="40" s="1"/>
  <c r="N59" i="40"/>
  <c r="O59" i="40" s="1"/>
  <c r="N58" i="40"/>
  <c r="O58" i="40"/>
  <c r="N57" i="40"/>
  <c r="O57" i="40"/>
  <c r="N56" i="40"/>
  <c r="O56" i="40" s="1"/>
  <c r="N55" i="40"/>
  <c r="O55" i="40"/>
  <c r="N54" i="40"/>
  <c r="O54" i="40" s="1"/>
  <c r="N53" i="40"/>
  <c r="O53" i="40" s="1"/>
  <c r="N52" i="40"/>
  <c r="O52" i="40"/>
  <c r="N51" i="40"/>
  <c r="O51" i="40" s="1"/>
  <c r="N50" i="40"/>
  <c r="O50" i="40" s="1"/>
  <c r="N49" i="40"/>
  <c r="O49" i="40"/>
  <c r="M48" i="40"/>
  <c r="L48" i="40"/>
  <c r="K48" i="40"/>
  <c r="J48" i="40"/>
  <c r="I48" i="40"/>
  <c r="H48" i="40"/>
  <c r="G48" i="40"/>
  <c r="F48" i="40"/>
  <c r="E48" i="40"/>
  <c r="D48" i="40"/>
  <c r="N48" i="40" s="1"/>
  <c r="O48" i="40" s="1"/>
  <c r="N47" i="40"/>
  <c r="O47" i="40"/>
  <c r="M46" i="40"/>
  <c r="L46" i="40"/>
  <c r="K46" i="40"/>
  <c r="J46" i="40"/>
  <c r="I46" i="40"/>
  <c r="H46" i="40"/>
  <c r="G46" i="40"/>
  <c r="F46" i="40"/>
  <c r="E46" i="40"/>
  <c r="D46" i="40"/>
  <c r="N45" i="40"/>
  <c r="O45" i="40"/>
  <c r="N44" i="40"/>
  <c r="O44" i="40" s="1"/>
  <c r="N43" i="40"/>
  <c r="O43" i="40"/>
  <c r="M42" i="40"/>
  <c r="L42" i="40"/>
  <c r="K42" i="40"/>
  <c r="J42" i="40"/>
  <c r="I42" i="40"/>
  <c r="H42" i="40"/>
  <c r="G42" i="40"/>
  <c r="F42" i="40"/>
  <c r="E42" i="40"/>
  <c r="D42" i="40"/>
  <c r="N41" i="40"/>
  <c r="O41" i="40" s="1"/>
  <c r="N40" i="40"/>
  <c r="O40" i="40" s="1"/>
  <c r="N39" i="40"/>
  <c r="O39" i="40"/>
  <c r="N38" i="40"/>
  <c r="O38" i="40"/>
  <c r="M37" i="40"/>
  <c r="L37" i="40"/>
  <c r="K37" i="40"/>
  <c r="J37" i="40"/>
  <c r="I37" i="40"/>
  <c r="H37" i="40"/>
  <c r="G37" i="40"/>
  <c r="F37" i="40"/>
  <c r="E37" i="40"/>
  <c r="D37" i="40"/>
  <c r="N36" i="40"/>
  <c r="O36" i="40" s="1"/>
  <c r="N35" i="40"/>
  <c r="O35" i="40" s="1"/>
  <c r="N34" i="40"/>
  <c r="O34" i="40" s="1"/>
  <c r="M33" i="40"/>
  <c r="L33" i="40"/>
  <c r="K33" i="40"/>
  <c r="J33" i="40"/>
  <c r="I33" i="40"/>
  <c r="H33" i="40"/>
  <c r="G33" i="40"/>
  <c r="F33" i="40"/>
  <c r="E33" i="40"/>
  <c r="D33" i="40"/>
  <c r="N32" i="40"/>
  <c r="O32" i="40"/>
  <c r="N31" i="40"/>
  <c r="O31" i="40" s="1"/>
  <c r="N30" i="40"/>
  <c r="O30" i="40"/>
  <c r="M29" i="40"/>
  <c r="L29" i="40"/>
  <c r="K29" i="40"/>
  <c r="J29" i="40"/>
  <c r="I29" i="40"/>
  <c r="H29" i="40"/>
  <c r="G29" i="40"/>
  <c r="F29" i="40"/>
  <c r="E29" i="40"/>
  <c r="D29" i="40"/>
  <c r="N29" i="40" s="1"/>
  <c r="O29" i="40" s="1"/>
  <c r="N28" i="40"/>
  <c r="O28" i="40" s="1"/>
  <c r="N27" i="40"/>
  <c r="O27" i="40"/>
  <c r="N26" i="40"/>
  <c r="O26" i="40" s="1"/>
  <c r="N25" i="40"/>
  <c r="O25" i="40" s="1"/>
  <c r="N24" i="40"/>
  <c r="O24" i="40"/>
  <c r="N23" i="40"/>
  <c r="O23" i="40" s="1"/>
  <c r="N22" i="40"/>
  <c r="O22" i="40" s="1"/>
  <c r="M21" i="40"/>
  <c r="L21" i="40"/>
  <c r="K21" i="40"/>
  <c r="J21" i="40"/>
  <c r="I21" i="40"/>
  <c r="H21" i="40"/>
  <c r="G21" i="40"/>
  <c r="F21" i="40"/>
  <c r="E21" i="40"/>
  <c r="D21" i="40"/>
  <c r="N20" i="40"/>
  <c r="O20" i="40"/>
  <c r="N19" i="40"/>
  <c r="O19" i="40"/>
  <c r="N18" i="40"/>
  <c r="O18" i="40" s="1"/>
  <c r="N17" i="40"/>
  <c r="O17" i="40"/>
  <c r="N16" i="40"/>
  <c r="O16" i="40" s="1"/>
  <c r="N15" i="40"/>
  <c r="O15" i="40" s="1"/>
  <c r="N14" i="40"/>
  <c r="O14" i="40" s="1"/>
  <c r="N13" i="40"/>
  <c r="O13" i="40" s="1"/>
  <c r="M12" i="40"/>
  <c r="L12" i="40"/>
  <c r="K12" i="40"/>
  <c r="J12" i="40"/>
  <c r="I12" i="40"/>
  <c r="H12" i="40"/>
  <c r="G12" i="40"/>
  <c r="F12" i="40"/>
  <c r="E12" i="40"/>
  <c r="D12" i="40"/>
  <c r="N11" i="40"/>
  <c r="O11" i="40" s="1"/>
  <c r="N10" i="40"/>
  <c r="O10" i="40" s="1"/>
  <c r="N9" i="40"/>
  <c r="O9" i="40" s="1"/>
  <c r="N8" i="40"/>
  <c r="O8" i="40" s="1"/>
  <c r="N7" i="40"/>
  <c r="O7" i="40" s="1"/>
  <c r="N6" i="40"/>
  <c r="O6" i="40" s="1"/>
  <c r="M5" i="40"/>
  <c r="L5" i="40"/>
  <c r="K5" i="40"/>
  <c r="J5" i="40"/>
  <c r="I5" i="40"/>
  <c r="I69" i="40" s="1"/>
  <c r="H5" i="40"/>
  <c r="G5" i="40"/>
  <c r="G69" i="40" s="1"/>
  <c r="F5" i="40"/>
  <c r="E5" i="40"/>
  <c r="E69" i="40" s="1"/>
  <c r="D5" i="40"/>
  <c r="N70" i="39"/>
  <c r="O70" i="39"/>
  <c r="N69" i="39"/>
  <c r="O69" i="39" s="1"/>
  <c r="N68" i="39"/>
  <c r="O68" i="39" s="1"/>
  <c r="N67" i="39"/>
  <c r="O67" i="39"/>
  <c r="N66" i="39"/>
  <c r="O66" i="39"/>
  <c r="N65" i="39"/>
  <c r="O65" i="39" s="1"/>
  <c r="N64" i="39"/>
  <c r="O64" i="39" s="1"/>
  <c r="N63" i="39"/>
  <c r="O63" i="39" s="1"/>
  <c r="N62" i="39"/>
  <c r="O62" i="39" s="1"/>
  <c r="N61" i="39"/>
  <c r="O61" i="39"/>
  <c r="N60" i="39"/>
  <c r="O60" i="39"/>
  <c r="N59" i="39"/>
  <c r="O59" i="39" s="1"/>
  <c r="N58" i="39"/>
  <c r="O58" i="39"/>
  <c r="N57" i="39"/>
  <c r="O57" i="39" s="1"/>
  <c r="N56" i="39"/>
  <c r="O56" i="39" s="1"/>
  <c r="N55" i="39"/>
  <c r="O55" i="39" s="1"/>
  <c r="N54" i="39"/>
  <c r="O54" i="39"/>
  <c r="N53" i="39"/>
  <c r="O53" i="39" s="1"/>
  <c r="N52" i="39"/>
  <c r="O52" i="39" s="1"/>
  <c r="N51" i="39"/>
  <c r="O51" i="39" s="1"/>
  <c r="N50" i="39"/>
  <c r="O50" i="39" s="1"/>
  <c r="M49" i="39"/>
  <c r="L49" i="39"/>
  <c r="K49" i="39"/>
  <c r="J49" i="39"/>
  <c r="I49" i="39"/>
  <c r="H49" i="39"/>
  <c r="G49" i="39"/>
  <c r="F49" i="39"/>
  <c r="E49" i="39"/>
  <c r="D49" i="39"/>
  <c r="N49" i="39" s="1"/>
  <c r="O49" i="39" s="1"/>
  <c r="N48" i="39"/>
  <c r="O48" i="39" s="1"/>
  <c r="N47" i="39"/>
  <c r="O47" i="39"/>
  <c r="M46" i="39"/>
  <c r="L46" i="39"/>
  <c r="K46" i="39"/>
  <c r="J46" i="39"/>
  <c r="I46" i="39"/>
  <c r="H46" i="39"/>
  <c r="G46" i="39"/>
  <c r="F46" i="39"/>
  <c r="E46" i="39"/>
  <c r="D46" i="39"/>
  <c r="N45" i="39"/>
  <c r="O45" i="39"/>
  <c r="N44" i="39"/>
  <c r="O44" i="39" s="1"/>
  <c r="N43" i="39"/>
  <c r="O43" i="39"/>
  <c r="M42" i="39"/>
  <c r="N42" i="39" s="1"/>
  <c r="O42" i="39" s="1"/>
  <c r="L42" i="39"/>
  <c r="K42" i="39"/>
  <c r="J42" i="39"/>
  <c r="I42" i="39"/>
  <c r="H42" i="39"/>
  <c r="G42" i="39"/>
  <c r="F42" i="39"/>
  <c r="E42" i="39"/>
  <c r="D42" i="39"/>
  <c r="N41" i="39"/>
  <c r="O41" i="39"/>
  <c r="N40" i="39"/>
  <c r="O40" i="39" s="1"/>
  <c r="N39" i="39"/>
  <c r="O39" i="39" s="1"/>
  <c r="N38" i="39"/>
  <c r="O38" i="39" s="1"/>
  <c r="M37" i="39"/>
  <c r="L37" i="39"/>
  <c r="L71" i="39" s="1"/>
  <c r="K37" i="39"/>
  <c r="J37" i="39"/>
  <c r="I37" i="39"/>
  <c r="H37" i="39"/>
  <c r="G37" i="39"/>
  <c r="F37" i="39"/>
  <c r="E37" i="39"/>
  <c r="D37" i="39"/>
  <c r="N36" i="39"/>
  <c r="O36" i="39" s="1"/>
  <c r="N35" i="39"/>
  <c r="O35" i="39" s="1"/>
  <c r="N34" i="39"/>
  <c r="O34" i="39" s="1"/>
  <c r="M33" i="39"/>
  <c r="L33" i="39"/>
  <c r="K33" i="39"/>
  <c r="J33" i="39"/>
  <c r="I33" i="39"/>
  <c r="H33" i="39"/>
  <c r="G33" i="39"/>
  <c r="F33" i="39"/>
  <c r="E33" i="39"/>
  <c r="D33" i="39"/>
  <c r="N32" i="39"/>
  <c r="O32" i="39"/>
  <c r="N31" i="39"/>
  <c r="O31" i="39" s="1"/>
  <c r="N30" i="39"/>
  <c r="O30" i="39" s="1"/>
  <c r="M29" i="39"/>
  <c r="L29" i="39"/>
  <c r="K29" i="39"/>
  <c r="J29" i="39"/>
  <c r="I29" i="39"/>
  <c r="H29" i="39"/>
  <c r="G29" i="39"/>
  <c r="F29" i="39"/>
  <c r="E29" i="39"/>
  <c r="D29" i="39"/>
  <c r="N29" i="39" s="1"/>
  <c r="O29" i="39" s="1"/>
  <c r="N28" i="39"/>
  <c r="O28" i="39" s="1"/>
  <c r="N27" i="39"/>
  <c r="O27" i="39"/>
  <c r="N26" i="39"/>
  <c r="O26" i="39" s="1"/>
  <c r="N25" i="39"/>
  <c r="O25" i="39" s="1"/>
  <c r="N24" i="39"/>
  <c r="O24" i="39"/>
  <c r="N23" i="39"/>
  <c r="O23" i="39" s="1"/>
  <c r="N22" i="39"/>
  <c r="O22" i="39" s="1"/>
  <c r="M21" i="39"/>
  <c r="L21" i="39"/>
  <c r="K21" i="39"/>
  <c r="J21" i="39"/>
  <c r="I21" i="39"/>
  <c r="H21" i="39"/>
  <c r="G21" i="39"/>
  <c r="F21" i="39"/>
  <c r="E21" i="39"/>
  <c r="D21" i="39"/>
  <c r="N20" i="39"/>
  <c r="O20" i="39"/>
  <c r="N19" i="39"/>
  <c r="O19" i="39" s="1"/>
  <c r="N18" i="39"/>
  <c r="O18" i="39" s="1"/>
  <c r="N17" i="39"/>
  <c r="O17" i="39"/>
  <c r="N16" i="39"/>
  <c r="O16" i="39"/>
  <c r="N15" i="39"/>
  <c r="O15" i="39" s="1"/>
  <c r="N14" i="39"/>
  <c r="O14" i="39" s="1"/>
  <c r="N13" i="39"/>
  <c r="O13" i="39" s="1"/>
  <c r="M12" i="39"/>
  <c r="L12" i="39"/>
  <c r="K12" i="39"/>
  <c r="J12" i="39"/>
  <c r="I12" i="39"/>
  <c r="H12" i="39"/>
  <c r="G12" i="39"/>
  <c r="F12" i="39"/>
  <c r="E12" i="39"/>
  <c r="D12" i="39"/>
  <c r="N11" i="39"/>
  <c r="O11" i="39" s="1"/>
  <c r="N10" i="39"/>
  <c r="O10" i="39" s="1"/>
  <c r="N9" i="39"/>
  <c r="O9" i="39" s="1"/>
  <c r="N8" i="39"/>
  <c r="O8" i="39" s="1"/>
  <c r="N7" i="39"/>
  <c r="O7" i="39"/>
  <c r="N6" i="39"/>
  <c r="O6" i="39" s="1"/>
  <c r="M5" i="39"/>
  <c r="L5" i="39"/>
  <c r="K5" i="39"/>
  <c r="J5" i="39"/>
  <c r="I5" i="39"/>
  <c r="H5" i="39"/>
  <c r="G5" i="39"/>
  <c r="F5" i="39"/>
  <c r="E5" i="39"/>
  <c r="D5" i="39"/>
  <c r="N71" i="38"/>
  <c r="O71" i="38"/>
  <c r="N70" i="38"/>
  <c r="O70" i="38"/>
  <c r="N69" i="38"/>
  <c r="O69" i="38" s="1"/>
  <c r="N68" i="38"/>
  <c r="O68" i="38"/>
  <c r="N67" i="38"/>
  <c r="O67" i="38" s="1"/>
  <c r="N66" i="38"/>
  <c r="O66" i="38" s="1"/>
  <c r="N65" i="38"/>
  <c r="O65" i="38" s="1"/>
  <c r="N64" i="38"/>
  <c r="O64" i="38"/>
  <c r="N63" i="38"/>
  <c r="O63" i="38" s="1"/>
  <c r="N62" i="38"/>
  <c r="O62" i="38" s="1"/>
  <c r="N61" i="38"/>
  <c r="O61" i="38" s="1"/>
  <c r="N60" i="38"/>
  <c r="O60" i="38" s="1"/>
  <c r="N59" i="38"/>
  <c r="O59" i="38"/>
  <c r="N58" i="38"/>
  <c r="O58" i="38"/>
  <c r="N57" i="38"/>
  <c r="O57" i="38" s="1"/>
  <c r="N56" i="38"/>
  <c r="O56" i="38"/>
  <c r="N55" i="38"/>
  <c r="O55" i="38" s="1"/>
  <c r="N54" i="38"/>
  <c r="O54" i="38" s="1"/>
  <c r="N53" i="38"/>
  <c r="O53" i="38"/>
  <c r="N52" i="38"/>
  <c r="O52" i="38" s="1"/>
  <c r="N51" i="38"/>
  <c r="O51" i="38" s="1"/>
  <c r="M50" i="38"/>
  <c r="L50" i="38"/>
  <c r="K50" i="38"/>
  <c r="J50" i="38"/>
  <c r="I50" i="38"/>
  <c r="H50" i="38"/>
  <c r="G50" i="38"/>
  <c r="F50" i="38"/>
  <c r="E50" i="38"/>
  <c r="D50" i="38"/>
  <c r="N50" i="38" s="1"/>
  <c r="O50" i="38" s="1"/>
  <c r="N49" i="38"/>
  <c r="O49" i="38"/>
  <c r="N48" i="38"/>
  <c r="O48" i="38" s="1"/>
  <c r="N47" i="38"/>
  <c r="O47" i="38" s="1"/>
  <c r="M46" i="38"/>
  <c r="L46" i="38"/>
  <c r="K46" i="38"/>
  <c r="J46" i="38"/>
  <c r="I46" i="38"/>
  <c r="H46" i="38"/>
  <c r="G46" i="38"/>
  <c r="F46" i="38"/>
  <c r="E46" i="38"/>
  <c r="D46" i="38"/>
  <c r="N45" i="38"/>
  <c r="O45" i="38" s="1"/>
  <c r="N44" i="38"/>
  <c r="O44" i="38"/>
  <c r="N43" i="38"/>
  <c r="O43" i="38" s="1"/>
  <c r="M42" i="38"/>
  <c r="L42" i="38"/>
  <c r="K42" i="38"/>
  <c r="J42" i="38"/>
  <c r="I42" i="38"/>
  <c r="H42" i="38"/>
  <c r="G42" i="38"/>
  <c r="F42" i="38"/>
  <c r="E42" i="38"/>
  <c r="D42" i="38"/>
  <c r="N41" i="38"/>
  <c r="O41" i="38" s="1"/>
  <c r="N40" i="38"/>
  <c r="O40" i="38" s="1"/>
  <c r="N39" i="38"/>
  <c r="O39" i="38" s="1"/>
  <c r="N38" i="38"/>
  <c r="O38" i="38" s="1"/>
  <c r="M37" i="38"/>
  <c r="L37" i="38"/>
  <c r="K37" i="38"/>
  <c r="J37" i="38"/>
  <c r="I37" i="38"/>
  <c r="H37" i="38"/>
  <c r="G37" i="38"/>
  <c r="F37" i="38"/>
  <c r="F72" i="38" s="1"/>
  <c r="E37" i="38"/>
  <c r="D37" i="38"/>
  <c r="N37" i="38" s="1"/>
  <c r="O37" i="38" s="1"/>
  <c r="N36" i="38"/>
  <c r="O36" i="38" s="1"/>
  <c r="N35" i="38"/>
  <c r="O35" i="38" s="1"/>
  <c r="N34" i="38"/>
  <c r="O34" i="38" s="1"/>
  <c r="M33" i="38"/>
  <c r="L33" i="38"/>
  <c r="K33" i="38"/>
  <c r="J33" i="38"/>
  <c r="I33" i="38"/>
  <c r="H33" i="38"/>
  <c r="G33" i="38"/>
  <c r="F33" i="38"/>
  <c r="E33" i="38"/>
  <c r="D33" i="38"/>
  <c r="N32" i="38"/>
  <c r="O32" i="38" s="1"/>
  <c r="N31" i="38"/>
  <c r="O31" i="38"/>
  <c r="N30" i="38"/>
  <c r="O30" i="38"/>
  <c r="M29" i="38"/>
  <c r="L29" i="38"/>
  <c r="K29" i="38"/>
  <c r="J29" i="38"/>
  <c r="I29" i="38"/>
  <c r="H29" i="38"/>
  <c r="G29" i="38"/>
  <c r="F29" i="38"/>
  <c r="E29" i="38"/>
  <c r="D29" i="38"/>
  <c r="N28" i="38"/>
  <c r="O28" i="38" s="1"/>
  <c r="N27" i="38"/>
  <c r="O27" i="38" s="1"/>
  <c r="N26" i="38"/>
  <c r="O26" i="38" s="1"/>
  <c r="N25" i="38"/>
  <c r="O25" i="38"/>
  <c r="N24" i="38"/>
  <c r="O24" i="38"/>
  <c r="N23" i="38"/>
  <c r="O23" i="38" s="1"/>
  <c r="N22" i="38"/>
  <c r="O22" i="38" s="1"/>
  <c r="M21" i="38"/>
  <c r="L21" i="38"/>
  <c r="K21" i="38"/>
  <c r="J21" i="38"/>
  <c r="I21" i="38"/>
  <c r="H21" i="38"/>
  <c r="G21" i="38"/>
  <c r="F21" i="38"/>
  <c r="E21" i="38"/>
  <c r="D21" i="38"/>
  <c r="N20" i="38"/>
  <c r="O20" i="38"/>
  <c r="N19" i="38"/>
  <c r="O19" i="38" s="1"/>
  <c r="N18" i="38"/>
  <c r="O18" i="38"/>
  <c r="N17" i="38"/>
  <c r="O17" i="38" s="1"/>
  <c r="N16" i="38"/>
  <c r="O16" i="38" s="1"/>
  <c r="N15" i="38"/>
  <c r="O15" i="38"/>
  <c r="N14" i="38"/>
  <c r="O14" i="38"/>
  <c r="N13" i="38"/>
  <c r="O13" i="38" s="1"/>
  <c r="M12" i="38"/>
  <c r="L12" i="38"/>
  <c r="K12" i="38"/>
  <c r="J12" i="38"/>
  <c r="I12" i="38"/>
  <c r="H12" i="38"/>
  <c r="G12" i="38"/>
  <c r="F12" i="38"/>
  <c r="E12" i="38"/>
  <c r="D12" i="38"/>
  <c r="N11" i="38"/>
  <c r="O11" i="38"/>
  <c r="N10" i="38"/>
  <c r="O10" i="38"/>
  <c r="N9" i="38"/>
  <c r="O9" i="38" s="1"/>
  <c r="N8" i="38"/>
  <c r="O8" i="38" s="1"/>
  <c r="N7" i="38"/>
  <c r="O7" i="38" s="1"/>
  <c r="N6" i="38"/>
  <c r="O6" i="38" s="1"/>
  <c r="M5" i="38"/>
  <c r="L5" i="38"/>
  <c r="K5" i="38"/>
  <c r="J5" i="38"/>
  <c r="J72" i="38" s="1"/>
  <c r="I5" i="38"/>
  <c r="H5" i="38"/>
  <c r="G5" i="38"/>
  <c r="F5" i="38"/>
  <c r="E5" i="38"/>
  <c r="D5" i="38"/>
  <c r="D72" i="38" s="1"/>
  <c r="N68" i="37"/>
  <c r="O68" i="37" s="1"/>
  <c r="N67" i="37"/>
  <c r="O67" i="37" s="1"/>
  <c r="N66" i="37"/>
  <c r="O66" i="37"/>
  <c r="N65" i="37"/>
  <c r="O65" i="37" s="1"/>
  <c r="N64" i="37"/>
  <c r="O64" i="37" s="1"/>
  <c r="N63" i="37"/>
  <c r="O63" i="37" s="1"/>
  <c r="N62" i="37"/>
  <c r="O62" i="37" s="1"/>
  <c r="N61" i="37"/>
  <c r="O61" i="37"/>
  <c r="N60" i="37"/>
  <c r="O60" i="37"/>
  <c r="N59" i="37"/>
  <c r="O59" i="37" s="1"/>
  <c r="N58" i="37"/>
  <c r="O58" i="37" s="1"/>
  <c r="N57" i="37"/>
  <c r="O57" i="37" s="1"/>
  <c r="N56" i="37"/>
  <c r="O56" i="37" s="1"/>
  <c r="N55" i="37"/>
  <c r="O55" i="37" s="1"/>
  <c r="N54" i="37"/>
  <c r="O54" i="37" s="1"/>
  <c r="N53" i="37"/>
  <c r="O53" i="37" s="1"/>
  <c r="N52" i="37"/>
  <c r="O52" i="37" s="1"/>
  <c r="N51" i="37"/>
  <c r="O51" i="37" s="1"/>
  <c r="N50" i="37"/>
  <c r="O50" i="37" s="1"/>
  <c r="N49" i="37"/>
  <c r="O49" i="37"/>
  <c r="N48" i="37"/>
  <c r="O48" i="37"/>
  <c r="N47" i="37"/>
  <c r="O47" i="37" s="1"/>
  <c r="M46" i="37"/>
  <c r="L46" i="37"/>
  <c r="K46" i="37"/>
  <c r="J46" i="37"/>
  <c r="I46" i="37"/>
  <c r="H46" i="37"/>
  <c r="G46" i="37"/>
  <c r="F46" i="37"/>
  <c r="E46" i="37"/>
  <c r="D46" i="37"/>
  <c r="N45" i="37"/>
  <c r="O45" i="37" s="1"/>
  <c r="M44" i="37"/>
  <c r="L44" i="37"/>
  <c r="K44" i="37"/>
  <c r="J44" i="37"/>
  <c r="I44" i="37"/>
  <c r="H44" i="37"/>
  <c r="G44" i="37"/>
  <c r="F44" i="37"/>
  <c r="E44" i="37"/>
  <c r="D44" i="37"/>
  <c r="N43" i="37"/>
  <c r="O43" i="37" s="1"/>
  <c r="N42" i="37"/>
  <c r="O42" i="37" s="1"/>
  <c r="N41" i="37"/>
  <c r="O41" i="37" s="1"/>
  <c r="M40" i="37"/>
  <c r="L40" i="37"/>
  <c r="K40" i="37"/>
  <c r="J40" i="37"/>
  <c r="I40" i="37"/>
  <c r="H40" i="37"/>
  <c r="G40" i="37"/>
  <c r="F40" i="37"/>
  <c r="E40" i="37"/>
  <c r="D40" i="37"/>
  <c r="N40" i="37" s="1"/>
  <c r="O40" i="37" s="1"/>
  <c r="N39" i="37"/>
  <c r="O39" i="37" s="1"/>
  <c r="N38" i="37"/>
  <c r="O38" i="37" s="1"/>
  <c r="N37" i="37"/>
  <c r="O37" i="37"/>
  <c r="M36" i="37"/>
  <c r="L36" i="37"/>
  <c r="K36" i="37"/>
  <c r="J36" i="37"/>
  <c r="I36" i="37"/>
  <c r="H36" i="37"/>
  <c r="G36" i="37"/>
  <c r="F36" i="37"/>
  <c r="E36" i="37"/>
  <c r="D36" i="37"/>
  <c r="N35" i="37"/>
  <c r="O35" i="37" s="1"/>
  <c r="N34" i="37"/>
  <c r="O34" i="37" s="1"/>
  <c r="N33" i="37"/>
  <c r="O33" i="37"/>
  <c r="M32" i="37"/>
  <c r="L32" i="37"/>
  <c r="K32" i="37"/>
  <c r="J32" i="37"/>
  <c r="I32" i="37"/>
  <c r="H32" i="37"/>
  <c r="G32" i="37"/>
  <c r="F32" i="37"/>
  <c r="E32" i="37"/>
  <c r="E69" i="37" s="1"/>
  <c r="D32" i="37"/>
  <c r="N31" i="37"/>
  <c r="O31" i="37"/>
  <c r="N30" i="37"/>
  <c r="O30" i="37" s="1"/>
  <c r="N29" i="37"/>
  <c r="O29" i="37" s="1"/>
  <c r="M28" i="37"/>
  <c r="L28" i="37"/>
  <c r="K28" i="37"/>
  <c r="J28" i="37"/>
  <c r="I28" i="37"/>
  <c r="H28" i="37"/>
  <c r="G28" i="37"/>
  <c r="F28" i="37"/>
  <c r="E28" i="37"/>
  <c r="D28" i="37"/>
  <c r="N28" i="37" s="1"/>
  <c r="O28" i="37" s="1"/>
  <c r="N27" i="37"/>
  <c r="O27" i="37" s="1"/>
  <c r="N26" i="37"/>
  <c r="O26" i="37" s="1"/>
  <c r="N25" i="37"/>
  <c r="O25" i="37" s="1"/>
  <c r="N24" i="37"/>
  <c r="O24" i="37"/>
  <c r="N23" i="37"/>
  <c r="O23" i="37" s="1"/>
  <c r="N22" i="37"/>
  <c r="O22" i="37" s="1"/>
  <c r="N21" i="37"/>
  <c r="O21" i="37" s="1"/>
  <c r="M20" i="37"/>
  <c r="L20" i="37"/>
  <c r="K20" i="37"/>
  <c r="J20" i="37"/>
  <c r="I20" i="37"/>
  <c r="H20" i="37"/>
  <c r="G20" i="37"/>
  <c r="F20" i="37"/>
  <c r="E20" i="37"/>
  <c r="D20" i="37"/>
  <c r="N20" i="37" s="1"/>
  <c r="O20" i="37" s="1"/>
  <c r="N19" i="37"/>
  <c r="O19" i="37"/>
  <c r="N18" i="37"/>
  <c r="O18" i="37" s="1"/>
  <c r="N17" i="37"/>
  <c r="O17" i="37" s="1"/>
  <c r="N16" i="37"/>
  <c r="O16" i="37" s="1"/>
  <c r="N15" i="37"/>
  <c r="O15" i="37"/>
  <c r="N14" i="37"/>
  <c r="O14" i="37"/>
  <c r="N13" i="37"/>
  <c r="O13" i="37"/>
  <c r="M12" i="37"/>
  <c r="L12" i="37"/>
  <c r="K12" i="37"/>
  <c r="J12" i="37"/>
  <c r="I12" i="37"/>
  <c r="H12" i="37"/>
  <c r="G12" i="37"/>
  <c r="F12" i="37"/>
  <c r="E12" i="37"/>
  <c r="D12" i="37"/>
  <c r="N11" i="37"/>
  <c r="O11" i="37" s="1"/>
  <c r="N10" i="37"/>
  <c r="O10" i="37" s="1"/>
  <c r="N9" i="37"/>
  <c r="O9" i="37" s="1"/>
  <c r="N8" i="37"/>
  <c r="O8" i="37" s="1"/>
  <c r="N7" i="37"/>
  <c r="O7" i="37" s="1"/>
  <c r="N6" i="37"/>
  <c r="O6" i="37"/>
  <c r="M5" i="37"/>
  <c r="L5" i="37"/>
  <c r="K5" i="37"/>
  <c r="J5" i="37"/>
  <c r="I5" i="37"/>
  <c r="H5" i="37"/>
  <c r="G5" i="37"/>
  <c r="F5" i="37"/>
  <c r="E5" i="37"/>
  <c r="D5" i="37"/>
  <c r="N5" i="37" s="1"/>
  <c r="O5" i="37" s="1"/>
  <c r="N69" i="36"/>
  <c r="O69" i="36" s="1"/>
  <c r="N68" i="36"/>
  <c r="O68" i="36" s="1"/>
  <c r="N67" i="36"/>
  <c r="O67" i="36" s="1"/>
  <c r="N66" i="36"/>
  <c r="O66" i="36" s="1"/>
  <c r="N65" i="36"/>
  <c r="O65" i="36"/>
  <c r="N64" i="36"/>
  <c r="O64" i="36"/>
  <c r="N63" i="36"/>
  <c r="O63" i="36" s="1"/>
  <c r="N62" i="36"/>
  <c r="O62" i="36" s="1"/>
  <c r="N61" i="36"/>
  <c r="O61" i="36"/>
  <c r="N60" i="36"/>
  <c r="O60" i="36"/>
  <c r="N59" i="36"/>
  <c r="O59" i="36" s="1"/>
  <c r="N58" i="36"/>
  <c r="O58" i="36"/>
  <c r="N57" i="36"/>
  <c r="O57" i="36" s="1"/>
  <c r="N56" i="36"/>
  <c r="O56" i="36" s="1"/>
  <c r="N55" i="36"/>
  <c r="O55" i="36"/>
  <c r="N54" i="36"/>
  <c r="O54" i="36" s="1"/>
  <c r="N53" i="36"/>
  <c r="O53" i="36" s="1"/>
  <c r="N52" i="36"/>
  <c r="O52" i="36"/>
  <c r="N51" i="36"/>
  <c r="O51" i="36" s="1"/>
  <c r="N50" i="36"/>
  <c r="O50" i="36" s="1"/>
  <c r="N49" i="36"/>
  <c r="O49" i="36"/>
  <c r="N48" i="36"/>
  <c r="O48" i="36"/>
  <c r="M47" i="36"/>
  <c r="L47" i="36"/>
  <c r="K47" i="36"/>
  <c r="J47" i="36"/>
  <c r="I47" i="36"/>
  <c r="H47" i="36"/>
  <c r="G47" i="36"/>
  <c r="F47" i="36"/>
  <c r="E47" i="36"/>
  <c r="D47" i="36"/>
  <c r="N47" i="36" s="1"/>
  <c r="O47" i="36" s="1"/>
  <c r="N46" i="36"/>
  <c r="O46" i="36" s="1"/>
  <c r="M45" i="36"/>
  <c r="L45" i="36"/>
  <c r="K45" i="36"/>
  <c r="J45" i="36"/>
  <c r="I45" i="36"/>
  <c r="H45" i="36"/>
  <c r="G45" i="36"/>
  <c r="F45" i="36"/>
  <c r="E45" i="36"/>
  <c r="D45" i="36"/>
  <c r="N45" i="36" s="1"/>
  <c r="O45" i="36" s="1"/>
  <c r="N44" i="36"/>
  <c r="O44" i="36"/>
  <c r="N43" i="36"/>
  <c r="O43" i="36" s="1"/>
  <c r="N42" i="36"/>
  <c r="O42" i="36" s="1"/>
  <c r="M41" i="36"/>
  <c r="L41" i="36"/>
  <c r="K41" i="36"/>
  <c r="J41" i="36"/>
  <c r="I41" i="36"/>
  <c r="H41" i="36"/>
  <c r="G41" i="36"/>
  <c r="F41" i="36"/>
  <c r="E41" i="36"/>
  <c r="D41" i="36"/>
  <c r="N40" i="36"/>
  <c r="O40" i="36" s="1"/>
  <c r="N39" i="36"/>
  <c r="O39" i="36" s="1"/>
  <c r="N38" i="36"/>
  <c r="O38" i="36" s="1"/>
  <c r="N37" i="36"/>
  <c r="O37" i="36"/>
  <c r="M36" i="36"/>
  <c r="L36" i="36"/>
  <c r="K36" i="36"/>
  <c r="J36" i="36"/>
  <c r="I36" i="36"/>
  <c r="H36" i="36"/>
  <c r="G36" i="36"/>
  <c r="F36" i="36"/>
  <c r="E36" i="36"/>
  <c r="D36" i="36"/>
  <c r="N35" i="36"/>
  <c r="O35" i="36" s="1"/>
  <c r="N34" i="36"/>
  <c r="O34" i="36" s="1"/>
  <c r="N33" i="36"/>
  <c r="O33" i="36" s="1"/>
  <c r="M32" i="36"/>
  <c r="L32" i="36"/>
  <c r="K32" i="36"/>
  <c r="J32" i="36"/>
  <c r="I32" i="36"/>
  <c r="H32" i="36"/>
  <c r="G32" i="36"/>
  <c r="F32" i="36"/>
  <c r="E32" i="36"/>
  <c r="D32" i="36"/>
  <c r="N31" i="36"/>
  <c r="O31" i="36" s="1"/>
  <c r="N30" i="36"/>
  <c r="O30" i="36" s="1"/>
  <c r="N29" i="36"/>
  <c r="O29" i="36"/>
  <c r="M28" i="36"/>
  <c r="L28" i="36"/>
  <c r="K28" i="36"/>
  <c r="J28" i="36"/>
  <c r="I28" i="36"/>
  <c r="H28" i="36"/>
  <c r="G28" i="36"/>
  <c r="F28" i="36"/>
  <c r="E28" i="36"/>
  <c r="D28" i="36"/>
  <c r="N27" i="36"/>
  <c r="O27" i="36"/>
  <c r="N26" i="36"/>
  <c r="O26" i="36" s="1"/>
  <c r="N25" i="36"/>
  <c r="O25" i="36" s="1"/>
  <c r="N24" i="36"/>
  <c r="O24" i="36" s="1"/>
  <c r="N23" i="36"/>
  <c r="O23" i="36" s="1"/>
  <c r="N22" i="36"/>
  <c r="O22" i="36"/>
  <c r="N21" i="36"/>
  <c r="O21" i="36"/>
  <c r="M20" i="36"/>
  <c r="L20" i="36"/>
  <c r="K20" i="36"/>
  <c r="J20" i="36"/>
  <c r="I20" i="36"/>
  <c r="H20" i="36"/>
  <c r="G20" i="36"/>
  <c r="F20" i="36"/>
  <c r="E20" i="36"/>
  <c r="D20" i="36"/>
  <c r="N19" i="36"/>
  <c r="O19" i="36"/>
  <c r="N18" i="36"/>
  <c r="O18" i="36" s="1"/>
  <c r="N17" i="36"/>
  <c r="O17" i="36" s="1"/>
  <c r="N16" i="36"/>
  <c r="O16" i="36" s="1"/>
  <c r="N15" i="36"/>
  <c r="O15" i="36" s="1"/>
  <c r="N14" i="36"/>
  <c r="O14" i="36"/>
  <c r="N13" i="36"/>
  <c r="O13" i="36"/>
  <c r="M12" i="36"/>
  <c r="L12" i="36"/>
  <c r="K12" i="36"/>
  <c r="J12" i="36"/>
  <c r="I12" i="36"/>
  <c r="H12" i="36"/>
  <c r="G12" i="36"/>
  <c r="F12" i="36"/>
  <c r="E12" i="36"/>
  <c r="D12" i="36"/>
  <c r="N11" i="36"/>
  <c r="O11" i="36" s="1"/>
  <c r="N10" i="36"/>
  <c r="O10" i="36" s="1"/>
  <c r="N9" i="36"/>
  <c r="O9" i="36" s="1"/>
  <c r="N8" i="36"/>
  <c r="O8" i="36" s="1"/>
  <c r="N7" i="36"/>
  <c r="O7" i="36"/>
  <c r="N6" i="36"/>
  <c r="O6" i="36"/>
  <c r="M5" i="36"/>
  <c r="L5" i="36"/>
  <c r="L70" i="36" s="1"/>
  <c r="K5" i="36"/>
  <c r="J5" i="36"/>
  <c r="I5" i="36"/>
  <c r="H5" i="36"/>
  <c r="G5" i="36"/>
  <c r="F5" i="36"/>
  <c r="E5" i="36"/>
  <c r="D5" i="36"/>
  <c r="N70" i="35"/>
  <c r="O70" i="35" s="1"/>
  <c r="N69" i="35"/>
  <c r="O69" i="35"/>
  <c r="N68" i="35"/>
  <c r="O68" i="35"/>
  <c r="N67" i="35"/>
  <c r="O67" i="35" s="1"/>
  <c r="N66" i="35"/>
  <c r="O66" i="35"/>
  <c r="N65" i="35"/>
  <c r="O65" i="35" s="1"/>
  <c r="N64" i="35"/>
  <c r="O64" i="35" s="1"/>
  <c r="N63" i="35"/>
  <c r="O63" i="35"/>
  <c r="N62" i="35"/>
  <c r="O62" i="35" s="1"/>
  <c r="N61" i="35"/>
  <c r="O61" i="35" s="1"/>
  <c r="N60" i="35"/>
  <c r="O60" i="35"/>
  <c r="N59" i="35"/>
  <c r="O59" i="35" s="1"/>
  <c r="N58" i="35"/>
  <c r="O58" i="35" s="1"/>
  <c r="N57" i="35"/>
  <c r="O57" i="35"/>
  <c r="N56" i="35"/>
  <c r="O56" i="35"/>
  <c r="N55" i="35"/>
  <c r="O55" i="35" s="1"/>
  <c r="N54" i="35"/>
  <c r="O54" i="35"/>
  <c r="N53" i="35"/>
  <c r="O53" i="35" s="1"/>
  <c r="N52" i="35"/>
  <c r="O52" i="35" s="1"/>
  <c r="N51" i="35"/>
  <c r="O51" i="35"/>
  <c r="N50" i="35"/>
  <c r="O50" i="35"/>
  <c r="N49" i="35"/>
  <c r="O49" i="35" s="1"/>
  <c r="M48" i="35"/>
  <c r="L48" i="35"/>
  <c r="K48" i="35"/>
  <c r="J48" i="35"/>
  <c r="I48" i="35"/>
  <c r="H48" i="35"/>
  <c r="G48" i="35"/>
  <c r="F48" i="35"/>
  <c r="E48" i="35"/>
  <c r="D48" i="35"/>
  <c r="N47" i="35"/>
  <c r="O47" i="35"/>
  <c r="M46" i="35"/>
  <c r="L46" i="35"/>
  <c r="K46" i="35"/>
  <c r="J46" i="35"/>
  <c r="I46" i="35"/>
  <c r="H46" i="35"/>
  <c r="G46" i="35"/>
  <c r="F46" i="35"/>
  <c r="N46" i="35" s="1"/>
  <c r="O46" i="35" s="1"/>
  <c r="E46" i="35"/>
  <c r="D46" i="35"/>
  <c r="N45" i="35"/>
  <c r="O45" i="35" s="1"/>
  <c r="N44" i="35"/>
  <c r="O44" i="35" s="1"/>
  <c r="N43" i="35"/>
  <c r="O43" i="35"/>
  <c r="M42" i="35"/>
  <c r="L42" i="35"/>
  <c r="K42" i="35"/>
  <c r="J42" i="35"/>
  <c r="I42" i="35"/>
  <c r="H42" i="35"/>
  <c r="G42" i="35"/>
  <c r="F42" i="35"/>
  <c r="E42" i="35"/>
  <c r="D42" i="35"/>
  <c r="N41" i="35"/>
  <c r="O41" i="35"/>
  <c r="N40" i="35"/>
  <c r="O40" i="35"/>
  <c r="N39" i="35"/>
  <c r="O39" i="35" s="1"/>
  <c r="N38" i="35"/>
  <c r="O38" i="35" s="1"/>
  <c r="M37" i="35"/>
  <c r="L37" i="35"/>
  <c r="K37" i="35"/>
  <c r="J37" i="35"/>
  <c r="I37" i="35"/>
  <c r="H37" i="35"/>
  <c r="G37" i="35"/>
  <c r="F37" i="35"/>
  <c r="F71" i="35" s="1"/>
  <c r="E37" i="35"/>
  <c r="D37" i="35"/>
  <c r="N37" i="35"/>
  <c r="O37" i="35" s="1"/>
  <c r="N36" i="35"/>
  <c r="O36" i="35" s="1"/>
  <c r="N35" i="35"/>
  <c r="O35" i="35"/>
  <c r="N34" i="35"/>
  <c r="O34" i="35"/>
  <c r="M33" i="35"/>
  <c r="L33" i="35"/>
  <c r="K33" i="35"/>
  <c r="J33" i="35"/>
  <c r="I33" i="35"/>
  <c r="H33" i="35"/>
  <c r="G33" i="35"/>
  <c r="F33" i="35"/>
  <c r="E33" i="35"/>
  <c r="D33" i="35"/>
  <c r="N32" i="35"/>
  <c r="O32" i="35"/>
  <c r="N31" i="35"/>
  <c r="O31" i="35" s="1"/>
  <c r="N30" i="35"/>
  <c r="O30" i="35"/>
  <c r="M29" i="35"/>
  <c r="L29" i="35"/>
  <c r="K29" i="35"/>
  <c r="J29" i="35"/>
  <c r="I29" i="35"/>
  <c r="H29" i="35"/>
  <c r="G29" i="35"/>
  <c r="F29" i="35"/>
  <c r="E29" i="35"/>
  <c r="D29" i="35"/>
  <c r="N28" i="35"/>
  <c r="O28" i="35" s="1"/>
  <c r="N27" i="35"/>
  <c r="O27" i="35" s="1"/>
  <c r="N26" i="35"/>
  <c r="O26" i="35"/>
  <c r="N25" i="35"/>
  <c r="O25" i="35"/>
  <c r="N24" i="35"/>
  <c r="O24" i="35" s="1"/>
  <c r="N23" i="35"/>
  <c r="O23" i="35"/>
  <c r="N22" i="35"/>
  <c r="O22" i="35" s="1"/>
  <c r="M21" i="35"/>
  <c r="L21" i="35"/>
  <c r="K21" i="35"/>
  <c r="J21" i="35"/>
  <c r="I21" i="35"/>
  <c r="H21" i="35"/>
  <c r="G21" i="35"/>
  <c r="F21" i="35"/>
  <c r="E21" i="35"/>
  <c r="D21" i="35"/>
  <c r="N20" i="35"/>
  <c r="O20" i="35"/>
  <c r="N19" i="35"/>
  <c r="O19" i="35" s="1"/>
  <c r="N18" i="35"/>
  <c r="O18" i="35" s="1"/>
  <c r="N17" i="35"/>
  <c r="O17" i="35" s="1"/>
  <c r="N16" i="35"/>
  <c r="O16" i="35"/>
  <c r="N15" i="35"/>
  <c r="O15" i="35"/>
  <c r="N14" i="35"/>
  <c r="O14" i="35" s="1"/>
  <c r="N13" i="35"/>
  <c r="O13" i="35" s="1"/>
  <c r="M12" i="35"/>
  <c r="L12" i="35"/>
  <c r="K12" i="35"/>
  <c r="J12" i="35"/>
  <c r="J71" i="35" s="1"/>
  <c r="I12" i="35"/>
  <c r="H12" i="35"/>
  <c r="G12" i="35"/>
  <c r="F12" i="35"/>
  <c r="E12" i="35"/>
  <c r="D12" i="35"/>
  <c r="N11" i="35"/>
  <c r="O11" i="35" s="1"/>
  <c r="N10" i="35"/>
  <c r="O10" i="35" s="1"/>
  <c r="N9" i="35"/>
  <c r="O9" i="35" s="1"/>
  <c r="N8" i="35"/>
  <c r="O8" i="35"/>
  <c r="N7" i="35"/>
  <c r="O7" i="35" s="1"/>
  <c r="N6" i="35"/>
  <c r="O6" i="35" s="1"/>
  <c r="M5" i="35"/>
  <c r="L5" i="35"/>
  <c r="K5" i="35"/>
  <c r="J5" i="35"/>
  <c r="I5" i="35"/>
  <c r="N5" i="35" s="1"/>
  <c r="O5" i="35" s="1"/>
  <c r="H5" i="35"/>
  <c r="G5" i="35"/>
  <c r="F5" i="35"/>
  <c r="E5" i="35"/>
  <c r="D5" i="35"/>
  <c r="N72" i="34"/>
  <c r="O72" i="34" s="1"/>
  <c r="N71" i="34"/>
  <c r="O71" i="34"/>
  <c r="N70" i="34"/>
  <c r="O70" i="34"/>
  <c r="N69" i="34"/>
  <c r="O69" i="34" s="1"/>
  <c r="N68" i="34"/>
  <c r="O68" i="34" s="1"/>
  <c r="N67" i="34"/>
  <c r="O67" i="34" s="1"/>
  <c r="N66" i="34"/>
  <c r="O66" i="34" s="1"/>
  <c r="N65" i="34"/>
  <c r="O65" i="34"/>
  <c r="N64" i="34"/>
  <c r="O64" i="34"/>
  <c r="N63" i="34"/>
  <c r="O63" i="34" s="1"/>
  <c r="N62" i="34"/>
  <c r="O62" i="34" s="1"/>
  <c r="N61" i="34"/>
  <c r="O61" i="34" s="1"/>
  <c r="N60" i="34"/>
  <c r="O60" i="34" s="1"/>
  <c r="N59" i="34"/>
  <c r="O59" i="34"/>
  <c r="N58" i="34"/>
  <c r="O58" i="34"/>
  <c r="N57" i="34"/>
  <c r="O57" i="34" s="1"/>
  <c r="N56" i="34"/>
  <c r="O56" i="34" s="1"/>
  <c r="N55" i="34"/>
  <c r="O55" i="34" s="1"/>
  <c r="N54" i="34"/>
  <c r="O54" i="34" s="1"/>
  <c r="N53" i="34"/>
  <c r="O53" i="34"/>
  <c r="N52" i="34"/>
  <c r="O52" i="34"/>
  <c r="N51" i="34"/>
  <c r="O51" i="34" s="1"/>
  <c r="M50" i="34"/>
  <c r="L50" i="34"/>
  <c r="K50" i="34"/>
  <c r="J50" i="34"/>
  <c r="I50" i="34"/>
  <c r="H50" i="34"/>
  <c r="G50" i="34"/>
  <c r="F50" i="34"/>
  <c r="E50" i="34"/>
  <c r="D50" i="34"/>
  <c r="N49" i="34"/>
  <c r="O49" i="34" s="1"/>
  <c r="N48" i="34"/>
  <c r="O48" i="34" s="1"/>
  <c r="M47" i="34"/>
  <c r="L47" i="34"/>
  <c r="K47" i="34"/>
  <c r="J47" i="34"/>
  <c r="I47" i="34"/>
  <c r="H47" i="34"/>
  <c r="G47" i="34"/>
  <c r="F47" i="34"/>
  <c r="E47" i="34"/>
  <c r="D47" i="34"/>
  <c r="N46" i="34"/>
  <c r="O46" i="34" s="1"/>
  <c r="N45" i="34"/>
  <c r="O45" i="34" s="1"/>
  <c r="N44" i="34"/>
  <c r="O44" i="34" s="1"/>
  <c r="M43" i="34"/>
  <c r="L43" i="34"/>
  <c r="K43" i="34"/>
  <c r="J43" i="34"/>
  <c r="I43" i="34"/>
  <c r="H43" i="34"/>
  <c r="G43" i="34"/>
  <c r="F43" i="34"/>
  <c r="E43" i="34"/>
  <c r="D43" i="34"/>
  <c r="N42" i="34"/>
  <c r="O42" i="34"/>
  <c r="N41" i="34"/>
  <c r="O41" i="34"/>
  <c r="N40" i="34"/>
  <c r="O40" i="34" s="1"/>
  <c r="N39" i="34"/>
  <c r="O39" i="34" s="1"/>
  <c r="N38" i="34"/>
  <c r="O38" i="34" s="1"/>
  <c r="M37" i="34"/>
  <c r="L37" i="34"/>
  <c r="N37" i="34" s="1"/>
  <c r="O37" i="34" s="1"/>
  <c r="K37" i="34"/>
  <c r="K73" i="34" s="1"/>
  <c r="J37" i="34"/>
  <c r="I37" i="34"/>
  <c r="H37" i="34"/>
  <c r="G37" i="34"/>
  <c r="F37" i="34"/>
  <c r="E37" i="34"/>
  <c r="D37" i="34"/>
  <c r="N36" i="34"/>
  <c r="O36" i="34" s="1"/>
  <c r="N35" i="34"/>
  <c r="O35" i="34"/>
  <c r="N34" i="34"/>
  <c r="O34" i="34" s="1"/>
  <c r="M33" i="34"/>
  <c r="L33" i="34"/>
  <c r="K33" i="34"/>
  <c r="J33" i="34"/>
  <c r="I33" i="34"/>
  <c r="H33" i="34"/>
  <c r="G33" i="34"/>
  <c r="F33" i="34"/>
  <c r="E33" i="34"/>
  <c r="D33" i="34"/>
  <c r="N32" i="34"/>
  <c r="O32" i="34" s="1"/>
  <c r="N31" i="34"/>
  <c r="O31" i="34" s="1"/>
  <c r="N30" i="34"/>
  <c r="O30" i="34" s="1"/>
  <c r="M29" i="34"/>
  <c r="L29" i="34"/>
  <c r="K29" i="34"/>
  <c r="J29" i="34"/>
  <c r="I29" i="34"/>
  <c r="H29" i="34"/>
  <c r="G29" i="34"/>
  <c r="F29" i="34"/>
  <c r="E29" i="34"/>
  <c r="D29" i="34"/>
  <c r="N28" i="34"/>
  <c r="O28" i="34" s="1"/>
  <c r="N27" i="34"/>
  <c r="O27" i="34" s="1"/>
  <c r="N26" i="34"/>
  <c r="O26" i="34" s="1"/>
  <c r="N25" i="34"/>
  <c r="O25" i="34"/>
  <c r="N24" i="34"/>
  <c r="O24" i="34" s="1"/>
  <c r="N23" i="34"/>
  <c r="O23" i="34" s="1"/>
  <c r="N22" i="34"/>
  <c r="O22" i="34" s="1"/>
  <c r="M21" i="34"/>
  <c r="L21" i="34"/>
  <c r="K21" i="34"/>
  <c r="J21" i="34"/>
  <c r="I21" i="34"/>
  <c r="H21" i="34"/>
  <c r="G21" i="34"/>
  <c r="F21" i="34"/>
  <c r="E21" i="34"/>
  <c r="D21" i="34"/>
  <c r="N21" i="34" s="1"/>
  <c r="O21" i="34" s="1"/>
  <c r="N20" i="34"/>
  <c r="O20" i="34"/>
  <c r="N19" i="34"/>
  <c r="O19" i="34"/>
  <c r="N18" i="34"/>
  <c r="O18" i="34"/>
  <c r="N17" i="34"/>
  <c r="O17" i="34" s="1"/>
  <c r="N16" i="34"/>
  <c r="O16" i="34" s="1"/>
  <c r="N15" i="34"/>
  <c r="O15" i="34"/>
  <c r="N14" i="34"/>
  <c r="O14" i="34"/>
  <c r="N13" i="34"/>
  <c r="O13" i="34"/>
  <c r="M12" i="34"/>
  <c r="L12" i="34"/>
  <c r="K12" i="34"/>
  <c r="J12" i="34"/>
  <c r="I12" i="34"/>
  <c r="H12" i="34"/>
  <c r="G12" i="34"/>
  <c r="F12" i="34"/>
  <c r="E12" i="34"/>
  <c r="D12" i="34"/>
  <c r="N11" i="34"/>
  <c r="O11" i="34" s="1"/>
  <c r="N10" i="34"/>
  <c r="O10" i="34" s="1"/>
  <c r="N9" i="34"/>
  <c r="O9" i="34" s="1"/>
  <c r="N8" i="34"/>
  <c r="O8" i="34" s="1"/>
  <c r="N7" i="34"/>
  <c r="O7" i="34" s="1"/>
  <c r="N6" i="34"/>
  <c r="O6" i="34"/>
  <c r="M5" i="34"/>
  <c r="L5" i="34"/>
  <c r="K5" i="34"/>
  <c r="J5" i="34"/>
  <c r="I5" i="34"/>
  <c r="H5" i="34"/>
  <c r="G5" i="34"/>
  <c r="F5" i="34"/>
  <c r="E5" i="34"/>
  <c r="E73" i="34" s="1"/>
  <c r="D5" i="34"/>
  <c r="E47" i="33"/>
  <c r="F47" i="33"/>
  <c r="G47" i="33"/>
  <c r="H47" i="33"/>
  <c r="I47" i="33"/>
  <c r="J47" i="33"/>
  <c r="K47" i="33"/>
  <c r="L47" i="33"/>
  <c r="M47" i="33"/>
  <c r="D47" i="33"/>
  <c r="N69" i="33"/>
  <c r="O69" i="33" s="1"/>
  <c r="E45" i="33"/>
  <c r="F45" i="33"/>
  <c r="G45" i="33"/>
  <c r="H45" i="33"/>
  <c r="I45" i="33"/>
  <c r="J45" i="33"/>
  <c r="K45" i="33"/>
  <c r="L45" i="33"/>
  <c r="M45" i="33"/>
  <c r="D45" i="33"/>
  <c r="N61" i="33"/>
  <c r="O61" i="33"/>
  <c r="N62" i="33"/>
  <c r="O62" i="33" s="1"/>
  <c r="N63" i="33"/>
  <c r="O63" i="33" s="1"/>
  <c r="N64" i="33"/>
  <c r="O64" i="33"/>
  <c r="N65" i="33"/>
  <c r="O65" i="33" s="1"/>
  <c r="N66" i="33"/>
  <c r="O66" i="33" s="1"/>
  <c r="N67" i="33"/>
  <c r="O67" i="33" s="1"/>
  <c r="N68" i="33"/>
  <c r="O68" i="33" s="1"/>
  <c r="N53" i="33"/>
  <c r="O53" i="33" s="1"/>
  <c r="N54" i="33"/>
  <c r="O54" i="33"/>
  <c r="N55" i="33"/>
  <c r="O55" i="33" s="1"/>
  <c r="N56" i="33"/>
  <c r="O56" i="33" s="1"/>
  <c r="N57" i="33"/>
  <c r="O57" i="33"/>
  <c r="N58" i="33"/>
  <c r="O58" i="33" s="1"/>
  <c r="N59" i="33"/>
  <c r="O59" i="33" s="1"/>
  <c r="N60" i="33"/>
  <c r="O60" i="33"/>
  <c r="E41" i="33"/>
  <c r="N41" i="33" s="1"/>
  <c r="O41" i="33" s="1"/>
  <c r="F41" i="33"/>
  <c r="G41" i="33"/>
  <c r="H41" i="33"/>
  <c r="I41" i="33"/>
  <c r="J41" i="33"/>
  <c r="K41" i="33"/>
  <c r="L41" i="33"/>
  <c r="M41" i="33"/>
  <c r="E36" i="33"/>
  <c r="F36" i="33"/>
  <c r="G36" i="33"/>
  <c r="H36" i="33"/>
  <c r="N36" i="33" s="1"/>
  <c r="O36" i="33" s="1"/>
  <c r="I36" i="33"/>
  <c r="J36" i="33"/>
  <c r="K36" i="33"/>
  <c r="L36" i="33"/>
  <c r="M36" i="33"/>
  <c r="E32" i="33"/>
  <c r="F32" i="33"/>
  <c r="G32" i="33"/>
  <c r="H32" i="33"/>
  <c r="I32" i="33"/>
  <c r="J32" i="33"/>
  <c r="K32" i="33"/>
  <c r="L32" i="33"/>
  <c r="M32" i="33"/>
  <c r="E28" i="33"/>
  <c r="F28" i="33"/>
  <c r="G28" i="33"/>
  <c r="H28" i="33"/>
  <c r="I28" i="33"/>
  <c r="J28" i="33"/>
  <c r="K28" i="33"/>
  <c r="L28" i="33"/>
  <c r="M28" i="33"/>
  <c r="M70" i="33" s="1"/>
  <c r="E20" i="33"/>
  <c r="F20" i="33"/>
  <c r="G20" i="33"/>
  <c r="H20" i="33"/>
  <c r="I20" i="33"/>
  <c r="J20" i="33"/>
  <c r="K20" i="33"/>
  <c r="L20" i="33"/>
  <c r="M20" i="33"/>
  <c r="E12" i="33"/>
  <c r="F12" i="33"/>
  <c r="G12" i="33"/>
  <c r="H12" i="33"/>
  <c r="I12" i="33"/>
  <c r="J12" i="33"/>
  <c r="K12" i="33"/>
  <c r="L12" i="33"/>
  <c r="M12" i="33"/>
  <c r="N12" i="33" s="1"/>
  <c r="O12" i="33" s="1"/>
  <c r="E5" i="33"/>
  <c r="F5" i="33"/>
  <c r="G5" i="33"/>
  <c r="H5" i="33"/>
  <c r="I5" i="33"/>
  <c r="J5" i="33"/>
  <c r="K5" i="33"/>
  <c r="L5" i="33"/>
  <c r="M5" i="33"/>
  <c r="D41" i="33"/>
  <c r="D36" i="33"/>
  <c r="D28" i="33"/>
  <c r="D20" i="33"/>
  <c r="D12" i="33"/>
  <c r="D5" i="33"/>
  <c r="N49" i="33"/>
  <c r="O49" i="33" s="1"/>
  <c r="N50" i="33"/>
  <c r="O50" i="33"/>
  <c r="N51" i="33"/>
  <c r="O51" i="33" s="1"/>
  <c r="N52" i="33"/>
  <c r="O52" i="33" s="1"/>
  <c r="N48" i="33"/>
  <c r="O48" i="33"/>
  <c r="N46" i="33"/>
  <c r="O46" i="33"/>
  <c r="N37" i="33"/>
  <c r="O37" i="33" s="1"/>
  <c r="N38" i="33"/>
  <c r="O38" i="33" s="1"/>
  <c r="N39" i="33"/>
  <c r="O39" i="33" s="1"/>
  <c r="N40" i="33"/>
  <c r="O40" i="33" s="1"/>
  <c r="N42" i="33"/>
  <c r="O42" i="33"/>
  <c r="N43" i="33"/>
  <c r="O43" i="33" s="1"/>
  <c r="N44" i="33"/>
  <c r="O44" i="33" s="1"/>
  <c r="D32" i="33"/>
  <c r="N33" i="33"/>
  <c r="O33" i="33" s="1"/>
  <c r="N34" i="33"/>
  <c r="O34" i="33" s="1"/>
  <c r="N35" i="33"/>
  <c r="O35" i="33"/>
  <c r="N30" i="33"/>
  <c r="O30" i="33"/>
  <c r="N31" i="33"/>
  <c r="O31" i="33" s="1"/>
  <c r="N29" i="33"/>
  <c r="O29" i="33"/>
  <c r="N14" i="33"/>
  <c r="O14" i="33" s="1"/>
  <c r="N15" i="33"/>
  <c r="O15" i="33"/>
  <c r="N16" i="33"/>
  <c r="O16" i="33" s="1"/>
  <c r="N17" i="33"/>
  <c r="O17" i="33"/>
  <c r="N18" i="33"/>
  <c r="O18" i="33" s="1"/>
  <c r="N19" i="33"/>
  <c r="O19" i="33" s="1"/>
  <c r="N7" i="33"/>
  <c r="O7" i="33" s="1"/>
  <c r="N8" i="33"/>
  <c r="O8" i="33"/>
  <c r="N9" i="33"/>
  <c r="O9" i="33" s="1"/>
  <c r="N10" i="33"/>
  <c r="O10" i="33"/>
  <c r="N11" i="33"/>
  <c r="O11" i="33" s="1"/>
  <c r="N6" i="33"/>
  <c r="O6" i="33" s="1"/>
  <c r="N21" i="33"/>
  <c r="O21" i="33"/>
  <c r="N22" i="33"/>
  <c r="O22" i="33" s="1"/>
  <c r="N23" i="33"/>
  <c r="O23" i="33"/>
  <c r="N24" i="33"/>
  <c r="O24" i="33" s="1"/>
  <c r="N25" i="33"/>
  <c r="O25" i="33" s="1"/>
  <c r="N26" i="33"/>
  <c r="O26" i="33" s="1"/>
  <c r="N27" i="33"/>
  <c r="O27" i="33" s="1"/>
  <c r="N13" i="33"/>
  <c r="O13" i="33" s="1"/>
  <c r="N46" i="40"/>
  <c r="O46" i="40" s="1"/>
  <c r="I72" i="38"/>
  <c r="G71" i="43"/>
  <c r="N21" i="44"/>
  <c r="O21" i="44"/>
  <c r="E72" i="44"/>
  <c r="N12" i="44"/>
  <c r="O12" i="44" s="1"/>
  <c r="N5" i="44"/>
  <c r="O5" i="44" s="1"/>
  <c r="N12" i="45"/>
  <c r="O12" i="45"/>
  <c r="D72" i="45"/>
  <c r="O12" i="46"/>
  <c r="E72" i="46"/>
  <c r="G72" i="46"/>
  <c r="E70" i="47"/>
  <c r="N12" i="47"/>
  <c r="O12" i="47"/>
  <c r="K72" i="48"/>
  <c r="N5" i="48"/>
  <c r="O5" i="48" s="1"/>
  <c r="P75" i="54" l="1"/>
  <c r="Q75" i="54" s="1"/>
  <c r="P39" i="50"/>
  <c r="Q39" i="50" s="1"/>
  <c r="P51" i="50"/>
  <c r="Q51" i="50" s="1"/>
  <c r="G80" i="50"/>
  <c r="M80" i="50"/>
  <c r="P34" i="50"/>
  <c r="Q34" i="50" s="1"/>
  <c r="P49" i="50"/>
  <c r="Q49" i="50" s="1"/>
  <c r="P5" i="50"/>
  <c r="Q5" i="50" s="1"/>
  <c r="H80" i="50"/>
  <c r="E80" i="50"/>
  <c r="P76" i="52"/>
  <c r="Q76" i="52" s="1"/>
  <c r="N12" i="38"/>
  <c r="O12" i="38" s="1"/>
  <c r="N38" i="42"/>
  <c r="O38" i="42" s="1"/>
  <c r="N50" i="42"/>
  <c r="O50" i="42" s="1"/>
  <c r="P44" i="50"/>
  <c r="Q44" i="50" s="1"/>
  <c r="F72" i="45"/>
  <c r="N34" i="45"/>
  <c r="O34" i="45" s="1"/>
  <c r="N29" i="48"/>
  <c r="O29" i="48" s="1"/>
  <c r="L72" i="48"/>
  <c r="N37" i="41"/>
  <c r="O37" i="41" s="1"/>
  <c r="F80" i="50"/>
  <c r="N43" i="43"/>
  <c r="O43" i="43" s="1"/>
  <c r="N46" i="47"/>
  <c r="O46" i="47" s="1"/>
  <c r="M72" i="42"/>
  <c r="N43" i="44"/>
  <c r="O43" i="44" s="1"/>
  <c r="N21" i="42"/>
  <c r="O21" i="42" s="1"/>
  <c r="D72" i="42"/>
  <c r="N5" i="46"/>
  <c r="O5" i="46" s="1"/>
  <c r="F72" i="46"/>
  <c r="E72" i="42"/>
  <c r="G72" i="42"/>
  <c r="M72" i="48"/>
  <c r="M72" i="44"/>
  <c r="I70" i="47"/>
  <c r="H72" i="48"/>
  <c r="F72" i="42"/>
  <c r="D69" i="41"/>
  <c r="N12" i="35"/>
  <c r="O12" i="35" s="1"/>
  <c r="N12" i="43"/>
  <c r="O12" i="43" s="1"/>
  <c r="G72" i="45"/>
  <c r="N72" i="45" s="1"/>
  <c r="O72" i="45" s="1"/>
  <c r="J70" i="47"/>
  <c r="I70" i="36"/>
  <c r="I69" i="37"/>
  <c r="K70" i="47"/>
  <c r="F73" i="34"/>
  <c r="D71" i="43"/>
  <c r="L70" i="47"/>
  <c r="N72" i="48"/>
  <c r="O72" i="48" s="1"/>
  <c r="K72" i="45"/>
  <c r="I69" i="41"/>
  <c r="J80" i="50"/>
  <c r="N33" i="34"/>
  <c r="O33" i="34" s="1"/>
  <c r="N49" i="44"/>
  <c r="O49" i="44" s="1"/>
  <c r="N29" i="46"/>
  <c r="O29" i="46" s="1"/>
  <c r="D72" i="46"/>
  <c r="N44" i="37"/>
  <c r="O44" i="37" s="1"/>
  <c r="J69" i="40"/>
  <c r="H69" i="41"/>
  <c r="N21" i="41"/>
  <c r="O21" i="41" s="1"/>
  <c r="N5" i="40"/>
  <c r="O5" i="40" s="1"/>
  <c r="L73" i="34"/>
  <c r="J69" i="37"/>
  <c r="E71" i="39"/>
  <c r="L69" i="40"/>
  <c r="K69" i="41"/>
  <c r="M71" i="43"/>
  <c r="D70" i="33"/>
  <c r="N45" i="33"/>
  <c r="O45" i="33" s="1"/>
  <c r="J73" i="34"/>
  <c r="N73" i="34" s="1"/>
  <c r="O73" i="34" s="1"/>
  <c r="N43" i="34"/>
  <c r="O43" i="34" s="1"/>
  <c r="N12" i="36"/>
  <c r="O12" i="36" s="1"/>
  <c r="N20" i="36"/>
  <c r="O20" i="36" s="1"/>
  <c r="N28" i="36"/>
  <c r="O28" i="36" s="1"/>
  <c r="N32" i="36"/>
  <c r="O32" i="36" s="1"/>
  <c r="N12" i="37"/>
  <c r="O12" i="37" s="1"/>
  <c r="K69" i="37"/>
  <c r="F71" i="39"/>
  <c r="H70" i="47"/>
  <c r="D71" i="39"/>
  <c r="N71" i="39" s="1"/>
  <c r="O71" i="39" s="1"/>
  <c r="N37" i="39"/>
  <c r="O37" i="39" s="1"/>
  <c r="F70" i="33"/>
  <c r="E70" i="33"/>
  <c r="N29" i="34"/>
  <c r="O29" i="34" s="1"/>
  <c r="N32" i="33"/>
  <c r="O32" i="33" s="1"/>
  <c r="H73" i="34"/>
  <c r="K70" i="36"/>
  <c r="L69" i="37"/>
  <c r="G71" i="39"/>
  <c r="N46" i="39"/>
  <c r="O46" i="39" s="1"/>
  <c r="M69" i="41"/>
  <c r="N44" i="48"/>
  <c r="O44" i="48" s="1"/>
  <c r="I73" i="34"/>
  <c r="F70" i="36"/>
  <c r="M69" i="37"/>
  <c r="N46" i="38"/>
  <c r="O46" i="38" s="1"/>
  <c r="H71" i="39"/>
  <c r="N42" i="41"/>
  <c r="O42" i="41" s="1"/>
  <c r="N21" i="40"/>
  <c r="O21" i="40" s="1"/>
  <c r="N47" i="33"/>
  <c r="O47" i="33" s="1"/>
  <c r="N5" i="36"/>
  <c r="O5" i="36" s="1"/>
  <c r="I71" i="39"/>
  <c r="M73" i="34"/>
  <c r="D71" i="35"/>
  <c r="N71" i="35" s="1"/>
  <c r="O71" i="35" s="1"/>
  <c r="N48" i="35"/>
  <c r="O48" i="35" s="1"/>
  <c r="E72" i="38"/>
  <c r="D70" i="47"/>
  <c r="P29" i="50"/>
  <c r="Q29" i="50" s="1"/>
  <c r="N5" i="43"/>
  <c r="O5" i="43" s="1"/>
  <c r="N28" i="33"/>
  <c r="O28" i="33" s="1"/>
  <c r="N46" i="37"/>
  <c r="O46" i="37" s="1"/>
  <c r="G70" i="33"/>
  <c r="N12" i="34"/>
  <c r="O12" i="34" s="1"/>
  <c r="M72" i="38"/>
  <c r="N12" i="40"/>
  <c r="O12" i="40" s="1"/>
  <c r="N42" i="40"/>
  <c r="O42" i="40" s="1"/>
  <c r="K72" i="42"/>
  <c r="K72" i="38"/>
  <c r="M71" i="35"/>
  <c r="N47" i="34"/>
  <c r="O47" i="34" s="1"/>
  <c r="H71" i="35"/>
  <c r="N21" i="35"/>
  <c r="O21" i="35" s="1"/>
  <c r="N33" i="35"/>
  <c r="O33" i="35" s="1"/>
  <c r="G70" i="36"/>
  <c r="N41" i="36"/>
  <c r="O41" i="36" s="1"/>
  <c r="F71" i="43"/>
  <c r="N50" i="34"/>
  <c r="O50" i="34" s="1"/>
  <c r="E71" i="35"/>
  <c r="H70" i="36"/>
  <c r="G72" i="38"/>
  <c r="N37" i="40"/>
  <c r="O37" i="40" s="1"/>
  <c r="H72" i="42"/>
  <c r="E71" i="43"/>
  <c r="H70" i="33"/>
  <c r="L72" i="38"/>
  <c r="N38" i="44"/>
  <c r="O38" i="44" s="1"/>
  <c r="H72" i="46"/>
  <c r="H69" i="40"/>
  <c r="F69" i="37"/>
  <c r="H71" i="43"/>
  <c r="M70" i="36"/>
  <c r="H69" i="37"/>
  <c r="N12" i="39"/>
  <c r="O12" i="39" s="1"/>
  <c r="N29" i="38"/>
  <c r="O29" i="38" s="1"/>
  <c r="N33" i="38"/>
  <c r="O33" i="38" s="1"/>
  <c r="K71" i="39"/>
  <c r="N21" i="39"/>
  <c r="O21" i="39" s="1"/>
  <c r="M69" i="40"/>
  <c r="N38" i="43"/>
  <c r="O38" i="43" s="1"/>
  <c r="D80" i="50"/>
  <c r="L70" i="33"/>
  <c r="K70" i="33"/>
  <c r="I70" i="33"/>
  <c r="N36" i="36"/>
  <c r="O36" i="36" s="1"/>
  <c r="N36" i="37"/>
  <c r="O36" i="37" s="1"/>
  <c r="N21" i="38"/>
  <c r="O21" i="38" s="1"/>
  <c r="M71" i="39"/>
  <c r="K71" i="35"/>
  <c r="D69" i="40"/>
  <c r="L71" i="35"/>
  <c r="G69" i="37"/>
  <c r="G73" i="34"/>
  <c r="N29" i="35"/>
  <c r="O29" i="35" s="1"/>
  <c r="N20" i="33"/>
  <c r="O20" i="33" s="1"/>
  <c r="D73" i="34"/>
  <c r="G71" i="35"/>
  <c r="N32" i="37"/>
  <c r="O32" i="37" s="1"/>
  <c r="N49" i="46"/>
  <c r="O49" i="46" s="1"/>
  <c r="P79" i="51"/>
  <c r="Q79" i="51" s="1"/>
  <c r="N21" i="46"/>
  <c r="O21" i="46" s="1"/>
  <c r="K72" i="44"/>
  <c r="D69" i="37"/>
  <c r="N37" i="47"/>
  <c r="O37" i="47" s="1"/>
  <c r="N5" i="42"/>
  <c r="O5" i="42" s="1"/>
  <c r="J70" i="36"/>
  <c r="N5" i="39"/>
  <c r="O5" i="39" s="1"/>
  <c r="J71" i="39"/>
  <c r="D72" i="44"/>
  <c r="N72" i="44" s="1"/>
  <c r="O72" i="44" s="1"/>
  <c r="J69" i="41"/>
  <c r="E70" i="36"/>
  <c r="I71" i="35"/>
  <c r="H72" i="38"/>
  <c r="K69" i="40"/>
  <c r="N12" i="41"/>
  <c r="O12" i="41" s="1"/>
  <c r="F69" i="41"/>
  <c r="N69" i="41" s="1"/>
  <c r="O69" i="41" s="1"/>
  <c r="N5" i="34"/>
  <c r="O5" i="34" s="1"/>
  <c r="I71" i="43"/>
  <c r="N71" i="43" s="1"/>
  <c r="O71" i="43" s="1"/>
  <c r="N5" i="47"/>
  <c r="O5" i="47" s="1"/>
  <c r="J72" i="46"/>
  <c r="N42" i="38"/>
  <c r="O42" i="38" s="1"/>
  <c r="J70" i="33"/>
  <c r="N33" i="39"/>
  <c r="O33" i="39" s="1"/>
  <c r="N5" i="33"/>
  <c r="O5" i="33" s="1"/>
  <c r="N29" i="42"/>
  <c r="O29" i="42" s="1"/>
  <c r="D70" i="36"/>
  <c r="F69" i="40"/>
  <c r="N33" i="40"/>
  <c r="O33" i="40" s="1"/>
  <c r="L72" i="42"/>
  <c r="N42" i="35"/>
  <c r="O42" i="35" s="1"/>
  <c r="N5" i="38"/>
  <c r="O5" i="38" s="1"/>
  <c r="N5" i="41"/>
  <c r="O5" i="41" s="1"/>
  <c r="N49" i="43"/>
  <c r="O49" i="43" s="1"/>
  <c r="N70" i="47" l="1"/>
  <c r="O70" i="47" s="1"/>
  <c r="N69" i="40"/>
  <c r="O69" i="40" s="1"/>
  <c r="N70" i="36"/>
  <c r="O70" i="36" s="1"/>
  <c r="N69" i="37"/>
  <c r="O69" i="37" s="1"/>
  <c r="P80" i="50"/>
  <c r="Q80" i="50" s="1"/>
  <c r="N72" i="42"/>
  <c r="O72" i="42" s="1"/>
  <c r="N70" i="33"/>
  <c r="O70" i="33" s="1"/>
  <c r="N72" i="46"/>
  <c r="O72" i="46" s="1"/>
  <c r="N72" i="38"/>
  <c r="O72" i="38" s="1"/>
</calcChain>
</file>

<file path=xl/sharedStrings.xml><?xml version="1.0" encoding="utf-8"?>
<sst xmlns="http://schemas.openxmlformats.org/spreadsheetml/2006/main" count="1773" uniqueCount="189">
  <si>
    <t>General</t>
  </si>
  <si>
    <t>Permanent</t>
  </si>
  <si>
    <t>Enterprise</t>
  </si>
  <si>
    <t>Pension</t>
  </si>
  <si>
    <t>Trust</t>
  </si>
  <si>
    <t>Component Units</t>
  </si>
  <si>
    <t>Governmental Funds</t>
  </si>
  <si>
    <t>Proprietary Funds</t>
  </si>
  <si>
    <t>Account Total</t>
  </si>
  <si>
    <t>Fiduciary Funds</t>
  </si>
  <si>
    <t>Total - All Account Codes</t>
  </si>
  <si>
    <t>Local Fiscal Year Ended September 30, 2009</t>
  </si>
  <si>
    <t>Account Code and Name</t>
  </si>
  <si>
    <t>Special Revenue</t>
  </si>
  <si>
    <t>Debt Service</t>
  </si>
  <si>
    <t>Capital Projects</t>
  </si>
  <si>
    <t>Internal Service</t>
  </si>
  <si>
    <t>Per Capita Account Total</t>
  </si>
  <si>
    <t>2009 Countywide Population:</t>
  </si>
  <si>
    <t>General Government Services (Not Court-Related)</t>
  </si>
  <si>
    <t>Legislative</t>
  </si>
  <si>
    <t>Executive</t>
  </si>
  <si>
    <t>Financial and Administrative</t>
  </si>
  <si>
    <t>Legal Counsel</t>
  </si>
  <si>
    <t>Comprehensive Planning</t>
  </si>
  <si>
    <t>Other General Government Services</t>
  </si>
  <si>
    <t>Public Safety</t>
  </si>
  <si>
    <t>Law Enforcement</t>
  </si>
  <si>
    <t>Fire Control</t>
  </si>
  <si>
    <t>Detention and/or Correction</t>
  </si>
  <si>
    <t>Protective Inspections</t>
  </si>
  <si>
    <t>Emergency and Disaster Relief Services</t>
  </si>
  <si>
    <t>Ambulance and Rescue Services</t>
  </si>
  <si>
    <t>Medical Examiners</t>
  </si>
  <si>
    <t>Physical Environment</t>
  </si>
  <si>
    <t>Water Utility Services</t>
  </si>
  <si>
    <t>Garbage / Solid Waste Control Services</t>
  </si>
  <si>
    <t>Sewer / Wastewater Services</t>
  </si>
  <si>
    <t>Water-Sewer Combination Services</t>
  </si>
  <si>
    <t>Conservation and Resource Management</t>
  </si>
  <si>
    <t>Flood Control / Stormwater Management</t>
  </si>
  <si>
    <t>Other Physical Environment</t>
  </si>
  <si>
    <t>Transportation</t>
  </si>
  <si>
    <t>Road and Street Facilities</t>
  </si>
  <si>
    <t>Airports</t>
  </si>
  <si>
    <t>Water Transportation Systems</t>
  </si>
  <si>
    <t>Economic Environment</t>
  </si>
  <si>
    <t>Industry Development</t>
  </si>
  <si>
    <t>Veteran's Services</t>
  </si>
  <si>
    <t>Housing and Urban Development</t>
  </si>
  <si>
    <t>Human Services</t>
  </si>
  <si>
    <t>Health Services</t>
  </si>
  <si>
    <t>Mental Health Services</t>
  </si>
  <si>
    <t>Public Assistance Services</t>
  </si>
  <si>
    <t>Other Human Services</t>
  </si>
  <si>
    <t>Culture / Recreation</t>
  </si>
  <si>
    <t>Libraries</t>
  </si>
  <si>
    <t>Parks and Recreation</t>
  </si>
  <si>
    <t>Cultural Services</t>
  </si>
  <si>
    <t>Inter-Fund Group Transfers Out</t>
  </si>
  <si>
    <t>Court-Related Expenditures</t>
  </si>
  <si>
    <t>General Administration - State Attorney Administration</t>
  </si>
  <si>
    <t>General Administration - Public Defender Administration</t>
  </si>
  <si>
    <t>General Administration - Clerk of Court Administration</t>
  </si>
  <si>
    <t>General Administration - Judicial Support</t>
  </si>
  <si>
    <t>General Administration - Jury Management</t>
  </si>
  <si>
    <t>Circuit Court - Criminal - Clerk of Court Administration</t>
  </si>
  <si>
    <t>Circuit Court - Criminal - Drug Court</t>
  </si>
  <si>
    <t>Circuit Court - Civil - Clerk of Court Administration</t>
  </si>
  <si>
    <t>Circuit Court - Family (Excluding Juvenile) - Clerk of Court Administration</t>
  </si>
  <si>
    <t>Circuit Court - Juvenile - Clerk of Court Administration</t>
  </si>
  <si>
    <t>Circuit Court - Juvenile - Guardian Ad Litem</t>
  </si>
  <si>
    <t>Circuit Court - Juvenile - Other Costs</t>
  </si>
  <si>
    <t>Circuit Court - Probate - Clerk of Court Administration</t>
  </si>
  <si>
    <t>General Court-Related Operations - Courthouse Security</t>
  </si>
  <si>
    <t>General Court-Related Operations - Courthouse Facilities</t>
  </si>
  <si>
    <t>General Court-Related Operations - Information Systems</t>
  </si>
  <si>
    <t>General Court-Related Operations - Public Law Library</t>
  </si>
  <si>
    <t>General Court-Related Operations - Legal Aid</t>
  </si>
  <si>
    <t>General Court-Related Operations - Other Costs</t>
  </si>
  <si>
    <t>County Court - Criminal - Clerk of Court Administration</t>
  </si>
  <si>
    <t>Other Uses and Non-Operating</t>
  </si>
  <si>
    <t>County Court - Civil - Clerk of Court Administration</t>
  </si>
  <si>
    <t>County Court - Traffic - Clerk of Court Administration</t>
  </si>
  <si>
    <t>Hernando County Government Expenditures Reported by Account Code and Fund Type</t>
  </si>
  <si>
    <t>Local Fiscal Year Ended September 30, 2010</t>
  </si>
  <si>
    <t>Other Public Safety</t>
  </si>
  <si>
    <t>Hospital Services</t>
  </si>
  <si>
    <t>Payment to Refunded Bond Escrow Agent</t>
  </si>
  <si>
    <t>2010 Countywide Census Population:</t>
  </si>
  <si>
    <t>Local Fiscal Year Ended September 30, 2011</t>
  </si>
  <si>
    <t>General Administration - Court Administration</t>
  </si>
  <si>
    <t>2011 Countywide Population:</t>
  </si>
  <si>
    <t>Compiled from data obtained from the Florida Department of Financial Services, Division of Accounting and Auditing, Bureau of Local Government.</t>
  </si>
  <si>
    <t>Local Fiscal Year Ended September 30, 2008</t>
  </si>
  <si>
    <t>2008 Countywide Population:</t>
  </si>
  <si>
    <t>Local Fiscal Year Ended September 30, 2007</t>
  </si>
  <si>
    <t>2007 Countywide Population:</t>
  </si>
  <si>
    <t>Local Fiscal Year Ended September 30, 2012</t>
  </si>
  <si>
    <t>Proprietary - Other Non-Operating Disbursements</t>
  </si>
  <si>
    <t>2012 Countywide Population:</t>
  </si>
  <si>
    <t>Local Fiscal Year Ended September 30, 2013</t>
  </si>
  <si>
    <t>Detention and/or Corrections</t>
  </si>
  <si>
    <t>Circuit Court - Family - Clerk of Court Administration</t>
  </si>
  <si>
    <t>Circuit Court - Juvenile - Other</t>
  </si>
  <si>
    <t>General Court Operations - Courthouse Facilities</t>
  </si>
  <si>
    <t>General Court Operations - Information Systems and Technology</t>
  </si>
  <si>
    <t>General Court Operations - Public Law Library</t>
  </si>
  <si>
    <t>General Court Operations - Legal Aid</t>
  </si>
  <si>
    <t>General Court Operations - Other Costs</t>
  </si>
  <si>
    <t>2013 Countywide Population:</t>
  </si>
  <si>
    <t>Local Fiscal Year Ended September 30, 2006</t>
  </si>
  <si>
    <t>2006 Countywide Population:</t>
  </si>
  <si>
    <t>Local Fiscal Year Ended September 30, 2005</t>
  </si>
  <si>
    <t>2005 Countywide Population:</t>
  </si>
  <si>
    <t>Local Fiscal Year Ended September 30, 2014</t>
  </si>
  <si>
    <t>Other General Government</t>
  </si>
  <si>
    <t>Detention / Corrections</t>
  </si>
  <si>
    <t>Garbage / Solid Waste</t>
  </si>
  <si>
    <t>Water / Sewer Services</t>
  </si>
  <si>
    <t>Conservation / Resource Management</t>
  </si>
  <si>
    <t>Flood Control / Stormwater Control</t>
  </si>
  <si>
    <t>Road / Street Facilities</t>
  </si>
  <si>
    <t>Water</t>
  </si>
  <si>
    <t>Mass Transit</t>
  </si>
  <si>
    <t>Veterans Services</t>
  </si>
  <si>
    <t>Hospitals</t>
  </si>
  <si>
    <t>Health</t>
  </si>
  <si>
    <t>Mental Health</t>
  </si>
  <si>
    <t>Public Assistance</t>
  </si>
  <si>
    <t>Parks / Recreation</t>
  </si>
  <si>
    <t>Other Uses</t>
  </si>
  <si>
    <t>Interfund Transfers Out</t>
  </si>
  <si>
    <t>General Court Administration - Court Administration</t>
  </si>
  <si>
    <t>General Court Administration - State Attorney Administration</t>
  </si>
  <si>
    <t>General Court Administration - Public Defender Administration</t>
  </si>
  <si>
    <t>General Court Administration - Clerk of Court Administration</t>
  </si>
  <si>
    <t>General Court Administration - Judicial Support</t>
  </si>
  <si>
    <t>General Court Administration - Jury Management</t>
  </si>
  <si>
    <t>Circuit Court - Criminal - Clerk of Court</t>
  </si>
  <si>
    <t>Circuit Court - Civil - Clerk of Court</t>
  </si>
  <si>
    <t>Circuit Court - Family - Clerk of Court</t>
  </si>
  <si>
    <t>Circuit Court - Juvenile - Clerk of Court</t>
  </si>
  <si>
    <t>Circuit Court - Probate - Clerk of Court</t>
  </si>
  <si>
    <t>General Court Operations - Information Systems</t>
  </si>
  <si>
    <t>County Court - Criminal - Clerk of Court</t>
  </si>
  <si>
    <t>County Court - Civil - Clerk of Court</t>
  </si>
  <si>
    <t>County Court - Traffic - Clerk of Court</t>
  </si>
  <si>
    <t>2014 Countywide Population:</t>
  </si>
  <si>
    <t>Local Fiscal Year Ended September 30, 2015</t>
  </si>
  <si>
    <t>General Court Operations - Courthouse Security</t>
  </si>
  <si>
    <t>2015 Countywide Population:</t>
  </si>
  <si>
    <t>Local Fiscal Year Ended September 30, 2016</t>
  </si>
  <si>
    <t>County Court - Traffic - State Attorney</t>
  </si>
  <si>
    <t>2016 Countywide Population:</t>
  </si>
  <si>
    <t>Local Fiscal Year Ended September 30, 2017</t>
  </si>
  <si>
    <t>2017 Countywide Population:</t>
  </si>
  <si>
    <t>Local Fiscal Year Ended September 30, 2018</t>
  </si>
  <si>
    <t>County Court - Criminal - Clinical Evaluations</t>
  </si>
  <si>
    <t>2018 Countywide Population:</t>
  </si>
  <si>
    <t>Local Fiscal Year Ended September 30, 2019</t>
  </si>
  <si>
    <t>2019 Countywide Population:</t>
  </si>
  <si>
    <t>Local Fiscal Year Ended September 30, 2020</t>
  </si>
  <si>
    <t>Other Economic Environment</t>
  </si>
  <si>
    <t>2020 Countywide Population:</t>
  </si>
  <si>
    <t>Local Fiscal Year Ended September 30, 2021</t>
  </si>
  <si>
    <t>Other Culture / Recreation</t>
  </si>
  <si>
    <t>Circuit Court - Criminal - Witness Coordination / Management</t>
  </si>
  <si>
    <t>Circuit Court - Criminal - Other Costs</t>
  </si>
  <si>
    <t>Circuit Court - Civil - Other Costs</t>
  </si>
  <si>
    <t>Circuit Court - Family - Other Programs</t>
  </si>
  <si>
    <t>Circuit Court - Probate - Other Costs</t>
  </si>
  <si>
    <t>County Court - Criminal - Other Costs</t>
  </si>
  <si>
    <t>County Court - Traffic - Other Costs</t>
  </si>
  <si>
    <t>2021 Countywide Population:</t>
  </si>
  <si>
    <t>Per Capita Account</t>
  </si>
  <si>
    <t>Custodial</t>
  </si>
  <si>
    <t>Total Account</t>
  </si>
  <si>
    <t>Mass Transit Systems</t>
  </si>
  <si>
    <t>Inter-fund Group Transfers Out</t>
  </si>
  <si>
    <t>Local Fiscal Year Ended September 30, 2022</t>
  </si>
  <si>
    <t>County Court - Civil - Other Costs</t>
  </si>
  <si>
    <t>2022 Countywide Population:</t>
  </si>
  <si>
    <t>Local Fiscal Year Ended September 30, 2023</t>
  </si>
  <si>
    <t>Clerk of Court Excess Remittance</t>
  </si>
  <si>
    <t>2023 Countywide Population:</t>
  </si>
  <si>
    <t>Local Fiscal Year Ended September 30, 2024</t>
  </si>
  <si>
    <t>2024 Countywide Population:</t>
  </si>
  <si>
    <t>Private Purpose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</si>
</sst>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2" formatCode="_(&quot;$&quot;* #,##0_);_(&quot;$&quot;* \(#,##0\);_(&quot;$&quot;* &quot;-&quot;_);_(@_)"/>
    <numFmt numFmtId="41" formatCode="_(* #,##0_);_(* \(#,##0\);_(* &quot;-&quot;_);_(@_)"/>
    <numFmt numFmtId="44" formatCode="_(&quot;$&quot;* #,##0.00_);_(&quot;$&quot;* \(#,##0.00\);_(&quot;$&quot;* &quot;-&quot;??_);_(@_)"/>
    <numFmt numFmtId="43" formatCode="_(* #,##0.00_);_(* \(#,##0.00\);_(* &quot;-&quot;??_);_(@_)"/>
  </numFmts>
  <fonts count="11">
    <font>
      <sz val="12"/>
      <name val="Arial MT"/>
    </font>
    <font>
      <b/>
      <sz val="12"/>
      <name val="Arial MT"/>
      <family val="2"/>
    </font>
    <font>
      <b/>
      <sz val="10"/>
      <name val="Arial MT"/>
      <family val="2"/>
    </font>
    <font>
      <sz val="10"/>
      <name val="Arial MT"/>
      <family val="2"/>
    </font>
    <font>
      <b/>
      <u/>
      <sz val="10"/>
      <name val="Arial MT"/>
    </font>
    <font>
      <b/>
      <sz val="18"/>
      <name val="Arial MT"/>
    </font>
    <font>
      <b/>
      <sz val="10"/>
      <name val="Arial MT"/>
    </font>
    <font>
      <sz val="10"/>
      <name val="Arial MT"/>
    </font>
    <font>
      <b/>
      <sz val="12"/>
      <name val="Arial MT"/>
    </font>
    <font>
      <b/>
      <sz val="14"/>
      <name val="Arial MT"/>
      <family val="2"/>
    </font>
    <font>
      <b/>
      <sz val="22"/>
      <name val="Arial MT"/>
    </font>
  </fonts>
  <fills count="3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</fills>
  <borders count="35">
    <border>
      <left/>
      <right/>
      <top/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132">
    <xf numFmtId="0" fontId="0" fillId="0" borderId="0" xfId="0"/>
    <xf numFmtId="0" fontId="2" fillId="0" borderId="0" xfId="0" applyFont="1" applyAlignment="1" applyProtection="1">
      <alignment horizontal="center"/>
    </xf>
    <xf numFmtId="0" fontId="2" fillId="0" borderId="0" xfId="0" applyFont="1" applyProtection="1"/>
    <xf numFmtId="0" fontId="3" fillId="0" borderId="0" xfId="0" applyFont="1" applyProtection="1"/>
    <xf numFmtId="37" fontId="3" fillId="0" borderId="0" xfId="0" applyNumberFormat="1" applyFont="1" applyProtection="1"/>
    <xf numFmtId="0" fontId="1" fillId="0" borderId="0" xfId="0" applyFont="1" applyProtection="1"/>
    <xf numFmtId="44" fontId="6" fillId="0" borderId="0" xfId="0" applyNumberFormat="1" applyFont="1" applyProtection="1"/>
    <xf numFmtId="0" fontId="5" fillId="0" borderId="0" xfId="0" applyFont="1" applyAlignment="1" applyProtection="1">
      <alignment horizontal="center"/>
    </xf>
    <xf numFmtId="0" fontId="4" fillId="0" borderId="0" xfId="0" applyFont="1" applyAlignment="1" applyProtection="1">
      <alignment horizontal="right"/>
    </xf>
    <xf numFmtId="43" fontId="3" fillId="0" borderId="0" xfId="0" applyNumberFormat="1" applyFont="1" applyProtection="1"/>
    <xf numFmtId="43" fontId="6" fillId="0" borderId="0" xfId="0" applyNumberFormat="1" applyFont="1" applyProtection="1"/>
    <xf numFmtId="0" fontId="1" fillId="0" borderId="0" xfId="0" applyFont="1" applyAlignment="1" applyProtection="1"/>
    <xf numFmtId="0" fontId="3" fillId="0" borderId="1" xfId="0" applyFont="1" applyBorder="1" applyAlignment="1" applyProtection="1">
      <alignment vertical="center"/>
    </xf>
    <xf numFmtId="0" fontId="7" fillId="0" borderId="1" xfId="0" applyFont="1" applyBorder="1" applyAlignment="1" applyProtection="1">
      <alignment vertical="center"/>
    </xf>
    <xf numFmtId="0" fontId="1" fillId="2" borderId="2" xfId="0" applyFont="1" applyFill="1" applyBorder="1" applyAlignment="1" applyProtection="1">
      <alignment vertical="center"/>
    </xf>
    <xf numFmtId="42" fontId="1" fillId="2" borderId="3" xfId="0" applyNumberFormat="1" applyFont="1" applyFill="1" applyBorder="1" applyAlignment="1" applyProtection="1">
      <alignment vertical="center"/>
    </xf>
    <xf numFmtId="0" fontId="3" fillId="0" borderId="4" xfId="0" applyFont="1" applyBorder="1" applyAlignment="1" applyProtection="1">
      <alignment vertical="center"/>
    </xf>
    <xf numFmtId="37" fontId="3" fillId="0" borderId="0" xfId="0" applyNumberFormat="1" applyFont="1" applyBorder="1" applyAlignment="1" applyProtection="1">
      <alignment vertical="center"/>
    </xf>
    <xf numFmtId="0" fontId="3" fillId="0" borderId="0" xfId="0" applyFont="1" applyBorder="1" applyAlignment="1" applyProtection="1">
      <alignment vertical="center"/>
    </xf>
    <xf numFmtId="0" fontId="3" fillId="0" borderId="5" xfId="0" applyFont="1" applyBorder="1" applyAlignment="1" applyProtection="1">
      <alignment vertical="center"/>
    </xf>
    <xf numFmtId="0" fontId="3" fillId="0" borderId="6" xfId="0" applyFont="1" applyBorder="1" applyAlignment="1" applyProtection="1">
      <alignment vertical="center"/>
    </xf>
    <xf numFmtId="0" fontId="7" fillId="0" borderId="6" xfId="0" applyFont="1" applyBorder="1" applyAlignment="1" applyProtection="1">
      <alignment vertical="center"/>
    </xf>
    <xf numFmtId="0" fontId="1" fillId="2" borderId="7" xfId="0" applyFont="1" applyFill="1" applyBorder="1" applyAlignment="1" applyProtection="1">
      <alignment vertical="center"/>
    </xf>
    <xf numFmtId="0" fontId="1" fillId="2" borderId="3" xfId="0" applyFont="1" applyFill="1" applyBorder="1" applyAlignment="1" applyProtection="1">
      <alignment vertical="center"/>
    </xf>
    <xf numFmtId="0" fontId="1" fillId="2" borderId="4" xfId="0" applyFont="1" applyFill="1" applyBorder="1" applyAlignment="1" applyProtection="1">
      <alignment vertical="center"/>
    </xf>
    <xf numFmtId="0" fontId="1" fillId="2" borderId="8" xfId="0" applyFont="1" applyFill="1" applyBorder="1" applyAlignment="1" applyProtection="1">
      <alignment vertical="center"/>
    </xf>
    <xf numFmtId="42" fontId="1" fillId="2" borderId="9" xfId="0" applyNumberFormat="1" applyFont="1" applyFill="1" applyBorder="1" applyAlignment="1" applyProtection="1">
      <alignment vertical="center"/>
    </xf>
    <xf numFmtId="42" fontId="1" fillId="2" borderId="10" xfId="0" applyNumberFormat="1" applyFont="1" applyFill="1" applyBorder="1" applyAlignment="1" applyProtection="1">
      <alignment vertical="center"/>
    </xf>
    <xf numFmtId="0" fontId="1" fillId="2" borderId="1" xfId="0" applyFont="1" applyFill="1" applyBorder="1" applyAlignment="1" applyProtection="1">
      <alignment vertical="center"/>
    </xf>
    <xf numFmtId="0" fontId="1" fillId="2" borderId="11" xfId="0" applyFont="1" applyFill="1" applyBorder="1" applyAlignment="1" applyProtection="1">
      <alignment vertical="center"/>
    </xf>
    <xf numFmtId="0" fontId="1" fillId="2" borderId="6" xfId="0" applyFont="1" applyFill="1" applyBorder="1" applyAlignment="1" applyProtection="1">
      <alignment vertical="center"/>
    </xf>
    <xf numFmtId="42" fontId="1" fillId="2" borderId="11" xfId="0" applyNumberFormat="1" applyFont="1" applyFill="1" applyBorder="1" applyAlignment="1" applyProtection="1">
      <alignment vertical="center"/>
    </xf>
    <xf numFmtId="44" fontId="1" fillId="2" borderId="5" xfId="0" applyNumberFormat="1" applyFont="1" applyFill="1" applyBorder="1" applyAlignment="1" applyProtection="1">
      <alignment vertical="center"/>
    </xf>
    <xf numFmtId="37" fontId="8" fillId="2" borderId="12" xfId="0" applyNumberFormat="1" applyFont="1" applyFill="1" applyBorder="1" applyAlignment="1" applyProtection="1">
      <alignment horizontal="center" vertical="center" wrapText="1"/>
    </xf>
    <xf numFmtId="37" fontId="8" fillId="2" borderId="13" xfId="0" applyNumberFormat="1" applyFont="1" applyFill="1" applyBorder="1" applyAlignment="1" applyProtection="1">
      <alignment horizontal="center" vertical="center" wrapText="1"/>
    </xf>
    <xf numFmtId="0" fontId="9" fillId="2" borderId="14" xfId="0" applyFont="1" applyFill="1" applyBorder="1" applyAlignment="1" applyProtection="1">
      <alignment horizontal="center" vertical="center"/>
    </xf>
    <xf numFmtId="0" fontId="9" fillId="2" borderId="15" xfId="0" applyFont="1" applyFill="1" applyBorder="1" applyAlignment="1" applyProtection="1">
      <alignment horizontal="center" vertical="center"/>
    </xf>
    <xf numFmtId="44" fontId="1" fillId="2" borderId="16" xfId="0" applyNumberFormat="1" applyFont="1" applyFill="1" applyBorder="1" applyAlignment="1" applyProtection="1">
      <alignment vertical="center"/>
    </xf>
    <xf numFmtId="0" fontId="3" fillId="0" borderId="17" xfId="0" applyFont="1" applyBorder="1" applyAlignment="1" applyProtection="1">
      <alignment vertical="center"/>
    </xf>
    <xf numFmtId="0" fontId="3" fillId="0" borderId="18" xfId="0" applyFont="1" applyBorder="1" applyAlignment="1" applyProtection="1">
      <alignment vertical="center"/>
    </xf>
    <xf numFmtId="37" fontId="3" fillId="0" borderId="18" xfId="0" applyNumberFormat="1" applyFont="1" applyBorder="1" applyAlignment="1" applyProtection="1">
      <alignment vertical="center"/>
    </xf>
    <xf numFmtId="41" fontId="3" fillId="0" borderId="19" xfId="0" applyNumberFormat="1" applyFont="1" applyBorder="1" applyAlignment="1" applyProtection="1">
      <alignment vertical="center"/>
    </xf>
    <xf numFmtId="42" fontId="1" fillId="2" borderId="20" xfId="0" applyNumberFormat="1" applyFont="1" applyFill="1" applyBorder="1" applyAlignment="1" applyProtection="1">
      <alignment vertical="center"/>
    </xf>
    <xf numFmtId="44" fontId="1" fillId="2" borderId="21" xfId="0" applyNumberFormat="1" applyFont="1" applyFill="1" applyBorder="1" applyAlignment="1" applyProtection="1">
      <alignment vertical="center"/>
    </xf>
    <xf numFmtId="1" fontId="3" fillId="0" borderId="20" xfId="0" applyNumberFormat="1" applyFont="1" applyBorder="1" applyAlignment="1" applyProtection="1">
      <alignment horizontal="center" vertical="center"/>
    </xf>
    <xf numFmtId="1" fontId="7" fillId="0" borderId="20" xfId="0" applyNumberFormat="1" applyFont="1" applyBorder="1" applyAlignment="1" applyProtection="1">
      <alignment horizontal="center" vertical="center"/>
    </xf>
    <xf numFmtId="42" fontId="3" fillId="0" borderId="11" xfId="0" applyNumberFormat="1" applyFont="1" applyBorder="1" applyAlignment="1" applyProtection="1">
      <alignment vertical="center"/>
    </xf>
    <xf numFmtId="44" fontId="3" fillId="0" borderId="21" xfId="0" applyNumberFormat="1" applyFont="1" applyBorder="1" applyAlignment="1" applyProtection="1">
      <alignment vertical="center"/>
    </xf>
    <xf numFmtId="0" fontId="5" fillId="0" borderId="0" xfId="0" applyFont="1" applyAlignment="1">
      <alignment horizontal="center"/>
    </xf>
    <xf numFmtId="0" fontId="9" fillId="2" borderId="14" xfId="0" applyFont="1" applyFill="1" applyBorder="1" applyAlignment="1">
      <alignment horizontal="center" vertical="center"/>
    </xf>
    <xf numFmtId="0" fontId="9" fillId="2" borderId="15" xfId="0" applyFont="1" applyFill="1" applyBorder="1" applyAlignment="1">
      <alignment horizontal="center" vertical="center"/>
    </xf>
    <xf numFmtId="0" fontId="1" fillId="0" borderId="0" xfId="0" applyFont="1"/>
    <xf numFmtId="37" fontId="8" fillId="2" borderId="12" xfId="0" applyNumberFormat="1" applyFont="1" applyFill="1" applyBorder="1" applyAlignment="1">
      <alignment horizontal="center" vertical="center" wrapText="1"/>
    </xf>
    <xf numFmtId="37" fontId="8" fillId="2" borderId="13" xfId="0" applyNumberFormat="1" applyFont="1" applyFill="1" applyBorder="1" applyAlignment="1">
      <alignment horizontal="center" vertical="center" wrapText="1"/>
    </xf>
    <xf numFmtId="0" fontId="4" fillId="0" borderId="0" xfId="0" applyFont="1" applyAlignment="1">
      <alignment horizontal="right"/>
    </xf>
    <xf numFmtId="0" fontId="2" fillId="0" borderId="0" xfId="0" applyFont="1" applyAlignment="1">
      <alignment horizontal="center"/>
    </xf>
    <xf numFmtId="0" fontId="1" fillId="2" borderId="4" xfId="0" applyFont="1" applyFill="1" applyBorder="1" applyAlignment="1">
      <alignment vertical="center"/>
    </xf>
    <xf numFmtId="0" fontId="1" fillId="2" borderId="8" xfId="0" applyFont="1" applyFill="1" applyBorder="1" applyAlignment="1">
      <alignment vertical="center"/>
    </xf>
    <xf numFmtId="42" fontId="1" fillId="2" borderId="9" xfId="0" applyNumberFormat="1" applyFont="1" applyFill="1" applyBorder="1" applyAlignment="1">
      <alignment vertical="center"/>
    </xf>
    <xf numFmtId="42" fontId="1" fillId="2" borderId="10" xfId="0" applyNumberFormat="1" applyFont="1" applyFill="1" applyBorder="1" applyAlignment="1">
      <alignment vertical="center"/>
    </xf>
    <xf numFmtId="44" fontId="1" fillId="2" borderId="5" xfId="0" applyNumberFormat="1" applyFont="1" applyFill="1" applyBorder="1" applyAlignment="1">
      <alignment vertical="center"/>
    </xf>
    <xf numFmtId="44" fontId="6" fillId="0" borderId="0" xfId="0" applyNumberFormat="1" applyFont="1"/>
    <xf numFmtId="0" fontId="3" fillId="0" borderId="0" xfId="0" applyFont="1"/>
    <xf numFmtId="0" fontId="3" fillId="0" borderId="1" xfId="0" applyFont="1" applyBorder="1" applyAlignment="1">
      <alignment vertical="center"/>
    </xf>
    <xf numFmtId="1" fontId="3" fillId="0" borderId="20" xfId="0" applyNumberFormat="1" applyFont="1" applyBorder="1" applyAlignment="1">
      <alignment horizontal="center" vertical="center"/>
    </xf>
    <xf numFmtId="0" fontId="3" fillId="0" borderId="6" xfId="0" applyFont="1" applyBorder="1" applyAlignment="1">
      <alignment vertical="center"/>
    </xf>
    <xf numFmtId="42" fontId="3" fillId="0" borderId="11" xfId="0" applyNumberFormat="1" applyFont="1" applyBorder="1" applyAlignment="1">
      <alignment vertical="center"/>
    </xf>
    <xf numFmtId="44" fontId="3" fillId="0" borderId="21" xfId="0" applyNumberFormat="1" applyFont="1" applyBorder="1" applyAlignment="1">
      <alignment vertical="center"/>
    </xf>
    <xf numFmtId="43" fontId="3" fillId="0" borderId="0" xfId="0" applyNumberFormat="1" applyFont="1"/>
    <xf numFmtId="0" fontId="1" fillId="2" borderId="1" xfId="0" applyFont="1" applyFill="1" applyBorder="1" applyAlignment="1">
      <alignment vertical="center"/>
    </xf>
    <xf numFmtId="0" fontId="1" fillId="2" borderId="11" xfId="0" applyFont="1" applyFill="1" applyBorder="1" applyAlignment="1">
      <alignment vertical="center"/>
    </xf>
    <xf numFmtId="0" fontId="1" fillId="2" borderId="6" xfId="0" applyFont="1" applyFill="1" applyBorder="1" applyAlignment="1">
      <alignment vertical="center"/>
    </xf>
    <xf numFmtId="42" fontId="1" fillId="2" borderId="11" xfId="0" applyNumberFormat="1" applyFont="1" applyFill="1" applyBorder="1" applyAlignment="1">
      <alignment vertical="center"/>
    </xf>
    <xf numFmtId="42" fontId="1" fillId="2" borderId="20" xfId="0" applyNumberFormat="1" applyFont="1" applyFill="1" applyBorder="1" applyAlignment="1">
      <alignment vertical="center"/>
    </xf>
    <xf numFmtId="44" fontId="1" fillId="2" borderId="21" xfId="0" applyNumberFormat="1" applyFont="1" applyFill="1" applyBorder="1" applyAlignment="1">
      <alignment vertical="center"/>
    </xf>
    <xf numFmtId="43" fontId="6" fillId="0" borderId="0" xfId="0" applyNumberFormat="1" applyFont="1"/>
    <xf numFmtId="0" fontId="7" fillId="0" borderId="1" xfId="0" applyFont="1" applyBorder="1" applyAlignment="1">
      <alignment vertical="center"/>
    </xf>
    <xf numFmtId="1" fontId="7" fillId="0" borderId="20" xfId="0" applyNumberFormat="1" applyFont="1" applyBorder="1" applyAlignment="1">
      <alignment horizontal="center" vertical="center"/>
    </xf>
    <xf numFmtId="0" fontId="7" fillId="0" borderId="6" xfId="0" applyFont="1" applyBorder="1" applyAlignment="1">
      <alignment vertical="center"/>
    </xf>
    <xf numFmtId="0" fontId="1" fillId="2" borderId="2" xfId="0" applyFont="1" applyFill="1" applyBorder="1" applyAlignment="1">
      <alignment vertical="center"/>
    </xf>
    <xf numFmtId="0" fontId="1" fillId="2" borderId="3" xfId="0" applyFont="1" applyFill="1" applyBorder="1" applyAlignment="1">
      <alignment vertical="center"/>
    </xf>
    <xf numFmtId="0" fontId="1" fillId="2" borderId="7" xfId="0" applyFont="1" applyFill="1" applyBorder="1" applyAlignment="1">
      <alignment vertical="center"/>
    </xf>
    <xf numFmtId="42" fontId="1" fillId="2" borderId="3" xfId="0" applyNumberFormat="1" applyFont="1" applyFill="1" applyBorder="1" applyAlignment="1">
      <alignment vertical="center"/>
    </xf>
    <xf numFmtId="44" fontId="1" fillId="2" borderId="16" xfId="0" applyNumberFormat="1" applyFont="1" applyFill="1" applyBorder="1" applyAlignment="1">
      <alignment vertical="center"/>
    </xf>
    <xf numFmtId="0" fontId="2" fillId="0" borderId="0" xfId="0" applyFont="1"/>
    <xf numFmtId="0" fontId="3" fillId="0" borderId="4" xfId="0" applyFont="1" applyBorder="1" applyAlignment="1">
      <alignment vertical="center"/>
    </xf>
    <xf numFmtId="0" fontId="3" fillId="0" borderId="0" xfId="0" applyFont="1" applyAlignment="1">
      <alignment vertical="center"/>
    </xf>
    <xf numFmtId="37" fontId="3" fillId="0" borderId="0" xfId="0" applyNumberFormat="1" applyFont="1" applyAlignment="1">
      <alignment vertical="center"/>
    </xf>
    <xf numFmtId="0" fontId="3" fillId="0" borderId="5" xfId="0" applyFont="1" applyBorder="1" applyAlignment="1">
      <alignment vertical="center"/>
    </xf>
    <xf numFmtId="0" fontId="3" fillId="0" borderId="17" xfId="0" applyFont="1" applyBorder="1" applyAlignment="1">
      <alignment vertical="center"/>
    </xf>
    <xf numFmtId="0" fontId="3" fillId="0" borderId="18" xfId="0" applyFont="1" applyBorder="1" applyAlignment="1">
      <alignment vertical="center"/>
    </xf>
    <xf numFmtId="37" fontId="3" fillId="0" borderId="18" xfId="0" applyNumberFormat="1" applyFont="1" applyBorder="1" applyAlignment="1">
      <alignment vertical="center"/>
    </xf>
    <xf numFmtId="41" fontId="3" fillId="0" borderId="19" xfId="0" applyNumberFormat="1" applyFont="1" applyBorder="1" applyAlignment="1">
      <alignment vertical="center"/>
    </xf>
    <xf numFmtId="37" fontId="3" fillId="0" borderId="0" xfId="0" applyNumberFormat="1" applyFont="1"/>
    <xf numFmtId="37" fontId="3" fillId="0" borderId="18" xfId="0" applyNumberFormat="1" applyFont="1" applyBorder="1" applyAlignment="1">
      <alignment horizontal="right" vertical="center"/>
    </xf>
    <xf numFmtId="0" fontId="3" fillId="0" borderId="22" xfId="0" applyFont="1" applyBorder="1" applyAlignment="1">
      <alignment vertical="center" wrapText="1"/>
    </xf>
    <xf numFmtId="0" fontId="0" fillId="0" borderId="23" xfId="0" applyBorder="1" applyAlignment="1">
      <alignment vertical="center" wrapText="1"/>
    </xf>
    <xf numFmtId="0" fontId="0" fillId="0" borderId="24" xfId="0" applyBorder="1" applyAlignment="1">
      <alignment vertical="center" wrapText="1"/>
    </xf>
    <xf numFmtId="0" fontId="3" fillId="0" borderId="25" xfId="0" applyFont="1" applyBorder="1" applyAlignment="1">
      <alignment horizontal="left" vertical="center" wrapText="1"/>
    </xf>
    <xf numFmtId="0" fontId="0" fillId="0" borderId="26" xfId="0" applyBorder="1" applyAlignment="1">
      <alignment horizontal="left" vertical="center" wrapText="1"/>
    </xf>
    <xf numFmtId="0" fontId="0" fillId="0" borderId="27" xfId="0" applyBorder="1" applyAlignment="1">
      <alignment horizontal="left" vertical="center" wrapText="1"/>
    </xf>
    <xf numFmtId="0" fontId="10" fillId="0" borderId="28" xfId="0" applyFont="1" applyBorder="1" applyAlignment="1">
      <alignment horizontal="center" vertical="center"/>
    </xf>
    <xf numFmtId="0" fontId="10" fillId="0" borderId="14" xfId="0" applyFont="1" applyBorder="1" applyAlignment="1">
      <alignment horizontal="center" vertical="center"/>
    </xf>
    <xf numFmtId="0" fontId="10" fillId="0" borderId="29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0" fontId="8" fillId="2" borderId="28" xfId="0" applyFont="1" applyFill="1" applyBorder="1" applyAlignment="1">
      <alignment horizontal="left" vertical="center" wrapText="1"/>
    </xf>
    <xf numFmtId="0" fontId="0" fillId="0" borderId="14" xfId="0" applyBorder="1" applyAlignment="1">
      <alignment vertical="center" wrapText="1"/>
    </xf>
    <xf numFmtId="0" fontId="0" fillId="0" borderId="30" xfId="0" applyBorder="1" applyAlignment="1">
      <alignment vertical="center" wrapText="1"/>
    </xf>
    <xf numFmtId="0" fontId="0" fillId="0" borderId="25" xfId="0" applyBorder="1" applyAlignment="1">
      <alignment vertical="center" wrapText="1"/>
    </xf>
    <xf numFmtId="0" fontId="0" fillId="0" borderId="26" xfId="0" applyBorder="1" applyAlignment="1">
      <alignment vertical="center" wrapText="1"/>
    </xf>
    <xf numFmtId="0" fontId="0" fillId="0" borderId="12" xfId="0" applyBorder="1" applyAlignment="1">
      <alignment vertical="center" wrapText="1"/>
    </xf>
    <xf numFmtId="0" fontId="9" fillId="2" borderId="31" xfId="0" applyFont="1" applyFill="1" applyBorder="1" applyAlignment="1">
      <alignment horizontal="center" vertical="center"/>
    </xf>
    <xf numFmtId="0" fontId="9" fillId="2" borderId="8" xfId="0" applyFont="1" applyFill="1" applyBorder="1" applyAlignment="1">
      <alignment horizontal="center" vertical="center"/>
    </xf>
    <xf numFmtId="0" fontId="9" fillId="2" borderId="32" xfId="0" applyFont="1" applyFill="1" applyBorder="1" applyAlignment="1">
      <alignment horizontal="center" vertical="center"/>
    </xf>
    <xf numFmtId="37" fontId="8" fillId="2" borderId="33" xfId="0" applyNumberFormat="1" applyFont="1" applyFill="1" applyBorder="1" applyAlignment="1">
      <alignment horizontal="center" vertical="center" wrapText="1"/>
    </xf>
    <xf numFmtId="0" fontId="0" fillId="0" borderId="34" xfId="0" applyBorder="1" applyAlignment="1">
      <alignment horizontal="center" vertical="center" wrapText="1"/>
    </xf>
    <xf numFmtId="37" fontId="3" fillId="0" borderId="18" xfId="0" applyNumberFormat="1" applyFont="1" applyBorder="1" applyAlignment="1" applyProtection="1">
      <alignment horizontal="right" vertical="center"/>
    </xf>
    <xf numFmtId="0" fontId="3" fillId="0" borderId="22" xfId="0" applyFont="1" applyBorder="1" applyAlignment="1" applyProtection="1">
      <alignment vertical="center" wrapText="1"/>
    </xf>
    <xf numFmtId="0" fontId="3" fillId="0" borderId="25" xfId="0" applyFont="1" applyBorder="1" applyAlignment="1" applyProtection="1">
      <alignment horizontal="left" vertical="center" wrapText="1"/>
    </xf>
    <xf numFmtId="0" fontId="10" fillId="0" borderId="28" xfId="0" applyFont="1" applyBorder="1" applyAlignment="1" applyProtection="1">
      <alignment horizontal="center" vertical="center"/>
    </xf>
    <xf numFmtId="0" fontId="10" fillId="0" borderId="14" xfId="0" applyFont="1" applyBorder="1" applyAlignment="1" applyProtection="1">
      <alignment horizontal="center" vertical="center"/>
    </xf>
    <xf numFmtId="0" fontId="10" fillId="0" borderId="29" xfId="0" applyFont="1" applyBorder="1" applyAlignment="1" applyProtection="1">
      <alignment horizontal="center" vertical="center"/>
    </xf>
    <xf numFmtId="0" fontId="5" fillId="0" borderId="4" xfId="0" applyFont="1" applyBorder="1" applyAlignment="1" applyProtection="1">
      <alignment horizontal="center" vertical="center"/>
    </xf>
    <xf numFmtId="0" fontId="5" fillId="0" borderId="0" xfId="0" applyFont="1" applyBorder="1" applyAlignment="1" applyProtection="1">
      <alignment horizontal="center" vertical="center"/>
    </xf>
    <xf numFmtId="0" fontId="5" fillId="0" borderId="5" xfId="0" applyFont="1" applyBorder="1" applyAlignment="1" applyProtection="1">
      <alignment horizontal="center" vertical="center"/>
    </xf>
    <xf numFmtId="0" fontId="8" fillId="2" borderId="28" xfId="0" applyFont="1" applyFill="1" applyBorder="1" applyAlignment="1" applyProtection="1">
      <alignment horizontal="left" vertical="center" wrapText="1"/>
    </xf>
    <xf numFmtId="0" fontId="9" fillId="2" borderId="31" xfId="0" applyFont="1" applyFill="1" applyBorder="1" applyAlignment="1" applyProtection="1">
      <alignment horizontal="center" vertical="center"/>
    </xf>
    <xf numFmtId="0" fontId="9" fillId="2" borderId="8" xfId="0" applyFont="1" applyFill="1" applyBorder="1" applyAlignment="1" applyProtection="1">
      <alignment horizontal="center" vertical="center"/>
    </xf>
    <xf numFmtId="0" fontId="9" fillId="2" borderId="32" xfId="0" applyFont="1" applyFill="1" applyBorder="1" applyAlignment="1" applyProtection="1">
      <alignment horizontal="center" vertical="center"/>
    </xf>
    <xf numFmtId="37" fontId="8" fillId="2" borderId="33" xfId="0" applyNumberFormat="1" applyFont="1" applyFill="1" applyBorder="1" applyAlignment="1" applyProtection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theme" Target="theme/theme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calcChain" Target="calcChain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microsoft.com/office/2017/10/relationships/person" Target="persons/person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styles" Target="style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0BDB486-FB80-4777-BAC4-38F214E1DDF4}">
  <sheetPr>
    <pageSetUpPr fitToPage="1"/>
  </sheetPr>
  <dimension ref="A1:EE79"/>
  <sheetViews>
    <sheetView tabSelected="1" workbookViewId="0">
      <selection sqref="A1:Q1"/>
    </sheetView>
  </sheetViews>
  <sheetFormatPr defaultColWidth="9.77734375" defaultRowHeight="15"/>
  <cols>
    <col min="1" max="1" width="1.77734375" style="62" customWidth="1"/>
    <col min="2" max="2" width="6.77734375" style="62" customWidth="1"/>
    <col min="3" max="3" width="52.77734375" style="62" customWidth="1"/>
    <col min="4" max="10" width="14.77734375" style="93" customWidth="1"/>
    <col min="11" max="15" width="13.77734375" style="93" customWidth="1"/>
    <col min="16" max="16" width="16.77734375" style="93" customWidth="1"/>
    <col min="17" max="17" width="13.77734375" style="62" customWidth="1"/>
    <col min="18" max="19" width="9.77734375" style="62"/>
  </cols>
  <sheetData>
    <row r="1" spans="1:135" ht="27.75">
      <c r="A1" s="101" t="s">
        <v>84</v>
      </c>
      <c r="B1" s="102"/>
      <c r="C1" s="102"/>
      <c r="D1" s="102"/>
      <c r="E1" s="102"/>
      <c r="F1" s="102"/>
      <c r="G1" s="102"/>
      <c r="H1" s="102"/>
      <c r="I1" s="102"/>
      <c r="J1" s="102"/>
      <c r="K1" s="102"/>
      <c r="L1" s="102"/>
      <c r="M1" s="102"/>
      <c r="N1" s="102"/>
      <c r="O1" s="102"/>
      <c r="P1" s="102"/>
      <c r="Q1" s="103"/>
      <c r="R1" s="48"/>
      <c r="S1"/>
    </row>
    <row r="2" spans="1:135" ht="24" thickBot="1">
      <c r="A2" s="104" t="s">
        <v>186</v>
      </c>
      <c r="B2" s="105"/>
      <c r="C2" s="105"/>
      <c r="D2" s="105"/>
      <c r="E2" s="105"/>
      <c r="F2" s="105"/>
      <c r="G2" s="105"/>
      <c r="H2" s="105"/>
      <c r="I2" s="105"/>
      <c r="J2" s="105"/>
      <c r="K2" s="105"/>
      <c r="L2" s="105"/>
      <c r="M2" s="105"/>
      <c r="N2" s="105"/>
      <c r="O2" s="105"/>
      <c r="P2" s="105"/>
      <c r="Q2" s="106"/>
      <c r="R2" s="48"/>
      <c r="S2"/>
    </row>
    <row r="3" spans="1:135" ht="18" customHeight="1">
      <c r="A3" s="107" t="s">
        <v>12</v>
      </c>
      <c r="B3" s="108"/>
      <c r="C3" s="109"/>
      <c r="D3" s="113" t="s">
        <v>6</v>
      </c>
      <c r="E3" s="114"/>
      <c r="F3" s="114"/>
      <c r="G3" s="114"/>
      <c r="H3" s="115"/>
      <c r="I3" s="113" t="s">
        <v>7</v>
      </c>
      <c r="J3" s="115"/>
      <c r="K3" s="113" t="s">
        <v>9</v>
      </c>
      <c r="L3" s="114"/>
      <c r="M3" s="114"/>
      <c r="N3" s="115"/>
      <c r="O3" s="49"/>
      <c r="P3" s="50"/>
      <c r="Q3" s="116" t="s">
        <v>175</v>
      </c>
      <c r="R3" s="51"/>
      <c r="S3"/>
    </row>
    <row r="4" spans="1:135" ht="32.25" customHeight="1" thickBot="1">
      <c r="A4" s="110"/>
      <c r="B4" s="111"/>
      <c r="C4" s="112"/>
      <c r="D4" s="52" t="s">
        <v>0</v>
      </c>
      <c r="E4" s="52" t="s">
        <v>13</v>
      </c>
      <c r="F4" s="52" t="s">
        <v>14</v>
      </c>
      <c r="G4" s="52" t="s">
        <v>15</v>
      </c>
      <c r="H4" s="52" t="s">
        <v>1</v>
      </c>
      <c r="I4" s="52" t="s">
        <v>2</v>
      </c>
      <c r="J4" s="53" t="s">
        <v>16</v>
      </c>
      <c r="K4" s="53" t="s">
        <v>176</v>
      </c>
      <c r="L4" s="53" t="s">
        <v>3</v>
      </c>
      <c r="M4" s="53" t="s">
        <v>4</v>
      </c>
      <c r="N4" s="53" t="s">
        <v>188</v>
      </c>
      <c r="O4" s="53" t="s">
        <v>5</v>
      </c>
      <c r="P4" s="53" t="s">
        <v>177</v>
      </c>
      <c r="Q4" s="117"/>
      <c r="R4" s="54"/>
      <c r="S4" s="55"/>
      <c r="T4" s="55"/>
      <c r="U4" s="55"/>
      <c r="V4" s="55"/>
      <c r="W4" s="55"/>
      <c r="X4" s="55"/>
      <c r="Y4" s="55"/>
      <c r="Z4" s="55"/>
      <c r="AA4" s="55"/>
      <c r="AB4" s="55"/>
      <c r="AC4" s="55"/>
      <c r="AD4" s="55"/>
      <c r="AE4" s="55"/>
      <c r="AF4" s="55"/>
      <c r="AG4" s="55"/>
      <c r="AH4" s="55"/>
      <c r="AI4" s="55"/>
      <c r="AJ4" s="55"/>
      <c r="AK4" s="55"/>
      <c r="AL4" s="55"/>
      <c r="AM4" s="55"/>
      <c r="AN4" s="55"/>
      <c r="AO4" s="55"/>
      <c r="AP4" s="55"/>
      <c r="AQ4" s="55"/>
      <c r="AR4" s="55"/>
      <c r="AS4" s="55"/>
      <c r="AT4" s="55"/>
      <c r="AU4" s="55"/>
      <c r="AV4" s="55"/>
      <c r="AW4" s="55"/>
      <c r="AX4" s="55"/>
      <c r="AY4" s="55"/>
      <c r="AZ4" s="55"/>
      <c r="BA4" s="55"/>
      <c r="BB4" s="55"/>
      <c r="BC4" s="55"/>
      <c r="BD4" s="55"/>
      <c r="BE4" s="55"/>
      <c r="BF4" s="55"/>
      <c r="BG4" s="55"/>
      <c r="BH4" s="55"/>
      <c r="BI4" s="55"/>
      <c r="BJ4" s="55"/>
      <c r="BK4" s="55"/>
      <c r="BL4" s="55"/>
      <c r="BM4" s="55"/>
      <c r="BN4" s="55"/>
      <c r="BO4" s="55"/>
      <c r="BP4" s="55"/>
      <c r="BQ4" s="55"/>
      <c r="BR4" s="55"/>
      <c r="BS4" s="55"/>
      <c r="BT4" s="55"/>
      <c r="BU4" s="55"/>
      <c r="BV4" s="55"/>
      <c r="BW4" s="55"/>
      <c r="BX4" s="55"/>
      <c r="BY4" s="55"/>
      <c r="BZ4" s="55"/>
      <c r="CA4" s="55"/>
      <c r="CB4" s="55"/>
      <c r="CC4" s="55"/>
      <c r="CD4" s="55"/>
      <c r="CE4" s="55"/>
      <c r="CF4" s="55"/>
      <c r="CG4" s="55"/>
      <c r="CH4" s="55"/>
      <c r="CI4" s="55"/>
      <c r="CJ4" s="55"/>
      <c r="CK4" s="55"/>
      <c r="CL4" s="55"/>
      <c r="CM4" s="55"/>
      <c r="CN4" s="55"/>
      <c r="CO4" s="55"/>
      <c r="CP4" s="55"/>
      <c r="CQ4" s="55"/>
      <c r="CR4" s="55"/>
      <c r="CS4" s="55"/>
      <c r="CT4" s="55"/>
      <c r="CU4" s="55"/>
      <c r="CV4" s="55"/>
      <c r="CW4" s="55"/>
      <c r="CX4" s="55"/>
      <c r="CY4" s="55"/>
      <c r="CZ4" s="55"/>
      <c r="DA4" s="55"/>
      <c r="DB4" s="55"/>
      <c r="DC4" s="55"/>
      <c r="DD4" s="55"/>
      <c r="DE4" s="55"/>
      <c r="DF4" s="55"/>
      <c r="DG4" s="55"/>
      <c r="DH4" s="55"/>
      <c r="DI4" s="55"/>
      <c r="DJ4" s="55"/>
      <c r="DK4" s="55"/>
      <c r="DL4" s="55"/>
      <c r="DM4" s="55"/>
      <c r="DN4" s="55"/>
      <c r="DO4" s="55"/>
      <c r="DP4" s="55"/>
      <c r="DQ4" s="55"/>
      <c r="DR4" s="55"/>
      <c r="DS4" s="55"/>
      <c r="DT4" s="55"/>
      <c r="DU4" s="55"/>
      <c r="DV4" s="55"/>
      <c r="DW4" s="55"/>
      <c r="DX4" s="55"/>
      <c r="DY4" s="55"/>
      <c r="DZ4" s="55"/>
      <c r="EA4" s="55"/>
      <c r="EB4" s="55"/>
      <c r="EC4" s="55"/>
      <c r="ED4" s="55"/>
      <c r="EE4" s="55"/>
    </row>
    <row r="5" spans="1:135" ht="15.75">
      <c r="A5" s="56" t="s">
        <v>19</v>
      </c>
      <c r="B5" s="57"/>
      <c r="C5" s="57"/>
      <c r="D5" s="58">
        <f>SUM(D6:D11)</f>
        <v>52372941</v>
      </c>
      <c r="E5" s="58">
        <f>SUM(E6:E11)</f>
        <v>2886236</v>
      </c>
      <c r="F5" s="58">
        <f>SUM(F6:F11)</f>
        <v>3559899</v>
      </c>
      <c r="G5" s="58">
        <f>SUM(G6:G11)</f>
        <v>2110</v>
      </c>
      <c r="H5" s="58">
        <f>SUM(H6:H11)</f>
        <v>0</v>
      </c>
      <c r="I5" s="58">
        <f>SUM(I6:I11)</f>
        <v>0</v>
      </c>
      <c r="J5" s="58">
        <f>SUM(J6:J11)</f>
        <v>47959158</v>
      </c>
      <c r="K5" s="58">
        <f>SUM(K6:K11)</f>
        <v>172451288</v>
      </c>
      <c r="L5" s="58">
        <f>SUM(L6:L11)</f>
        <v>0</v>
      </c>
      <c r="M5" s="58">
        <f>SUM(M6:M11)</f>
        <v>0</v>
      </c>
      <c r="N5" s="58">
        <f>SUM(N6:N11)</f>
        <v>0</v>
      </c>
      <c r="O5" s="58">
        <f>SUM(O6:O11)</f>
        <v>0</v>
      </c>
      <c r="P5" s="59">
        <f>SUM(D5:O5)</f>
        <v>279231632</v>
      </c>
      <c r="Q5" s="60">
        <f>(P5/Q$77)</f>
        <v>1326.0310100343343</v>
      </c>
      <c r="R5" s="61"/>
    </row>
    <row r="6" spans="1:135">
      <c r="A6" s="63"/>
      <c r="B6" s="64">
        <v>511</v>
      </c>
      <c r="C6" s="65" t="s">
        <v>20</v>
      </c>
      <c r="D6" s="66">
        <v>13767323</v>
      </c>
      <c r="E6" s="66">
        <v>0</v>
      </c>
      <c r="F6" s="66">
        <v>0</v>
      </c>
      <c r="G6" s="66">
        <v>0</v>
      </c>
      <c r="H6" s="66">
        <v>0</v>
      </c>
      <c r="I6" s="66">
        <v>0</v>
      </c>
      <c r="J6" s="66">
        <v>0</v>
      </c>
      <c r="K6" s="66">
        <v>0</v>
      </c>
      <c r="L6" s="66">
        <v>0</v>
      </c>
      <c r="M6" s="66">
        <v>0</v>
      </c>
      <c r="N6" s="66">
        <v>0</v>
      </c>
      <c r="O6" s="66">
        <v>0</v>
      </c>
      <c r="P6" s="66">
        <f>SUM(D6:O6)</f>
        <v>13767323</v>
      </c>
      <c r="Q6" s="67">
        <f>(P6/Q$77)</f>
        <v>65.379044245097987</v>
      </c>
      <c r="R6" s="68"/>
    </row>
    <row r="7" spans="1:135">
      <c r="A7" s="63"/>
      <c r="B7" s="64">
        <v>512</v>
      </c>
      <c r="C7" s="65" t="s">
        <v>21</v>
      </c>
      <c r="D7" s="66">
        <v>1807134</v>
      </c>
      <c r="E7" s="66">
        <v>520365</v>
      </c>
      <c r="F7" s="66">
        <v>0</v>
      </c>
      <c r="G7" s="66">
        <v>0</v>
      </c>
      <c r="H7" s="66">
        <v>0</v>
      </c>
      <c r="I7" s="66">
        <v>0</v>
      </c>
      <c r="J7" s="66">
        <v>0</v>
      </c>
      <c r="K7" s="66">
        <v>0</v>
      </c>
      <c r="L7" s="66">
        <v>0</v>
      </c>
      <c r="M7" s="66">
        <v>0</v>
      </c>
      <c r="N7" s="66">
        <v>0</v>
      </c>
      <c r="O7" s="66">
        <v>0</v>
      </c>
      <c r="P7" s="66">
        <f t="shared" ref="P7:P11" si="0">SUM(D7:O7)</f>
        <v>2327499</v>
      </c>
      <c r="Q7" s="67">
        <f>(P7/Q$77)</f>
        <v>11.052959250060548</v>
      </c>
      <c r="R7" s="68"/>
    </row>
    <row r="8" spans="1:135">
      <c r="A8" s="63"/>
      <c r="B8" s="64">
        <v>513</v>
      </c>
      <c r="C8" s="65" t="s">
        <v>22</v>
      </c>
      <c r="D8" s="66">
        <v>12186459</v>
      </c>
      <c r="E8" s="66">
        <v>0</v>
      </c>
      <c r="F8" s="66">
        <v>0</v>
      </c>
      <c r="G8" s="66">
        <v>0</v>
      </c>
      <c r="H8" s="66">
        <v>0</v>
      </c>
      <c r="I8" s="66">
        <v>0</v>
      </c>
      <c r="J8" s="66">
        <v>6165</v>
      </c>
      <c r="K8" s="66">
        <v>143604203</v>
      </c>
      <c r="L8" s="66">
        <v>0</v>
      </c>
      <c r="M8" s="66">
        <v>0</v>
      </c>
      <c r="N8" s="66">
        <v>0</v>
      </c>
      <c r="O8" s="66">
        <v>0</v>
      </c>
      <c r="P8" s="66">
        <f t="shared" si="0"/>
        <v>155796827</v>
      </c>
      <c r="Q8" s="67">
        <f>(P8/Q$77)</f>
        <v>739.85680772354056</v>
      </c>
      <c r="R8" s="68"/>
    </row>
    <row r="9" spans="1:135">
      <c r="A9" s="63"/>
      <c r="B9" s="64">
        <v>514</v>
      </c>
      <c r="C9" s="65" t="s">
        <v>23</v>
      </c>
      <c r="D9" s="66">
        <v>997268</v>
      </c>
      <c r="E9" s="66">
        <v>0</v>
      </c>
      <c r="F9" s="66">
        <v>0</v>
      </c>
      <c r="G9" s="66">
        <v>0</v>
      </c>
      <c r="H9" s="66">
        <v>0</v>
      </c>
      <c r="I9" s="66">
        <v>0</v>
      </c>
      <c r="J9" s="66">
        <v>0</v>
      </c>
      <c r="K9" s="66">
        <v>0</v>
      </c>
      <c r="L9" s="66">
        <v>0</v>
      </c>
      <c r="M9" s="66">
        <v>0</v>
      </c>
      <c r="N9" s="66">
        <v>0</v>
      </c>
      <c r="O9" s="66">
        <v>0</v>
      </c>
      <c r="P9" s="66">
        <f t="shared" si="0"/>
        <v>997268</v>
      </c>
      <c r="Q9" s="67">
        <f>(P9/Q$77)</f>
        <v>4.7358828362071828</v>
      </c>
      <c r="R9" s="68"/>
    </row>
    <row r="10" spans="1:135">
      <c r="A10" s="63"/>
      <c r="B10" s="64">
        <v>515</v>
      </c>
      <c r="C10" s="65" t="s">
        <v>24</v>
      </c>
      <c r="D10" s="66">
        <v>1574898</v>
      </c>
      <c r="E10" s="66">
        <v>589827</v>
      </c>
      <c r="F10" s="66">
        <v>0</v>
      </c>
      <c r="G10" s="66">
        <v>0</v>
      </c>
      <c r="H10" s="66">
        <v>0</v>
      </c>
      <c r="I10" s="66">
        <v>0</v>
      </c>
      <c r="J10" s="66">
        <v>0</v>
      </c>
      <c r="K10" s="66">
        <v>0</v>
      </c>
      <c r="L10" s="66">
        <v>0</v>
      </c>
      <c r="M10" s="66">
        <v>0</v>
      </c>
      <c r="N10" s="66">
        <v>0</v>
      </c>
      <c r="O10" s="66">
        <v>0</v>
      </c>
      <c r="P10" s="66">
        <f t="shared" si="0"/>
        <v>2164725</v>
      </c>
      <c r="Q10" s="67">
        <f>(P10/Q$77)</f>
        <v>10.279968847499964</v>
      </c>
      <c r="R10" s="68"/>
    </row>
    <row r="11" spans="1:135">
      <c r="A11" s="63"/>
      <c r="B11" s="64">
        <v>519</v>
      </c>
      <c r="C11" s="65" t="s">
        <v>25</v>
      </c>
      <c r="D11" s="66">
        <v>22039859</v>
      </c>
      <c r="E11" s="66">
        <v>1776044</v>
      </c>
      <c r="F11" s="66">
        <v>3559899</v>
      </c>
      <c r="G11" s="66">
        <v>2110</v>
      </c>
      <c r="H11" s="66">
        <v>0</v>
      </c>
      <c r="I11" s="66">
        <v>0</v>
      </c>
      <c r="J11" s="66">
        <v>47952993</v>
      </c>
      <c r="K11" s="66">
        <v>28847085</v>
      </c>
      <c r="L11" s="66">
        <v>0</v>
      </c>
      <c r="M11" s="66">
        <v>0</v>
      </c>
      <c r="N11" s="66">
        <v>0</v>
      </c>
      <c r="O11" s="66">
        <v>0</v>
      </c>
      <c r="P11" s="66">
        <f t="shared" si="0"/>
        <v>104177990</v>
      </c>
      <c r="Q11" s="67">
        <f>(P11/Q$77)</f>
        <v>494.72634713192798</v>
      </c>
      <c r="R11" s="68"/>
    </row>
    <row r="12" spans="1:135" ht="15.75">
      <c r="A12" s="69" t="s">
        <v>26</v>
      </c>
      <c r="B12" s="70"/>
      <c r="C12" s="71"/>
      <c r="D12" s="72">
        <f>SUM(D13:D20)</f>
        <v>81374634</v>
      </c>
      <c r="E12" s="72">
        <f>SUM(E13:E20)</f>
        <v>65612332</v>
      </c>
      <c r="F12" s="72">
        <f>SUM(F13:F20)</f>
        <v>0</v>
      </c>
      <c r="G12" s="72">
        <f>SUM(G13:G20)</f>
        <v>213880</v>
      </c>
      <c r="H12" s="72">
        <f>SUM(H13:H20)</f>
        <v>0</v>
      </c>
      <c r="I12" s="72">
        <f>SUM(I13:I20)</f>
        <v>5510037</v>
      </c>
      <c r="J12" s="72">
        <f>SUM(J13:J20)</f>
        <v>0</v>
      </c>
      <c r="K12" s="72">
        <f>SUM(K13:K20)</f>
        <v>1975904</v>
      </c>
      <c r="L12" s="72">
        <f>SUM(L13:L20)</f>
        <v>0</v>
      </c>
      <c r="M12" s="72">
        <f>SUM(M13:M20)</f>
        <v>0</v>
      </c>
      <c r="N12" s="72">
        <f>SUM(N13:N20)</f>
        <v>0</v>
      </c>
      <c r="O12" s="72">
        <f>SUM(O13:O20)</f>
        <v>0</v>
      </c>
      <c r="P12" s="73">
        <f>SUM(D12:O12)</f>
        <v>154686787</v>
      </c>
      <c r="Q12" s="74">
        <f>(P12/Q$77)</f>
        <v>734.58538681812354</v>
      </c>
      <c r="R12" s="75"/>
    </row>
    <row r="13" spans="1:135">
      <c r="A13" s="63"/>
      <c r="B13" s="64">
        <v>521</v>
      </c>
      <c r="C13" s="65" t="s">
        <v>27</v>
      </c>
      <c r="D13" s="66">
        <v>76432344</v>
      </c>
      <c r="E13" s="66">
        <v>2786046</v>
      </c>
      <c r="F13" s="66">
        <v>0</v>
      </c>
      <c r="G13" s="66">
        <v>6754</v>
      </c>
      <c r="H13" s="66">
        <v>0</v>
      </c>
      <c r="I13" s="66">
        <v>0</v>
      </c>
      <c r="J13" s="66">
        <v>0</v>
      </c>
      <c r="K13" s="66">
        <v>0</v>
      </c>
      <c r="L13" s="66">
        <v>0</v>
      </c>
      <c r="M13" s="66">
        <v>0</v>
      </c>
      <c r="N13" s="66">
        <v>0</v>
      </c>
      <c r="O13" s="66">
        <v>0</v>
      </c>
      <c r="P13" s="66">
        <f>SUM(D13:O13)</f>
        <v>79225144</v>
      </c>
      <c r="Q13" s="67">
        <f>(P13/Q$77)</f>
        <v>376.22885690270067</v>
      </c>
      <c r="R13" s="68"/>
    </row>
    <row r="14" spans="1:135">
      <c r="A14" s="63"/>
      <c r="B14" s="64">
        <v>522</v>
      </c>
      <c r="C14" s="65" t="s">
        <v>28</v>
      </c>
      <c r="D14" s="66">
        <v>0</v>
      </c>
      <c r="E14" s="66">
        <v>34658836</v>
      </c>
      <c r="F14" s="66">
        <v>0</v>
      </c>
      <c r="G14" s="66">
        <v>195668</v>
      </c>
      <c r="H14" s="66">
        <v>0</v>
      </c>
      <c r="I14" s="66">
        <v>0</v>
      </c>
      <c r="J14" s="66">
        <v>0</v>
      </c>
      <c r="K14" s="66">
        <v>0</v>
      </c>
      <c r="L14" s="66">
        <v>0</v>
      </c>
      <c r="M14" s="66">
        <v>0</v>
      </c>
      <c r="N14" s="66">
        <v>0</v>
      </c>
      <c r="O14" s="66">
        <v>0</v>
      </c>
      <c r="P14" s="66">
        <f t="shared" ref="P14:P20" si="1">SUM(D14:O14)</f>
        <v>34854504</v>
      </c>
      <c r="Q14" s="67">
        <f>(P14/Q$77)</f>
        <v>165.51904528984647</v>
      </c>
      <c r="R14" s="68"/>
    </row>
    <row r="15" spans="1:135">
      <c r="A15" s="63"/>
      <c r="B15" s="64">
        <v>523</v>
      </c>
      <c r="C15" s="65" t="s">
        <v>29</v>
      </c>
      <c r="D15" s="66">
        <v>1052205</v>
      </c>
      <c r="E15" s="66">
        <v>3754965</v>
      </c>
      <c r="F15" s="66">
        <v>0</v>
      </c>
      <c r="G15" s="66">
        <v>2110</v>
      </c>
      <c r="H15" s="66">
        <v>0</v>
      </c>
      <c r="I15" s="66">
        <v>0</v>
      </c>
      <c r="J15" s="66">
        <v>0</v>
      </c>
      <c r="K15" s="66">
        <v>1975904</v>
      </c>
      <c r="L15" s="66">
        <v>0</v>
      </c>
      <c r="M15" s="66">
        <v>0</v>
      </c>
      <c r="N15" s="66">
        <v>0</v>
      </c>
      <c r="O15" s="66">
        <v>0</v>
      </c>
      <c r="P15" s="66">
        <f t="shared" si="1"/>
        <v>6785184</v>
      </c>
      <c r="Q15" s="67">
        <f>(P15/Q$77)</f>
        <v>32.221866585619509</v>
      </c>
      <c r="R15" s="68"/>
    </row>
    <row r="16" spans="1:135">
      <c r="A16" s="63"/>
      <c r="B16" s="64">
        <v>524</v>
      </c>
      <c r="C16" s="65" t="s">
        <v>30</v>
      </c>
      <c r="D16" s="66">
        <v>1167157</v>
      </c>
      <c r="E16" s="66">
        <v>0</v>
      </c>
      <c r="F16" s="66">
        <v>0</v>
      </c>
      <c r="G16" s="66">
        <v>0</v>
      </c>
      <c r="H16" s="66">
        <v>0</v>
      </c>
      <c r="I16" s="66">
        <v>5465563</v>
      </c>
      <c r="J16" s="66">
        <v>0</v>
      </c>
      <c r="K16" s="66">
        <v>0</v>
      </c>
      <c r="L16" s="66">
        <v>0</v>
      </c>
      <c r="M16" s="66">
        <v>0</v>
      </c>
      <c r="N16" s="66">
        <v>0</v>
      </c>
      <c r="O16" s="66">
        <v>0</v>
      </c>
      <c r="P16" s="66">
        <f t="shared" si="1"/>
        <v>6632720</v>
      </c>
      <c r="Q16" s="67">
        <f>(P16/Q$77)</f>
        <v>31.497836895767342</v>
      </c>
      <c r="R16" s="68"/>
    </row>
    <row r="17" spans="1:18">
      <c r="A17" s="63"/>
      <c r="B17" s="64">
        <v>525</v>
      </c>
      <c r="C17" s="65" t="s">
        <v>31</v>
      </c>
      <c r="D17" s="66">
        <v>2140506</v>
      </c>
      <c r="E17" s="66">
        <v>176356</v>
      </c>
      <c r="F17" s="66">
        <v>0</v>
      </c>
      <c r="G17" s="66">
        <v>0</v>
      </c>
      <c r="H17" s="66">
        <v>0</v>
      </c>
      <c r="I17" s="66">
        <v>44474</v>
      </c>
      <c r="J17" s="66">
        <v>0</v>
      </c>
      <c r="K17" s="66">
        <v>0</v>
      </c>
      <c r="L17" s="66">
        <v>0</v>
      </c>
      <c r="M17" s="66">
        <v>0</v>
      </c>
      <c r="N17" s="66">
        <v>0</v>
      </c>
      <c r="O17" s="66">
        <v>0</v>
      </c>
      <c r="P17" s="66">
        <f t="shared" si="1"/>
        <v>2361336</v>
      </c>
      <c r="Q17" s="67">
        <f>(P17/Q$77)</f>
        <v>11.213646314649749</v>
      </c>
      <c r="R17" s="68"/>
    </row>
    <row r="18" spans="1:18">
      <c r="A18" s="63"/>
      <c r="B18" s="64">
        <v>526</v>
      </c>
      <c r="C18" s="65" t="s">
        <v>32</v>
      </c>
      <c r="D18" s="66">
        <v>0</v>
      </c>
      <c r="E18" s="66">
        <v>24236122</v>
      </c>
      <c r="F18" s="66">
        <v>0</v>
      </c>
      <c r="G18" s="66">
        <v>9348</v>
      </c>
      <c r="H18" s="66">
        <v>0</v>
      </c>
      <c r="I18" s="66">
        <v>0</v>
      </c>
      <c r="J18" s="66">
        <v>0</v>
      </c>
      <c r="K18" s="66">
        <v>0</v>
      </c>
      <c r="L18" s="66">
        <v>0</v>
      </c>
      <c r="M18" s="66">
        <v>0</v>
      </c>
      <c r="N18" s="66">
        <v>0</v>
      </c>
      <c r="O18" s="66">
        <v>0</v>
      </c>
      <c r="P18" s="66">
        <f t="shared" si="1"/>
        <v>24245470</v>
      </c>
      <c r="Q18" s="67">
        <f>(P18/Q$77)</f>
        <v>115.13826296319161</v>
      </c>
      <c r="R18" s="68"/>
    </row>
    <row r="19" spans="1:18">
      <c r="A19" s="63"/>
      <c r="B19" s="64">
        <v>527</v>
      </c>
      <c r="C19" s="65" t="s">
        <v>33</v>
      </c>
      <c r="D19" s="66">
        <v>582422</v>
      </c>
      <c r="E19" s="66">
        <v>0</v>
      </c>
      <c r="F19" s="66">
        <v>0</v>
      </c>
      <c r="G19" s="66">
        <v>0</v>
      </c>
      <c r="H19" s="66">
        <v>0</v>
      </c>
      <c r="I19" s="66">
        <v>0</v>
      </c>
      <c r="J19" s="66">
        <v>0</v>
      </c>
      <c r="K19" s="66">
        <v>0</v>
      </c>
      <c r="L19" s="66">
        <v>0</v>
      </c>
      <c r="M19" s="66">
        <v>0</v>
      </c>
      <c r="N19" s="66">
        <v>0</v>
      </c>
      <c r="O19" s="66">
        <v>0</v>
      </c>
      <c r="P19" s="66">
        <f t="shared" si="1"/>
        <v>582422</v>
      </c>
      <c r="Q19" s="67">
        <f>(P19/Q$77)</f>
        <v>2.7658386243511877</v>
      </c>
      <c r="R19" s="68"/>
    </row>
    <row r="20" spans="1:18">
      <c r="A20" s="63"/>
      <c r="B20" s="64">
        <v>529</v>
      </c>
      <c r="C20" s="65" t="s">
        <v>86</v>
      </c>
      <c r="D20" s="66">
        <v>0</v>
      </c>
      <c r="E20" s="66">
        <v>7</v>
      </c>
      <c r="F20" s="66">
        <v>0</v>
      </c>
      <c r="G20" s="66">
        <v>0</v>
      </c>
      <c r="H20" s="66">
        <v>0</v>
      </c>
      <c r="I20" s="66">
        <v>0</v>
      </c>
      <c r="J20" s="66">
        <v>0</v>
      </c>
      <c r="K20" s="66">
        <v>0</v>
      </c>
      <c r="L20" s="66">
        <v>0</v>
      </c>
      <c r="M20" s="66">
        <v>0</v>
      </c>
      <c r="N20" s="66">
        <v>0</v>
      </c>
      <c r="O20" s="66">
        <v>0</v>
      </c>
      <c r="P20" s="66">
        <f t="shared" si="1"/>
        <v>7</v>
      </c>
      <c r="Q20" s="67">
        <f>(P20/Q$77)</f>
        <v>3.3241996989224843E-5</v>
      </c>
      <c r="R20" s="68"/>
    </row>
    <row r="21" spans="1:18" ht="15.75">
      <c r="A21" s="69" t="s">
        <v>34</v>
      </c>
      <c r="B21" s="70"/>
      <c r="C21" s="71"/>
      <c r="D21" s="72">
        <f>SUM(D22:D28)</f>
        <v>754622</v>
      </c>
      <c r="E21" s="72">
        <f>SUM(E22:E28)</f>
        <v>9316046</v>
      </c>
      <c r="F21" s="72">
        <f>SUM(F22:F28)</f>
        <v>0</v>
      </c>
      <c r="G21" s="72">
        <f>SUM(G22:G28)</f>
        <v>149600</v>
      </c>
      <c r="H21" s="72">
        <f>SUM(H22:H28)</f>
        <v>0</v>
      </c>
      <c r="I21" s="72">
        <f>SUM(I22:I28)</f>
        <v>51454025</v>
      </c>
      <c r="J21" s="72">
        <f>SUM(J22:J28)</f>
        <v>0</v>
      </c>
      <c r="K21" s="72">
        <f>SUM(K22:K28)</f>
        <v>0</v>
      </c>
      <c r="L21" s="72">
        <f>SUM(L22:L28)</f>
        <v>0</v>
      </c>
      <c r="M21" s="72">
        <f>SUM(M22:M28)</f>
        <v>0</v>
      </c>
      <c r="N21" s="72">
        <f>SUM(N22:N28)</f>
        <v>0</v>
      </c>
      <c r="O21" s="72">
        <f>SUM(O22:O28)</f>
        <v>0</v>
      </c>
      <c r="P21" s="73">
        <f>SUM(D21:O21)</f>
        <v>61674293</v>
      </c>
      <c r="Q21" s="74">
        <f>(P21/Q$77)</f>
        <v>292.88238031693868</v>
      </c>
      <c r="R21" s="75"/>
    </row>
    <row r="22" spans="1:18">
      <c r="A22" s="63"/>
      <c r="B22" s="64">
        <v>533</v>
      </c>
      <c r="C22" s="65" t="s">
        <v>35</v>
      </c>
      <c r="D22" s="66">
        <v>0</v>
      </c>
      <c r="E22" s="66">
        <v>0</v>
      </c>
      <c r="F22" s="66">
        <v>0</v>
      </c>
      <c r="G22" s="66">
        <v>0</v>
      </c>
      <c r="H22" s="66">
        <v>0</v>
      </c>
      <c r="I22" s="66">
        <v>9419384</v>
      </c>
      <c r="J22" s="66">
        <v>0</v>
      </c>
      <c r="K22" s="66">
        <v>0</v>
      </c>
      <c r="L22" s="66">
        <v>0</v>
      </c>
      <c r="M22" s="66">
        <v>0</v>
      </c>
      <c r="N22" s="66">
        <v>0</v>
      </c>
      <c r="O22" s="66">
        <v>0</v>
      </c>
      <c r="P22" s="66">
        <f t="shared" ref="P22:P48" si="2">SUM(D22:O22)</f>
        <v>9419384</v>
      </c>
      <c r="Q22" s="67">
        <f>(P22/Q$77)</f>
        <v>44.731304938336095</v>
      </c>
      <c r="R22" s="68"/>
    </row>
    <row r="23" spans="1:18">
      <c r="A23" s="63"/>
      <c r="B23" s="64">
        <v>534</v>
      </c>
      <c r="C23" s="65" t="s">
        <v>36</v>
      </c>
      <c r="D23" s="66">
        <v>0</v>
      </c>
      <c r="E23" s="66">
        <v>8336065</v>
      </c>
      <c r="F23" s="66">
        <v>0</v>
      </c>
      <c r="G23" s="66">
        <v>0</v>
      </c>
      <c r="H23" s="66">
        <v>0</v>
      </c>
      <c r="I23" s="66">
        <v>10576255</v>
      </c>
      <c r="J23" s="66">
        <v>0</v>
      </c>
      <c r="K23" s="66">
        <v>0</v>
      </c>
      <c r="L23" s="66">
        <v>0</v>
      </c>
      <c r="M23" s="66">
        <v>0</v>
      </c>
      <c r="N23" s="66">
        <v>0</v>
      </c>
      <c r="O23" s="66">
        <v>0</v>
      </c>
      <c r="P23" s="66">
        <f t="shared" si="2"/>
        <v>18912320</v>
      </c>
      <c r="Q23" s="67">
        <f>(P23/Q$77)</f>
        <v>89.81189778560811</v>
      </c>
      <c r="R23" s="68"/>
    </row>
    <row r="24" spans="1:18">
      <c r="A24" s="63"/>
      <c r="B24" s="64">
        <v>535</v>
      </c>
      <c r="C24" s="65" t="s">
        <v>37</v>
      </c>
      <c r="D24" s="66">
        <v>0</v>
      </c>
      <c r="E24" s="66">
        <v>0</v>
      </c>
      <c r="F24" s="66">
        <v>0</v>
      </c>
      <c r="G24" s="66">
        <v>0</v>
      </c>
      <c r="H24" s="66">
        <v>0</v>
      </c>
      <c r="I24" s="66">
        <v>12316309</v>
      </c>
      <c r="J24" s="66">
        <v>0</v>
      </c>
      <c r="K24" s="66">
        <v>0</v>
      </c>
      <c r="L24" s="66">
        <v>0</v>
      </c>
      <c r="M24" s="66">
        <v>0</v>
      </c>
      <c r="N24" s="66">
        <v>0</v>
      </c>
      <c r="O24" s="66">
        <v>0</v>
      </c>
      <c r="P24" s="66">
        <f t="shared" si="2"/>
        <v>12316309</v>
      </c>
      <c r="Q24" s="67">
        <f>(P24/Q$77)</f>
        <v>58.48838667090898</v>
      </c>
      <c r="R24" s="68"/>
    </row>
    <row r="25" spans="1:18">
      <c r="A25" s="63"/>
      <c r="B25" s="64">
        <v>536</v>
      </c>
      <c r="C25" s="65" t="s">
        <v>38</v>
      </c>
      <c r="D25" s="66">
        <v>0</v>
      </c>
      <c r="E25" s="66">
        <v>0</v>
      </c>
      <c r="F25" s="66">
        <v>0</v>
      </c>
      <c r="G25" s="66">
        <v>0</v>
      </c>
      <c r="H25" s="66">
        <v>0</v>
      </c>
      <c r="I25" s="66">
        <v>18845436</v>
      </c>
      <c r="J25" s="66">
        <v>0</v>
      </c>
      <c r="K25" s="66">
        <v>0</v>
      </c>
      <c r="L25" s="66">
        <v>0</v>
      </c>
      <c r="M25" s="66">
        <v>0</v>
      </c>
      <c r="N25" s="66">
        <v>0</v>
      </c>
      <c r="O25" s="66">
        <v>0</v>
      </c>
      <c r="P25" s="66">
        <f t="shared" si="2"/>
        <v>18845436</v>
      </c>
      <c r="Q25" s="67">
        <f>(P25/Q$77)</f>
        <v>89.494275253232786</v>
      </c>
      <c r="R25" s="68"/>
    </row>
    <row r="26" spans="1:18">
      <c r="A26" s="63"/>
      <c r="B26" s="64">
        <v>537</v>
      </c>
      <c r="C26" s="65" t="s">
        <v>39</v>
      </c>
      <c r="D26" s="66">
        <v>586597</v>
      </c>
      <c r="E26" s="66">
        <v>0</v>
      </c>
      <c r="F26" s="66">
        <v>0</v>
      </c>
      <c r="G26" s="66">
        <v>149600</v>
      </c>
      <c r="H26" s="66">
        <v>0</v>
      </c>
      <c r="I26" s="66">
        <v>296641</v>
      </c>
      <c r="J26" s="66">
        <v>0</v>
      </c>
      <c r="K26" s="66">
        <v>0</v>
      </c>
      <c r="L26" s="66">
        <v>0</v>
      </c>
      <c r="M26" s="66">
        <v>0</v>
      </c>
      <c r="N26" s="66">
        <v>0</v>
      </c>
      <c r="O26" s="66">
        <v>0</v>
      </c>
      <c r="P26" s="66">
        <f t="shared" si="2"/>
        <v>1032838</v>
      </c>
      <c r="Q26" s="67">
        <f>(P26/Q$77)</f>
        <v>4.9047996694795728</v>
      </c>
      <c r="R26" s="68"/>
    </row>
    <row r="27" spans="1:18">
      <c r="A27" s="63"/>
      <c r="B27" s="64">
        <v>538</v>
      </c>
      <c r="C27" s="65" t="s">
        <v>40</v>
      </c>
      <c r="D27" s="66">
        <v>168025</v>
      </c>
      <c r="E27" s="66">
        <v>973852</v>
      </c>
      <c r="F27" s="66">
        <v>0</v>
      </c>
      <c r="G27" s="66">
        <v>0</v>
      </c>
      <c r="H27" s="66">
        <v>0</v>
      </c>
      <c r="I27" s="66">
        <v>0</v>
      </c>
      <c r="J27" s="66">
        <v>0</v>
      </c>
      <c r="K27" s="66">
        <v>0</v>
      </c>
      <c r="L27" s="66">
        <v>0</v>
      </c>
      <c r="M27" s="66">
        <v>0</v>
      </c>
      <c r="N27" s="66">
        <v>0</v>
      </c>
      <c r="O27" s="66">
        <v>0</v>
      </c>
      <c r="P27" s="66">
        <f t="shared" si="2"/>
        <v>1141877</v>
      </c>
      <c r="Q27" s="67">
        <f>(P27/Q$77)</f>
        <v>5.4226102565807279</v>
      </c>
      <c r="R27" s="68"/>
    </row>
    <row r="28" spans="1:18">
      <c r="A28" s="63"/>
      <c r="B28" s="64">
        <v>539</v>
      </c>
      <c r="C28" s="65" t="s">
        <v>41</v>
      </c>
      <c r="D28" s="66">
        <v>0</v>
      </c>
      <c r="E28" s="66">
        <v>6129</v>
      </c>
      <c r="F28" s="66">
        <v>0</v>
      </c>
      <c r="G28" s="66">
        <v>0</v>
      </c>
      <c r="H28" s="66">
        <v>0</v>
      </c>
      <c r="I28" s="66">
        <v>0</v>
      </c>
      <c r="J28" s="66">
        <v>0</v>
      </c>
      <c r="K28" s="66">
        <v>0</v>
      </c>
      <c r="L28" s="66">
        <v>0</v>
      </c>
      <c r="M28" s="66">
        <v>0</v>
      </c>
      <c r="N28" s="66">
        <v>0</v>
      </c>
      <c r="O28" s="66">
        <v>0</v>
      </c>
      <c r="P28" s="66">
        <f t="shared" si="2"/>
        <v>6129</v>
      </c>
      <c r="Q28" s="67">
        <f>(P28/Q$77)</f>
        <v>2.9105742792422725E-2</v>
      </c>
      <c r="R28" s="68"/>
    </row>
    <row r="29" spans="1:18" ht="15.75">
      <c r="A29" s="69" t="s">
        <v>42</v>
      </c>
      <c r="B29" s="70"/>
      <c r="C29" s="71"/>
      <c r="D29" s="72">
        <f>SUM(D30:D33)</f>
        <v>5945260</v>
      </c>
      <c r="E29" s="72">
        <f>SUM(E30:E33)</f>
        <v>32492331</v>
      </c>
      <c r="F29" s="72">
        <f>SUM(F30:F33)</f>
        <v>0</v>
      </c>
      <c r="G29" s="72">
        <f>SUM(G30:G33)</f>
        <v>2510795</v>
      </c>
      <c r="H29" s="72">
        <f>SUM(H30:H33)</f>
        <v>0</v>
      </c>
      <c r="I29" s="72">
        <f>SUM(I30:I33)</f>
        <v>3296174</v>
      </c>
      <c r="J29" s="72">
        <f>SUM(J30:J33)</f>
        <v>0</v>
      </c>
      <c r="K29" s="72">
        <f>SUM(K30:K33)</f>
        <v>0</v>
      </c>
      <c r="L29" s="72">
        <f>SUM(L30:L33)</f>
        <v>0</v>
      </c>
      <c r="M29" s="72">
        <f>SUM(M30:M33)</f>
        <v>0</v>
      </c>
      <c r="N29" s="72">
        <f>SUM(N30:N33)</f>
        <v>0</v>
      </c>
      <c r="O29" s="72">
        <f>SUM(O30:O33)</f>
        <v>0</v>
      </c>
      <c r="P29" s="72">
        <f t="shared" si="2"/>
        <v>44244560</v>
      </c>
      <c r="Q29" s="74">
        <f>(P29/Q$77)</f>
        <v>210.11107575851113</v>
      </c>
      <c r="R29" s="75"/>
    </row>
    <row r="30" spans="1:18">
      <c r="A30" s="63"/>
      <c r="B30" s="64">
        <v>541</v>
      </c>
      <c r="C30" s="65" t="s">
        <v>43</v>
      </c>
      <c r="D30" s="66">
        <v>0</v>
      </c>
      <c r="E30" s="66">
        <v>32405073</v>
      </c>
      <c r="F30" s="66">
        <v>0</v>
      </c>
      <c r="G30" s="66">
        <v>2510795</v>
      </c>
      <c r="H30" s="66">
        <v>0</v>
      </c>
      <c r="I30" s="66">
        <v>0</v>
      </c>
      <c r="J30" s="66">
        <v>0</v>
      </c>
      <c r="K30" s="66">
        <v>0</v>
      </c>
      <c r="L30" s="66">
        <v>0</v>
      </c>
      <c r="M30" s="66">
        <v>0</v>
      </c>
      <c r="N30" s="66">
        <v>0</v>
      </c>
      <c r="O30" s="66">
        <v>0</v>
      </c>
      <c r="P30" s="66">
        <f t="shared" si="2"/>
        <v>34915868</v>
      </c>
      <c r="Q30" s="67">
        <f>(P30/Q$77)</f>
        <v>165.81045413316744</v>
      </c>
      <c r="R30" s="68"/>
    </row>
    <row r="31" spans="1:18">
      <c r="A31" s="63"/>
      <c r="B31" s="64">
        <v>542</v>
      </c>
      <c r="C31" s="65" t="s">
        <v>44</v>
      </c>
      <c r="D31" s="66">
        <v>68352</v>
      </c>
      <c r="E31" s="66">
        <v>74531</v>
      </c>
      <c r="F31" s="66">
        <v>0</v>
      </c>
      <c r="G31" s="66">
        <v>0</v>
      </c>
      <c r="H31" s="66">
        <v>0</v>
      </c>
      <c r="I31" s="66">
        <v>3296174</v>
      </c>
      <c r="J31" s="66">
        <v>0</v>
      </c>
      <c r="K31" s="66">
        <v>0</v>
      </c>
      <c r="L31" s="66">
        <v>0</v>
      </c>
      <c r="M31" s="66">
        <v>0</v>
      </c>
      <c r="N31" s="66">
        <v>0</v>
      </c>
      <c r="O31" s="66">
        <v>0</v>
      </c>
      <c r="P31" s="66">
        <f t="shared" si="2"/>
        <v>3439057</v>
      </c>
      <c r="Q31" s="67">
        <f>(P31/Q$77)</f>
        <v>16.331588919967519</v>
      </c>
      <c r="R31" s="68"/>
    </row>
    <row r="32" spans="1:18">
      <c r="A32" s="63"/>
      <c r="B32" s="64">
        <v>543</v>
      </c>
      <c r="C32" s="65" t="s">
        <v>45</v>
      </c>
      <c r="D32" s="66">
        <v>581516</v>
      </c>
      <c r="E32" s="66">
        <v>12727</v>
      </c>
      <c r="F32" s="66">
        <v>0</v>
      </c>
      <c r="G32" s="66">
        <v>0</v>
      </c>
      <c r="H32" s="66">
        <v>0</v>
      </c>
      <c r="I32" s="66">
        <v>0</v>
      </c>
      <c r="J32" s="66">
        <v>0</v>
      </c>
      <c r="K32" s="66">
        <v>0</v>
      </c>
      <c r="L32" s="66">
        <v>0</v>
      </c>
      <c r="M32" s="66">
        <v>0</v>
      </c>
      <c r="N32" s="66">
        <v>0</v>
      </c>
      <c r="O32" s="66">
        <v>0</v>
      </c>
      <c r="P32" s="66">
        <f t="shared" si="2"/>
        <v>594243</v>
      </c>
      <c r="Q32" s="67">
        <f>(P32/Q$77)</f>
        <v>2.8219748595525629</v>
      </c>
      <c r="R32" s="68"/>
    </row>
    <row r="33" spans="1:18">
      <c r="A33" s="63"/>
      <c r="B33" s="64">
        <v>544</v>
      </c>
      <c r="C33" s="65" t="s">
        <v>178</v>
      </c>
      <c r="D33" s="66">
        <v>5295392</v>
      </c>
      <c r="E33" s="66">
        <v>0</v>
      </c>
      <c r="F33" s="66">
        <v>0</v>
      </c>
      <c r="G33" s="66">
        <v>0</v>
      </c>
      <c r="H33" s="66">
        <v>0</v>
      </c>
      <c r="I33" s="66">
        <v>0</v>
      </c>
      <c r="J33" s="66">
        <v>0</v>
      </c>
      <c r="K33" s="66">
        <v>0</v>
      </c>
      <c r="L33" s="66">
        <v>0</v>
      </c>
      <c r="M33" s="66">
        <v>0</v>
      </c>
      <c r="N33" s="66">
        <v>0</v>
      </c>
      <c r="O33" s="66">
        <v>0</v>
      </c>
      <c r="P33" s="66">
        <f t="shared" si="2"/>
        <v>5295392</v>
      </c>
      <c r="Q33" s="67">
        <f>(P33/Q$77)</f>
        <v>25.147057845823618</v>
      </c>
      <c r="R33" s="68"/>
    </row>
    <row r="34" spans="1:18" ht="15.75">
      <c r="A34" s="69" t="s">
        <v>46</v>
      </c>
      <c r="B34" s="70"/>
      <c r="C34" s="71"/>
      <c r="D34" s="72">
        <f>SUM(D35:D38)</f>
        <v>1318296</v>
      </c>
      <c r="E34" s="72">
        <f>SUM(E35:E38)</f>
        <v>2732067</v>
      </c>
      <c r="F34" s="72">
        <f>SUM(F35:F38)</f>
        <v>0</v>
      </c>
      <c r="G34" s="72">
        <f>SUM(G35:G38)</f>
        <v>0</v>
      </c>
      <c r="H34" s="72">
        <f>SUM(H35:H38)</f>
        <v>0</v>
      </c>
      <c r="I34" s="72">
        <f>SUM(I35:I38)</f>
        <v>0</v>
      </c>
      <c r="J34" s="72">
        <f>SUM(J35:J38)</f>
        <v>0</v>
      </c>
      <c r="K34" s="72">
        <f>SUM(K35:K38)</f>
        <v>0</v>
      </c>
      <c r="L34" s="72">
        <f>SUM(L35:L38)</f>
        <v>0</v>
      </c>
      <c r="M34" s="72">
        <f>SUM(M35:M38)</f>
        <v>0</v>
      </c>
      <c r="N34" s="72">
        <f>SUM(N35:N38)</f>
        <v>0</v>
      </c>
      <c r="O34" s="72">
        <f>SUM(O35:O38)</f>
        <v>0</v>
      </c>
      <c r="P34" s="72">
        <f t="shared" si="2"/>
        <v>4050363</v>
      </c>
      <c r="Q34" s="74">
        <f>(P34/Q$77)</f>
        <v>19.234593521609671</v>
      </c>
      <c r="R34" s="75"/>
    </row>
    <row r="35" spans="1:18">
      <c r="A35" s="76"/>
      <c r="B35" s="77">
        <v>552</v>
      </c>
      <c r="C35" s="78" t="s">
        <v>47</v>
      </c>
      <c r="D35" s="66">
        <v>1047732</v>
      </c>
      <c r="E35" s="66">
        <v>1326016</v>
      </c>
      <c r="F35" s="66">
        <v>0</v>
      </c>
      <c r="G35" s="66">
        <v>0</v>
      </c>
      <c r="H35" s="66">
        <v>0</v>
      </c>
      <c r="I35" s="66">
        <v>0</v>
      </c>
      <c r="J35" s="66">
        <v>0</v>
      </c>
      <c r="K35" s="66">
        <v>0</v>
      </c>
      <c r="L35" s="66">
        <v>0</v>
      </c>
      <c r="M35" s="66">
        <v>0</v>
      </c>
      <c r="N35" s="66">
        <v>0</v>
      </c>
      <c r="O35" s="66">
        <v>0</v>
      </c>
      <c r="P35" s="66">
        <f t="shared" si="2"/>
        <v>2373748</v>
      </c>
      <c r="Q35" s="67">
        <f>(P35/Q$77)</f>
        <v>11.272589124168357</v>
      </c>
      <c r="R35" s="68"/>
    </row>
    <row r="36" spans="1:18">
      <c r="A36" s="76"/>
      <c r="B36" s="77">
        <v>553</v>
      </c>
      <c r="C36" s="78" t="s">
        <v>48</v>
      </c>
      <c r="D36" s="66">
        <v>232141</v>
      </c>
      <c r="E36" s="66">
        <v>0</v>
      </c>
      <c r="F36" s="66">
        <v>0</v>
      </c>
      <c r="G36" s="66">
        <v>0</v>
      </c>
      <c r="H36" s="66">
        <v>0</v>
      </c>
      <c r="I36" s="66">
        <v>0</v>
      </c>
      <c r="J36" s="66">
        <v>0</v>
      </c>
      <c r="K36" s="66">
        <v>0</v>
      </c>
      <c r="L36" s="66">
        <v>0</v>
      </c>
      <c r="M36" s="66">
        <v>0</v>
      </c>
      <c r="N36" s="66">
        <v>0</v>
      </c>
      <c r="O36" s="66">
        <v>0</v>
      </c>
      <c r="P36" s="66">
        <f t="shared" si="2"/>
        <v>232141</v>
      </c>
      <c r="Q36" s="67">
        <f>(P36/Q$77)</f>
        <v>1.1024043461536635</v>
      </c>
      <c r="R36" s="68"/>
    </row>
    <row r="37" spans="1:18">
      <c r="A37" s="76"/>
      <c r="B37" s="77">
        <v>554</v>
      </c>
      <c r="C37" s="78" t="s">
        <v>49</v>
      </c>
      <c r="D37" s="66">
        <v>38423</v>
      </c>
      <c r="E37" s="66">
        <v>1402478</v>
      </c>
      <c r="F37" s="66">
        <v>0</v>
      </c>
      <c r="G37" s="66">
        <v>0</v>
      </c>
      <c r="H37" s="66">
        <v>0</v>
      </c>
      <c r="I37" s="66">
        <v>0</v>
      </c>
      <c r="J37" s="66">
        <v>0</v>
      </c>
      <c r="K37" s="66">
        <v>0</v>
      </c>
      <c r="L37" s="66">
        <v>0</v>
      </c>
      <c r="M37" s="66">
        <v>0</v>
      </c>
      <c r="N37" s="66">
        <v>0</v>
      </c>
      <c r="O37" s="66">
        <v>0</v>
      </c>
      <c r="P37" s="66">
        <f t="shared" si="2"/>
        <v>1440901</v>
      </c>
      <c r="Q37" s="67">
        <f>(P37/Q$77)</f>
        <v>6.8426323862530092</v>
      </c>
      <c r="R37" s="68"/>
    </row>
    <row r="38" spans="1:18">
      <c r="A38" s="76"/>
      <c r="B38" s="77">
        <v>559</v>
      </c>
      <c r="C38" s="78" t="s">
        <v>163</v>
      </c>
      <c r="D38" s="66">
        <v>0</v>
      </c>
      <c r="E38" s="66">
        <v>3573</v>
      </c>
      <c r="F38" s="66">
        <v>0</v>
      </c>
      <c r="G38" s="66">
        <v>0</v>
      </c>
      <c r="H38" s="66">
        <v>0</v>
      </c>
      <c r="I38" s="66">
        <v>0</v>
      </c>
      <c r="J38" s="66">
        <v>0</v>
      </c>
      <c r="K38" s="66">
        <v>0</v>
      </c>
      <c r="L38" s="66">
        <v>0</v>
      </c>
      <c r="M38" s="66">
        <v>0</v>
      </c>
      <c r="N38" s="66">
        <v>0</v>
      </c>
      <c r="O38" s="66">
        <v>0</v>
      </c>
      <c r="P38" s="66">
        <f t="shared" si="2"/>
        <v>3573</v>
      </c>
      <c r="Q38" s="67">
        <f>(P38/Q$77)</f>
        <v>1.696766503464291E-2</v>
      </c>
      <c r="R38" s="68"/>
    </row>
    <row r="39" spans="1:18" ht="15.75">
      <c r="A39" s="69" t="s">
        <v>50</v>
      </c>
      <c r="B39" s="70"/>
      <c r="C39" s="71"/>
      <c r="D39" s="72">
        <f>SUM(D40:D44)</f>
        <v>5994811</v>
      </c>
      <c r="E39" s="72">
        <f>SUM(E40:E44)</f>
        <v>1987245</v>
      </c>
      <c r="F39" s="72">
        <f>SUM(F40:F44)</f>
        <v>0</v>
      </c>
      <c r="G39" s="72">
        <f>SUM(G40:G44)</f>
        <v>0</v>
      </c>
      <c r="H39" s="72">
        <f>SUM(H40:H44)</f>
        <v>0</v>
      </c>
      <c r="I39" s="72">
        <f>SUM(I40:I44)</f>
        <v>0</v>
      </c>
      <c r="J39" s="72">
        <f>SUM(J40:J44)</f>
        <v>0</v>
      </c>
      <c r="K39" s="72">
        <f>SUM(K40:K44)</f>
        <v>0</v>
      </c>
      <c r="L39" s="72">
        <f>SUM(L40:L44)</f>
        <v>0</v>
      </c>
      <c r="M39" s="72">
        <f>SUM(M40:M44)</f>
        <v>0</v>
      </c>
      <c r="N39" s="72">
        <f>SUM(N40:N44)</f>
        <v>0</v>
      </c>
      <c r="O39" s="72">
        <f>SUM(O40:O44)</f>
        <v>0</v>
      </c>
      <c r="P39" s="72">
        <f t="shared" si="2"/>
        <v>7982056</v>
      </c>
      <c r="Q39" s="74">
        <f>(P39/Q$77)</f>
        <v>37.905640217117728</v>
      </c>
      <c r="R39" s="75"/>
    </row>
    <row r="40" spans="1:18">
      <c r="A40" s="63"/>
      <c r="B40" s="64">
        <v>561</v>
      </c>
      <c r="C40" s="65" t="s">
        <v>87</v>
      </c>
      <c r="D40" s="66">
        <v>0</v>
      </c>
      <c r="E40" s="66">
        <v>2238</v>
      </c>
      <c r="F40" s="66">
        <v>0</v>
      </c>
      <c r="G40" s="66">
        <v>0</v>
      </c>
      <c r="H40" s="66">
        <v>0</v>
      </c>
      <c r="I40" s="66">
        <v>0</v>
      </c>
      <c r="J40" s="66">
        <v>0</v>
      </c>
      <c r="K40" s="66">
        <v>0</v>
      </c>
      <c r="L40" s="66">
        <v>0</v>
      </c>
      <c r="M40" s="66">
        <v>0</v>
      </c>
      <c r="N40" s="66">
        <v>0</v>
      </c>
      <c r="O40" s="66">
        <v>0</v>
      </c>
      <c r="P40" s="66">
        <f t="shared" si="2"/>
        <v>2238</v>
      </c>
      <c r="Q40" s="67">
        <f>(P40/Q$77)</f>
        <v>1.0627941323126458E-2</v>
      </c>
      <c r="R40" s="68"/>
    </row>
    <row r="41" spans="1:18">
      <c r="A41" s="63"/>
      <c r="B41" s="64">
        <v>562</v>
      </c>
      <c r="C41" s="65" t="s">
        <v>51</v>
      </c>
      <c r="D41" s="66">
        <v>4899691</v>
      </c>
      <c r="E41" s="66">
        <v>1852525</v>
      </c>
      <c r="F41" s="66">
        <v>0</v>
      </c>
      <c r="G41" s="66">
        <v>0</v>
      </c>
      <c r="H41" s="66">
        <v>0</v>
      </c>
      <c r="I41" s="66">
        <v>0</v>
      </c>
      <c r="J41" s="66">
        <v>0</v>
      </c>
      <c r="K41" s="66">
        <v>0</v>
      </c>
      <c r="L41" s="66">
        <v>0</v>
      </c>
      <c r="M41" s="66">
        <v>0</v>
      </c>
      <c r="N41" s="66">
        <v>0</v>
      </c>
      <c r="O41" s="66">
        <v>0</v>
      </c>
      <c r="P41" s="66">
        <f t="shared" si="2"/>
        <v>6752216</v>
      </c>
      <c r="Q41" s="67">
        <f>(P41/Q$77)</f>
        <v>32.065306277513692</v>
      </c>
      <c r="R41" s="68"/>
    </row>
    <row r="42" spans="1:18">
      <c r="A42" s="63"/>
      <c r="B42" s="64">
        <v>563</v>
      </c>
      <c r="C42" s="65" t="s">
        <v>52</v>
      </c>
      <c r="D42" s="66">
        <v>525000</v>
      </c>
      <c r="E42" s="66">
        <v>0</v>
      </c>
      <c r="F42" s="66">
        <v>0</v>
      </c>
      <c r="G42" s="66">
        <v>0</v>
      </c>
      <c r="H42" s="66">
        <v>0</v>
      </c>
      <c r="I42" s="66">
        <v>0</v>
      </c>
      <c r="J42" s="66">
        <v>0</v>
      </c>
      <c r="K42" s="66">
        <v>0</v>
      </c>
      <c r="L42" s="66">
        <v>0</v>
      </c>
      <c r="M42" s="66">
        <v>0</v>
      </c>
      <c r="N42" s="66">
        <v>0</v>
      </c>
      <c r="O42" s="66">
        <v>0</v>
      </c>
      <c r="P42" s="66">
        <f t="shared" si="2"/>
        <v>525000</v>
      </c>
      <c r="Q42" s="67">
        <f>(P42/Q$77)</f>
        <v>2.4931497741918633</v>
      </c>
      <c r="R42" s="68"/>
    </row>
    <row r="43" spans="1:18">
      <c r="A43" s="63"/>
      <c r="B43" s="64">
        <v>564</v>
      </c>
      <c r="C43" s="65" t="s">
        <v>53</v>
      </c>
      <c r="D43" s="66">
        <v>525120</v>
      </c>
      <c r="E43" s="66">
        <v>0</v>
      </c>
      <c r="F43" s="66">
        <v>0</v>
      </c>
      <c r="G43" s="66">
        <v>0</v>
      </c>
      <c r="H43" s="66">
        <v>0</v>
      </c>
      <c r="I43" s="66">
        <v>0</v>
      </c>
      <c r="J43" s="66">
        <v>0</v>
      </c>
      <c r="K43" s="66">
        <v>0</v>
      </c>
      <c r="L43" s="66">
        <v>0</v>
      </c>
      <c r="M43" s="66">
        <v>0</v>
      </c>
      <c r="N43" s="66">
        <v>0</v>
      </c>
      <c r="O43" s="66">
        <v>0</v>
      </c>
      <c r="P43" s="66">
        <f t="shared" si="2"/>
        <v>525120</v>
      </c>
      <c r="Q43" s="67">
        <f>(P43/Q$77)</f>
        <v>2.4937196369973931</v>
      </c>
      <c r="R43" s="68"/>
    </row>
    <row r="44" spans="1:18">
      <c r="A44" s="63"/>
      <c r="B44" s="64">
        <v>569</v>
      </c>
      <c r="C44" s="65" t="s">
        <v>54</v>
      </c>
      <c r="D44" s="66">
        <v>45000</v>
      </c>
      <c r="E44" s="66">
        <v>132482</v>
      </c>
      <c r="F44" s="66">
        <v>0</v>
      </c>
      <c r="G44" s="66">
        <v>0</v>
      </c>
      <c r="H44" s="66">
        <v>0</v>
      </c>
      <c r="I44" s="66">
        <v>0</v>
      </c>
      <c r="J44" s="66">
        <v>0</v>
      </c>
      <c r="K44" s="66">
        <v>0</v>
      </c>
      <c r="L44" s="66">
        <v>0</v>
      </c>
      <c r="M44" s="66">
        <v>0</v>
      </c>
      <c r="N44" s="66">
        <v>0</v>
      </c>
      <c r="O44" s="66">
        <v>0</v>
      </c>
      <c r="P44" s="66">
        <f t="shared" si="2"/>
        <v>177482</v>
      </c>
      <c r="Q44" s="67">
        <f>(P44/Q$77)</f>
        <v>0.84283658709165765</v>
      </c>
      <c r="R44" s="68"/>
    </row>
    <row r="45" spans="1:18" ht="15.75">
      <c r="A45" s="69" t="s">
        <v>55</v>
      </c>
      <c r="B45" s="70"/>
      <c r="C45" s="71"/>
      <c r="D45" s="72">
        <f>SUM(D46:D48)</f>
        <v>8434591</v>
      </c>
      <c r="E45" s="72">
        <f>SUM(E46:E48)</f>
        <v>112609</v>
      </c>
      <c r="F45" s="72">
        <f>SUM(F46:F48)</f>
        <v>0</v>
      </c>
      <c r="G45" s="72">
        <f>SUM(G46:G48)</f>
        <v>3342531</v>
      </c>
      <c r="H45" s="72">
        <f>SUM(H46:H48)</f>
        <v>0</v>
      </c>
      <c r="I45" s="72">
        <f>SUM(I46:I48)</f>
        <v>0</v>
      </c>
      <c r="J45" s="72">
        <f>SUM(J46:J48)</f>
        <v>0</v>
      </c>
      <c r="K45" s="72">
        <f>SUM(K46:K48)</f>
        <v>7268003</v>
      </c>
      <c r="L45" s="72">
        <f>SUM(L46:L48)</f>
        <v>0</v>
      </c>
      <c r="M45" s="72">
        <f>SUM(M46:M48)</f>
        <v>0</v>
      </c>
      <c r="N45" s="72">
        <f>SUM(N46:N48)</f>
        <v>0</v>
      </c>
      <c r="O45" s="72">
        <f>SUM(O46:O48)</f>
        <v>0</v>
      </c>
      <c r="P45" s="72">
        <f>SUM(D45:O45)</f>
        <v>19157734</v>
      </c>
      <c r="Q45" s="74">
        <f>(P45/Q$77)</f>
        <v>90.977333706910059</v>
      </c>
      <c r="R45" s="68"/>
    </row>
    <row r="46" spans="1:18">
      <c r="A46" s="63"/>
      <c r="B46" s="64">
        <v>571</v>
      </c>
      <c r="C46" s="65" t="s">
        <v>56</v>
      </c>
      <c r="D46" s="66">
        <v>3467257</v>
      </c>
      <c r="E46" s="66">
        <v>74837</v>
      </c>
      <c r="F46" s="66">
        <v>0</v>
      </c>
      <c r="G46" s="66">
        <v>2110</v>
      </c>
      <c r="H46" s="66">
        <v>0</v>
      </c>
      <c r="I46" s="66">
        <v>0</v>
      </c>
      <c r="J46" s="66">
        <v>0</v>
      </c>
      <c r="K46" s="66">
        <v>0</v>
      </c>
      <c r="L46" s="66">
        <v>0</v>
      </c>
      <c r="M46" s="66">
        <v>0</v>
      </c>
      <c r="N46" s="66">
        <v>0</v>
      </c>
      <c r="O46" s="66">
        <v>0</v>
      </c>
      <c r="P46" s="66">
        <f t="shared" si="2"/>
        <v>3544204</v>
      </c>
      <c r="Q46" s="67">
        <f>(P46/Q$77)</f>
        <v>16.830916956742666</v>
      </c>
      <c r="R46" s="68"/>
    </row>
    <row r="47" spans="1:18">
      <c r="A47" s="63"/>
      <c r="B47" s="64">
        <v>572</v>
      </c>
      <c r="C47" s="65" t="s">
        <v>57</v>
      </c>
      <c r="D47" s="66">
        <v>4967334</v>
      </c>
      <c r="E47" s="66">
        <v>37772</v>
      </c>
      <c r="F47" s="66">
        <v>0</v>
      </c>
      <c r="G47" s="66">
        <v>3340421</v>
      </c>
      <c r="H47" s="66">
        <v>0</v>
      </c>
      <c r="I47" s="66">
        <v>0</v>
      </c>
      <c r="J47" s="66">
        <v>0</v>
      </c>
      <c r="K47" s="66">
        <v>0</v>
      </c>
      <c r="L47" s="66">
        <v>0</v>
      </c>
      <c r="M47" s="66">
        <v>0</v>
      </c>
      <c r="N47" s="66">
        <v>0</v>
      </c>
      <c r="O47" s="66">
        <v>0</v>
      </c>
      <c r="P47" s="66">
        <f t="shared" si="2"/>
        <v>8345527</v>
      </c>
      <c r="Q47" s="67">
        <f>(P47/Q$77)</f>
        <v>39.631711915356377</v>
      </c>
      <c r="R47" s="68"/>
    </row>
    <row r="48" spans="1:18">
      <c r="A48" s="63"/>
      <c r="B48" s="64">
        <v>579</v>
      </c>
      <c r="C48" s="65" t="s">
        <v>166</v>
      </c>
      <c r="D48" s="66">
        <v>0</v>
      </c>
      <c r="E48" s="66">
        <v>0</v>
      </c>
      <c r="F48" s="66">
        <v>0</v>
      </c>
      <c r="G48" s="66">
        <v>0</v>
      </c>
      <c r="H48" s="66">
        <v>0</v>
      </c>
      <c r="I48" s="66">
        <v>0</v>
      </c>
      <c r="J48" s="66">
        <v>0</v>
      </c>
      <c r="K48" s="66">
        <v>7268003</v>
      </c>
      <c r="L48" s="66">
        <v>0</v>
      </c>
      <c r="M48" s="66">
        <v>0</v>
      </c>
      <c r="N48" s="66">
        <v>0</v>
      </c>
      <c r="O48" s="66">
        <v>0</v>
      </c>
      <c r="P48" s="66">
        <f t="shared" si="2"/>
        <v>7268003</v>
      </c>
      <c r="Q48" s="67">
        <f>(P48/Q$77)</f>
        <v>34.51470483481102</v>
      </c>
      <c r="R48" s="68"/>
    </row>
    <row r="49" spans="1:18" ht="15.75">
      <c r="A49" s="69" t="s">
        <v>81</v>
      </c>
      <c r="B49" s="70"/>
      <c r="C49" s="71"/>
      <c r="D49" s="72">
        <f>SUM(D50:D51)</f>
        <v>6574773</v>
      </c>
      <c r="E49" s="72">
        <f>SUM(E50:E51)</f>
        <v>13338840</v>
      </c>
      <c r="F49" s="72">
        <f>SUM(F50:F51)</f>
        <v>0</v>
      </c>
      <c r="G49" s="72">
        <f>SUM(G50:G51)</f>
        <v>221936</v>
      </c>
      <c r="H49" s="72">
        <f>SUM(H50:H51)</f>
        <v>0</v>
      </c>
      <c r="I49" s="72">
        <f>SUM(I50:I51)</f>
        <v>920444</v>
      </c>
      <c r="J49" s="72">
        <f>SUM(J50:J51)</f>
        <v>221269</v>
      </c>
      <c r="K49" s="72">
        <f>SUM(K50:K51)</f>
        <v>0</v>
      </c>
      <c r="L49" s="72">
        <f>SUM(L50:L51)</f>
        <v>0</v>
      </c>
      <c r="M49" s="72">
        <f>SUM(M50:M51)</f>
        <v>0</v>
      </c>
      <c r="N49" s="72">
        <f>SUM(N50:N51)</f>
        <v>0</v>
      </c>
      <c r="O49" s="72">
        <f>SUM(O50:O51)</f>
        <v>0</v>
      </c>
      <c r="P49" s="72">
        <f>SUM(D49:O49)</f>
        <v>21277262</v>
      </c>
      <c r="Q49" s="74">
        <f>(P49/Q$77)</f>
        <v>101.04266847756402</v>
      </c>
      <c r="R49" s="68"/>
    </row>
    <row r="50" spans="1:18">
      <c r="A50" s="63"/>
      <c r="B50" s="64">
        <v>581</v>
      </c>
      <c r="C50" s="65" t="s">
        <v>179</v>
      </c>
      <c r="D50" s="66">
        <v>6574773</v>
      </c>
      <c r="E50" s="66">
        <v>11615974</v>
      </c>
      <c r="F50" s="66">
        <v>0</v>
      </c>
      <c r="G50" s="66">
        <v>221936</v>
      </c>
      <c r="H50" s="66">
        <v>0</v>
      </c>
      <c r="I50" s="66">
        <v>920444</v>
      </c>
      <c r="J50" s="66">
        <v>221269</v>
      </c>
      <c r="K50" s="66">
        <v>0</v>
      </c>
      <c r="L50" s="66">
        <v>0</v>
      </c>
      <c r="M50" s="66">
        <v>0</v>
      </c>
      <c r="N50" s="66">
        <v>0</v>
      </c>
      <c r="O50" s="66">
        <v>0</v>
      </c>
      <c r="P50" s="66">
        <f>SUM(D50:O50)</f>
        <v>19554396</v>
      </c>
      <c r="Q50" s="67">
        <f>(P50/Q$77)</f>
        <v>92.861024708301471</v>
      </c>
      <c r="R50" s="68"/>
    </row>
    <row r="51" spans="1:18">
      <c r="A51" s="63"/>
      <c r="B51" s="64">
        <v>587</v>
      </c>
      <c r="C51" s="65" t="s">
        <v>184</v>
      </c>
      <c r="D51" s="66">
        <v>0</v>
      </c>
      <c r="E51" s="66">
        <v>1722866</v>
      </c>
      <c r="F51" s="66">
        <v>0</v>
      </c>
      <c r="G51" s="66">
        <v>0</v>
      </c>
      <c r="H51" s="66">
        <v>0</v>
      </c>
      <c r="I51" s="66">
        <v>0</v>
      </c>
      <c r="J51" s="66">
        <v>0</v>
      </c>
      <c r="K51" s="66">
        <v>0</v>
      </c>
      <c r="L51" s="66">
        <v>0</v>
      </c>
      <c r="M51" s="66">
        <v>0</v>
      </c>
      <c r="N51" s="66">
        <v>0</v>
      </c>
      <c r="O51" s="66">
        <v>0</v>
      </c>
      <c r="P51" s="66">
        <f t="shared" ref="P51:P58" si="3">SUM(D51:O51)</f>
        <v>1722866</v>
      </c>
      <c r="Q51" s="67">
        <f>(P51/Q$77)</f>
        <v>8.1816437692625499</v>
      </c>
      <c r="R51" s="68"/>
    </row>
    <row r="52" spans="1:18" ht="15.75">
      <c r="A52" s="69" t="s">
        <v>60</v>
      </c>
      <c r="B52" s="70"/>
      <c r="C52" s="71"/>
      <c r="D52" s="72">
        <f>SUM(D53:D74)</f>
        <v>2088075</v>
      </c>
      <c r="E52" s="72">
        <f>SUM(E53:E74)</f>
        <v>14061449</v>
      </c>
      <c r="F52" s="72">
        <f>SUM(F53:F74)</f>
        <v>0</v>
      </c>
      <c r="G52" s="72">
        <f>SUM(G53:G74)</f>
        <v>0</v>
      </c>
      <c r="H52" s="72">
        <f>SUM(H53:H74)</f>
        <v>0</v>
      </c>
      <c r="I52" s="72">
        <f>SUM(I53:I74)</f>
        <v>0</v>
      </c>
      <c r="J52" s="72">
        <f>SUM(J53:J74)</f>
        <v>0</v>
      </c>
      <c r="K52" s="72">
        <f>SUM(K53:K74)</f>
        <v>37705635</v>
      </c>
      <c r="L52" s="72">
        <f>SUM(L53:L74)</f>
        <v>0</v>
      </c>
      <c r="M52" s="72">
        <f>SUM(M53:M74)</f>
        <v>0</v>
      </c>
      <c r="N52" s="72">
        <f>SUM(N53:N74)</f>
        <v>0</v>
      </c>
      <c r="O52" s="72">
        <f>SUM(O53:O74)</f>
        <v>0</v>
      </c>
      <c r="P52" s="72">
        <f>SUM(D52:O52)</f>
        <v>53855159</v>
      </c>
      <c r="Q52" s="74">
        <f>(P52/Q$77)</f>
        <v>255.75043333317504</v>
      </c>
      <c r="R52" s="68"/>
    </row>
    <row r="53" spans="1:18">
      <c r="A53" s="63"/>
      <c r="B53" s="64">
        <v>601</v>
      </c>
      <c r="C53" s="65" t="s">
        <v>91</v>
      </c>
      <c r="D53" s="66">
        <v>0</v>
      </c>
      <c r="E53" s="66">
        <v>519083</v>
      </c>
      <c r="F53" s="66">
        <v>0</v>
      </c>
      <c r="G53" s="66">
        <v>0</v>
      </c>
      <c r="H53" s="66">
        <v>0</v>
      </c>
      <c r="I53" s="66">
        <v>0</v>
      </c>
      <c r="J53" s="66">
        <v>0</v>
      </c>
      <c r="K53" s="66">
        <v>0</v>
      </c>
      <c r="L53" s="66">
        <v>0</v>
      </c>
      <c r="M53" s="66">
        <v>0</v>
      </c>
      <c r="N53" s="66">
        <v>0</v>
      </c>
      <c r="O53" s="66">
        <v>0</v>
      </c>
      <c r="P53" s="66">
        <f t="shared" si="3"/>
        <v>519083</v>
      </c>
      <c r="Q53" s="67">
        <f>(P53/Q$77)</f>
        <v>2.465050789022543</v>
      </c>
      <c r="R53" s="68"/>
    </row>
    <row r="54" spans="1:18">
      <c r="A54" s="63"/>
      <c r="B54" s="64">
        <v>602</v>
      </c>
      <c r="C54" s="65" t="s">
        <v>61</v>
      </c>
      <c r="D54" s="66">
        <v>10821</v>
      </c>
      <c r="E54" s="66">
        <v>0</v>
      </c>
      <c r="F54" s="66">
        <v>0</v>
      </c>
      <c r="G54" s="66">
        <v>0</v>
      </c>
      <c r="H54" s="66">
        <v>0</v>
      </c>
      <c r="I54" s="66">
        <v>0</v>
      </c>
      <c r="J54" s="66">
        <v>0</v>
      </c>
      <c r="K54" s="66">
        <v>0</v>
      </c>
      <c r="L54" s="66">
        <v>0</v>
      </c>
      <c r="M54" s="66">
        <v>0</v>
      </c>
      <c r="N54" s="66">
        <v>0</v>
      </c>
      <c r="O54" s="66">
        <v>0</v>
      </c>
      <c r="P54" s="66">
        <f t="shared" si="3"/>
        <v>10821</v>
      </c>
      <c r="Q54" s="67">
        <f>(P54/Q$77)</f>
        <v>5.1387378488628864E-2</v>
      </c>
      <c r="R54" s="68"/>
    </row>
    <row r="55" spans="1:18">
      <c r="A55" s="63"/>
      <c r="B55" s="64">
        <v>603</v>
      </c>
      <c r="C55" s="65" t="s">
        <v>62</v>
      </c>
      <c r="D55" s="66">
        <v>2033</v>
      </c>
      <c r="E55" s="66">
        <v>0</v>
      </c>
      <c r="F55" s="66">
        <v>0</v>
      </c>
      <c r="G55" s="66">
        <v>0</v>
      </c>
      <c r="H55" s="66">
        <v>0</v>
      </c>
      <c r="I55" s="66">
        <v>0</v>
      </c>
      <c r="J55" s="66">
        <v>0</v>
      </c>
      <c r="K55" s="66">
        <v>0</v>
      </c>
      <c r="L55" s="66">
        <v>0</v>
      </c>
      <c r="M55" s="66">
        <v>0</v>
      </c>
      <c r="N55" s="66">
        <v>0</v>
      </c>
      <c r="O55" s="66">
        <v>0</v>
      </c>
      <c r="P55" s="66">
        <f t="shared" si="3"/>
        <v>2033</v>
      </c>
      <c r="Q55" s="67">
        <f>(P55/Q$77)</f>
        <v>9.6544256970134447E-3</v>
      </c>
      <c r="R55" s="68"/>
    </row>
    <row r="56" spans="1:18">
      <c r="A56" s="63"/>
      <c r="B56" s="64">
        <v>604</v>
      </c>
      <c r="C56" s="65" t="s">
        <v>63</v>
      </c>
      <c r="D56" s="66">
        <v>10426</v>
      </c>
      <c r="E56" s="66">
        <v>1355231</v>
      </c>
      <c r="F56" s="66">
        <v>0</v>
      </c>
      <c r="G56" s="66">
        <v>0</v>
      </c>
      <c r="H56" s="66">
        <v>0</v>
      </c>
      <c r="I56" s="66">
        <v>0</v>
      </c>
      <c r="J56" s="66">
        <v>0</v>
      </c>
      <c r="K56" s="66">
        <v>0</v>
      </c>
      <c r="L56" s="66">
        <v>0</v>
      </c>
      <c r="M56" s="66">
        <v>0</v>
      </c>
      <c r="N56" s="66">
        <v>0</v>
      </c>
      <c r="O56" s="66">
        <v>0</v>
      </c>
      <c r="P56" s="66">
        <f t="shared" si="3"/>
        <v>1365657</v>
      </c>
      <c r="Q56" s="67">
        <f>(P56/Q$77)</f>
        <v>6.4853094117591192</v>
      </c>
      <c r="R56" s="68"/>
    </row>
    <row r="57" spans="1:18">
      <c r="A57" s="63"/>
      <c r="B57" s="64">
        <v>605</v>
      </c>
      <c r="C57" s="65" t="s">
        <v>64</v>
      </c>
      <c r="D57" s="66">
        <v>21600</v>
      </c>
      <c r="E57" s="66">
        <v>0</v>
      </c>
      <c r="F57" s="66">
        <v>0</v>
      </c>
      <c r="G57" s="66">
        <v>0</v>
      </c>
      <c r="H57" s="66">
        <v>0</v>
      </c>
      <c r="I57" s="66">
        <v>0</v>
      </c>
      <c r="J57" s="66">
        <v>0</v>
      </c>
      <c r="K57" s="66">
        <v>0</v>
      </c>
      <c r="L57" s="66">
        <v>0</v>
      </c>
      <c r="M57" s="66">
        <v>0</v>
      </c>
      <c r="N57" s="66">
        <v>0</v>
      </c>
      <c r="O57" s="66">
        <v>0</v>
      </c>
      <c r="P57" s="66">
        <f t="shared" si="3"/>
        <v>21600</v>
      </c>
      <c r="Q57" s="67">
        <f>(P57/Q$77)</f>
        <v>0.10257530499532237</v>
      </c>
      <c r="R57" s="68"/>
    </row>
    <row r="58" spans="1:18">
      <c r="A58" s="63"/>
      <c r="B58" s="64">
        <v>608</v>
      </c>
      <c r="C58" s="65" t="s">
        <v>65</v>
      </c>
      <c r="D58" s="66">
        <v>0</v>
      </c>
      <c r="E58" s="66">
        <v>163258</v>
      </c>
      <c r="F58" s="66">
        <v>0</v>
      </c>
      <c r="G58" s="66">
        <v>0</v>
      </c>
      <c r="H58" s="66">
        <v>0</v>
      </c>
      <c r="I58" s="66">
        <v>0</v>
      </c>
      <c r="J58" s="66">
        <v>0</v>
      </c>
      <c r="K58" s="66">
        <v>0</v>
      </c>
      <c r="L58" s="66">
        <v>0</v>
      </c>
      <c r="M58" s="66">
        <v>0</v>
      </c>
      <c r="N58" s="66">
        <v>0</v>
      </c>
      <c r="O58" s="66">
        <v>0</v>
      </c>
      <c r="P58" s="66">
        <f t="shared" si="3"/>
        <v>163258</v>
      </c>
      <c r="Q58" s="67">
        <f>(P58/Q$77)</f>
        <v>0.77528884920955277</v>
      </c>
      <c r="R58" s="68"/>
    </row>
    <row r="59" spans="1:18">
      <c r="A59" s="63"/>
      <c r="B59" s="64">
        <v>614</v>
      </c>
      <c r="C59" s="65" t="s">
        <v>66</v>
      </c>
      <c r="D59" s="66">
        <v>0</v>
      </c>
      <c r="E59" s="66">
        <v>374803</v>
      </c>
      <c r="F59" s="66">
        <v>0</v>
      </c>
      <c r="G59" s="66">
        <v>0</v>
      </c>
      <c r="H59" s="66">
        <v>0</v>
      </c>
      <c r="I59" s="66">
        <v>0</v>
      </c>
      <c r="J59" s="66">
        <v>0</v>
      </c>
      <c r="K59" s="66">
        <v>0</v>
      </c>
      <c r="L59" s="66">
        <v>0</v>
      </c>
      <c r="M59" s="66">
        <v>0</v>
      </c>
      <c r="N59" s="66">
        <v>0</v>
      </c>
      <c r="O59" s="66">
        <v>0</v>
      </c>
      <c r="P59" s="66">
        <f t="shared" ref="P59:P70" si="4">SUM(D59:O59)</f>
        <v>374803</v>
      </c>
      <c r="Q59" s="67">
        <f>(P59/Q$77)</f>
        <v>1.7798857425074914</v>
      </c>
      <c r="R59" s="68"/>
    </row>
    <row r="60" spans="1:18">
      <c r="A60" s="63"/>
      <c r="B60" s="64">
        <v>634</v>
      </c>
      <c r="C60" s="65" t="s">
        <v>68</v>
      </c>
      <c r="D60" s="66">
        <v>0</v>
      </c>
      <c r="E60" s="66">
        <v>298767</v>
      </c>
      <c r="F60" s="66">
        <v>0</v>
      </c>
      <c r="G60" s="66">
        <v>0</v>
      </c>
      <c r="H60" s="66">
        <v>0</v>
      </c>
      <c r="I60" s="66">
        <v>0</v>
      </c>
      <c r="J60" s="66">
        <v>0</v>
      </c>
      <c r="K60" s="66">
        <v>0</v>
      </c>
      <c r="L60" s="66">
        <v>0</v>
      </c>
      <c r="M60" s="66">
        <v>0</v>
      </c>
      <c r="N60" s="66">
        <v>0</v>
      </c>
      <c r="O60" s="66">
        <v>0</v>
      </c>
      <c r="P60" s="66">
        <f t="shared" si="4"/>
        <v>298767</v>
      </c>
      <c r="Q60" s="67">
        <f>(P60/Q$77)</f>
        <v>1.4188016734971056</v>
      </c>
      <c r="R60" s="68"/>
    </row>
    <row r="61" spans="1:18">
      <c r="A61" s="63"/>
      <c r="B61" s="64">
        <v>649</v>
      </c>
      <c r="C61" s="65" t="s">
        <v>169</v>
      </c>
      <c r="D61" s="66">
        <v>0</v>
      </c>
      <c r="E61" s="66">
        <v>0</v>
      </c>
      <c r="F61" s="66">
        <v>0</v>
      </c>
      <c r="G61" s="66">
        <v>0</v>
      </c>
      <c r="H61" s="66">
        <v>0</v>
      </c>
      <c r="I61" s="66">
        <v>0</v>
      </c>
      <c r="J61" s="66">
        <v>0</v>
      </c>
      <c r="K61" s="66">
        <v>37705635</v>
      </c>
      <c r="L61" s="66">
        <v>0</v>
      </c>
      <c r="M61" s="66">
        <v>0</v>
      </c>
      <c r="N61" s="66">
        <v>0</v>
      </c>
      <c r="O61" s="66">
        <v>0</v>
      </c>
      <c r="P61" s="66">
        <f t="shared" si="4"/>
        <v>37705635</v>
      </c>
      <c r="Q61" s="67">
        <f>(P61/Q$77)</f>
        <v>179.05865787811584</v>
      </c>
      <c r="R61" s="68"/>
    </row>
    <row r="62" spans="1:18">
      <c r="A62" s="63"/>
      <c r="B62" s="64">
        <v>654</v>
      </c>
      <c r="C62" s="65" t="s">
        <v>103</v>
      </c>
      <c r="D62" s="66">
        <v>0</v>
      </c>
      <c r="E62" s="66">
        <v>297266</v>
      </c>
      <c r="F62" s="66">
        <v>0</v>
      </c>
      <c r="G62" s="66">
        <v>0</v>
      </c>
      <c r="H62" s="66">
        <v>0</v>
      </c>
      <c r="I62" s="66">
        <v>0</v>
      </c>
      <c r="J62" s="66">
        <v>0</v>
      </c>
      <c r="K62" s="66">
        <v>0</v>
      </c>
      <c r="L62" s="66">
        <v>0</v>
      </c>
      <c r="M62" s="66">
        <v>0</v>
      </c>
      <c r="N62" s="66">
        <v>0</v>
      </c>
      <c r="O62" s="66">
        <v>0</v>
      </c>
      <c r="P62" s="66">
        <f t="shared" si="4"/>
        <v>297266</v>
      </c>
      <c r="Q62" s="67">
        <f>(P62/Q$77)</f>
        <v>1.4116736395712732</v>
      </c>
      <c r="R62" s="68"/>
    </row>
    <row r="63" spans="1:18">
      <c r="A63" s="63"/>
      <c r="B63" s="64">
        <v>674</v>
      </c>
      <c r="C63" s="65" t="s">
        <v>70</v>
      </c>
      <c r="D63" s="66">
        <v>0</v>
      </c>
      <c r="E63" s="66">
        <v>198527</v>
      </c>
      <c r="F63" s="66">
        <v>0</v>
      </c>
      <c r="G63" s="66">
        <v>0</v>
      </c>
      <c r="H63" s="66">
        <v>0</v>
      </c>
      <c r="I63" s="66">
        <v>0</v>
      </c>
      <c r="J63" s="66">
        <v>0</v>
      </c>
      <c r="K63" s="66">
        <v>0</v>
      </c>
      <c r="L63" s="66">
        <v>0</v>
      </c>
      <c r="M63" s="66">
        <v>0</v>
      </c>
      <c r="N63" s="66">
        <v>0</v>
      </c>
      <c r="O63" s="66">
        <v>0</v>
      </c>
      <c r="P63" s="66">
        <f t="shared" si="4"/>
        <v>198527</v>
      </c>
      <c r="Q63" s="67">
        <f>(P63/Q$77)</f>
        <v>0.94277627661140584</v>
      </c>
      <c r="R63" s="68"/>
    </row>
    <row r="64" spans="1:18">
      <c r="A64" s="63"/>
      <c r="B64" s="64">
        <v>685</v>
      </c>
      <c r="C64" s="65" t="s">
        <v>71</v>
      </c>
      <c r="D64" s="66">
        <v>1710</v>
      </c>
      <c r="E64" s="66">
        <v>0</v>
      </c>
      <c r="F64" s="66">
        <v>0</v>
      </c>
      <c r="G64" s="66">
        <v>0</v>
      </c>
      <c r="H64" s="66">
        <v>0</v>
      </c>
      <c r="I64" s="66">
        <v>0</v>
      </c>
      <c r="J64" s="66">
        <v>0</v>
      </c>
      <c r="K64" s="66">
        <v>0</v>
      </c>
      <c r="L64" s="66">
        <v>0</v>
      </c>
      <c r="M64" s="66">
        <v>0</v>
      </c>
      <c r="N64" s="66">
        <v>0</v>
      </c>
      <c r="O64" s="66">
        <v>0</v>
      </c>
      <c r="P64" s="66">
        <f t="shared" si="4"/>
        <v>1710</v>
      </c>
      <c r="Q64" s="67">
        <f>(P64/Q$77)</f>
        <v>8.1205449787963551E-3</v>
      </c>
      <c r="R64" s="68"/>
    </row>
    <row r="65" spans="1:121">
      <c r="A65" s="63"/>
      <c r="B65" s="64">
        <v>689</v>
      </c>
      <c r="C65" s="65" t="s">
        <v>104</v>
      </c>
      <c r="D65" s="66">
        <v>0</v>
      </c>
      <c r="E65" s="66">
        <v>49707</v>
      </c>
      <c r="F65" s="66">
        <v>0</v>
      </c>
      <c r="G65" s="66">
        <v>0</v>
      </c>
      <c r="H65" s="66">
        <v>0</v>
      </c>
      <c r="I65" s="66">
        <v>0</v>
      </c>
      <c r="J65" s="66">
        <v>0</v>
      </c>
      <c r="K65" s="66">
        <v>0</v>
      </c>
      <c r="L65" s="66">
        <v>0</v>
      </c>
      <c r="M65" s="66">
        <v>0</v>
      </c>
      <c r="N65" s="66">
        <v>0</v>
      </c>
      <c r="O65" s="66">
        <v>0</v>
      </c>
      <c r="P65" s="66">
        <f t="shared" si="4"/>
        <v>49707</v>
      </c>
      <c r="Q65" s="67">
        <f>(P65/Q$77)</f>
        <v>0.23605142062048562</v>
      </c>
      <c r="R65" s="68"/>
    </row>
    <row r="66" spans="1:121">
      <c r="A66" s="63"/>
      <c r="B66" s="64">
        <v>694</v>
      </c>
      <c r="C66" s="65" t="s">
        <v>73</v>
      </c>
      <c r="D66" s="66">
        <v>0</v>
      </c>
      <c r="E66" s="66">
        <v>157419</v>
      </c>
      <c r="F66" s="66">
        <v>0</v>
      </c>
      <c r="G66" s="66">
        <v>0</v>
      </c>
      <c r="H66" s="66">
        <v>0</v>
      </c>
      <c r="I66" s="66">
        <v>0</v>
      </c>
      <c r="J66" s="66">
        <v>0</v>
      </c>
      <c r="K66" s="66">
        <v>0</v>
      </c>
      <c r="L66" s="66">
        <v>0</v>
      </c>
      <c r="M66" s="66">
        <v>0</v>
      </c>
      <c r="N66" s="66">
        <v>0</v>
      </c>
      <c r="O66" s="66">
        <v>0</v>
      </c>
      <c r="P66" s="66">
        <f t="shared" si="4"/>
        <v>157419</v>
      </c>
      <c r="Q66" s="67">
        <f>(P66/Q$77)</f>
        <v>0.74756027486382648</v>
      </c>
      <c r="R66" s="68"/>
    </row>
    <row r="67" spans="1:121">
      <c r="A67" s="63"/>
      <c r="B67" s="64">
        <v>711</v>
      </c>
      <c r="C67" s="65" t="s">
        <v>74</v>
      </c>
      <c r="D67" s="66">
        <v>2041485</v>
      </c>
      <c r="E67" s="66">
        <v>0</v>
      </c>
      <c r="F67" s="66">
        <v>0</v>
      </c>
      <c r="G67" s="66">
        <v>0</v>
      </c>
      <c r="H67" s="66">
        <v>0</v>
      </c>
      <c r="I67" s="66">
        <v>0</v>
      </c>
      <c r="J67" s="66">
        <v>0</v>
      </c>
      <c r="K67" s="66">
        <v>0</v>
      </c>
      <c r="L67" s="66">
        <v>0</v>
      </c>
      <c r="M67" s="66">
        <v>0</v>
      </c>
      <c r="N67" s="66">
        <v>0</v>
      </c>
      <c r="O67" s="66">
        <v>0</v>
      </c>
      <c r="P67" s="66">
        <f t="shared" si="4"/>
        <v>2041485</v>
      </c>
      <c r="Q67" s="67">
        <f>(P67/Q$77)</f>
        <v>9.6947197462210966</v>
      </c>
      <c r="R67" s="68"/>
    </row>
    <row r="68" spans="1:121">
      <c r="A68" s="63"/>
      <c r="B68" s="64">
        <v>712</v>
      </c>
      <c r="C68" s="65" t="s">
        <v>75</v>
      </c>
      <c r="D68" s="66">
        <v>0</v>
      </c>
      <c r="E68" s="66">
        <v>8757241</v>
      </c>
      <c r="F68" s="66">
        <v>0</v>
      </c>
      <c r="G68" s="66">
        <v>0</v>
      </c>
      <c r="H68" s="66">
        <v>0</v>
      </c>
      <c r="I68" s="66">
        <v>0</v>
      </c>
      <c r="J68" s="66">
        <v>0</v>
      </c>
      <c r="K68" s="66">
        <v>0</v>
      </c>
      <c r="L68" s="66">
        <v>0</v>
      </c>
      <c r="M68" s="66">
        <v>0</v>
      </c>
      <c r="N68" s="66">
        <v>0</v>
      </c>
      <c r="O68" s="66">
        <v>0</v>
      </c>
      <c r="P68" s="66">
        <f t="shared" si="4"/>
        <v>8757241</v>
      </c>
      <c r="Q68" s="67">
        <f>(P68/Q$77)</f>
        <v>41.586882707988053</v>
      </c>
      <c r="R68" s="68"/>
    </row>
    <row r="69" spans="1:121">
      <c r="A69" s="63"/>
      <c r="B69" s="64">
        <v>713</v>
      </c>
      <c r="C69" s="65" t="s">
        <v>76</v>
      </c>
      <c r="D69" s="66">
        <v>0</v>
      </c>
      <c r="E69" s="66">
        <v>1108305</v>
      </c>
      <c r="F69" s="66">
        <v>0</v>
      </c>
      <c r="G69" s="66">
        <v>0</v>
      </c>
      <c r="H69" s="66">
        <v>0</v>
      </c>
      <c r="I69" s="66">
        <v>0</v>
      </c>
      <c r="J69" s="66">
        <v>0</v>
      </c>
      <c r="K69" s="66">
        <v>0</v>
      </c>
      <c r="L69" s="66">
        <v>0</v>
      </c>
      <c r="M69" s="66">
        <v>0</v>
      </c>
      <c r="N69" s="66">
        <v>0</v>
      </c>
      <c r="O69" s="66">
        <v>0</v>
      </c>
      <c r="P69" s="66">
        <f t="shared" si="4"/>
        <v>1108305</v>
      </c>
      <c r="Q69" s="67">
        <f>(P69/Q$77)</f>
        <v>5.2631816390204058</v>
      </c>
      <c r="R69" s="68"/>
    </row>
    <row r="70" spans="1:121">
      <c r="A70" s="63"/>
      <c r="B70" s="64">
        <v>714</v>
      </c>
      <c r="C70" s="65" t="s">
        <v>77</v>
      </c>
      <c r="D70" s="66">
        <v>0</v>
      </c>
      <c r="E70" s="66">
        <v>2364</v>
      </c>
      <c r="F70" s="66">
        <v>0</v>
      </c>
      <c r="G70" s="66">
        <v>0</v>
      </c>
      <c r="H70" s="66">
        <v>0</v>
      </c>
      <c r="I70" s="66">
        <v>0</v>
      </c>
      <c r="J70" s="66">
        <v>0</v>
      </c>
      <c r="K70" s="66">
        <v>0</v>
      </c>
      <c r="L70" s="66">
        <v>0</v>
      </c>
      <c r="M70" s="66">
        <v>0</v>
      </c>
      <c r="N70" s="66">
        <v>0</v>
      </c>
      <c r="O70" s="66">
        <v>0</v>
      </c>
      <c r="P70" s="66">
        <f t="shared" si="4"/>
        <v>2364</v>
      </c>
      <c r="Q70" s="67">
        <f>(P70/Q$77)</f>
        <v>1.1226297268932504E-2</v>
      </c>
      <c r="R70" s="68"/>
    </row>
    <row r="71" spans="1:121">
      <c r="A71" s="63"/>
      <c r="B71" s="64">
        <v>715</v>
      </c>
      <c r="C71" s="65" t="s">
        <v>78</v>
      </c>
      <c r="D71" s="66">
        <v>0</v>
      </c>
      <c r="E71" s="66">
        <v>35885</v>
      </c>
      <c r="F71" s="66">
        <v>0</v>
      </c>
      <c r="G71" s="66">
        <v>0</v>
      </c>
      <c r="H71" s="66">
        <v>0</v>
      </c>
      <c r="I71" s="66">
        <v>0</v>
      </c>
      <c r="J71" s="66">
        <v>0</v>
      </c>
      <c r="K71" s="66">
        <v>0</v>
      </c>
      <c r="L71" s="66">
        <v>0</v>
      </c>
      <c r="M71" s="66">
        <v>0</v>
      </c>
      <c r="N71" s="66">
        <v>0</v>
      </c>
      <c r="O71" s="66">
        <v>0</v>
      </c>
      <c r="P71" s="66">
        <f t="shared" ref="P71:P74" si="5">SUM(D71:O71)</f>
        <v>35885</v>
      </c>
      <c r="Q71" s="67">
        <f>(P71/Q$77)</f>
        <v>0.17041272313690478</v>
      </c>
      <c r="R71" s="68"/>
    </row>
    <row r="72" spans="1:121">
      <c r="A72" s="63"/>
      <c r="B72" s="64">
        <v>724</v>
      </c>
      <c r="C72" s="65" t="s">
        <v>80</v>
      </c>
      <c r="D72" s="66">
        <v>0</v>
      </c>
      <c r="E72" s="66">
        <v>315838</v>
      </c>
      <c r="F72" s="66">
        <v>0</v>
      </c>
      <c r="G72" s="66">
        <v>0</v>
      </c>
      <c r="H72" s="66">
        <v>0</v>
      </c>
      <c r="I72" s="66">
        <v>0</v>
      </c>
      <c r="J72" s="66">
        <v>0</v>
      </c>
      <c r="K72" s="66">
        <v>0</v>
      </c>
      <c r="L72" s="66">
        <v>0</v>
      </c>
      <c r="M72" s="66">
        <v>0</v>
      </c>
      <c r="N72" s="66">
        <v>0</v>
      </c>
      <c r="O72" s="66">
        <v>0</v>
      </c>
      <c r="P72" s="66">
        <f t="shared" si="5"/>
        <v>315838</v>
      </c>
      <c r="Q72" s="67">
        <f>(P72/Q$77)</f>
        <v>1.4998694064403995</v>
      </c>
      <c r="R72" s="68"/>
    </row>
    <row r="73" spans="1:121">
      <c r="A73" s="63"/>
      <c r="B73" s="64">
        <v>744</v>
      </c>
      <c r="C73" s="65" t="s">
        <v>82</v>
      </c>
      <c r="D73" s="66">
        <v>0</v>
      </c>
      <c r="E73" s="66">
        <v>152815</v>
      </c>
      <c r="F73" s="66">
        <v>0</v>
      </c>
      <c r="G73" s="66">
        <v>0</v>
      </c>
      <c r="H73" s="66">
        <v>0</v>
      </c>
      <c r="I73" s="66">
        <v>0</v>
      </c>
      <c r="J73" s="66">
        <v>0</v>
      </c>
      <c r="K73" s="66">
        <v>0</v>
      </c>
      <c r="L73" s="66">
        <v>0</v>
      </c>
      <c r="M73" s="66">
        <v>0</v>
      </c>
      <c r="N73" s="66">
        <v>0</v>
      </c>
      <c r="O73" s="66">
        <v>0</v>
      </c>
      <c r="P73" s="66">
        <f t="shared" si="5"/>
        <v>152815</v>
      </c>
      <c r="Q73" s="67">
        <f>(P73/Q$77)</f>
        <v>0.72569653855834204</v>
      </c>
      <c r="R73" s="68"/>
    </row>
    <row r="74" spans="1:121" ht="15.75" thickBot="1">
      <c r="A74" s="63"/>
      <c r="B74" s="64">
        <v>764</v>
      </c>
      <c r="C74" s="65" t="s">
        <v>83</v>
      </c>
      <c r="D74" s="66">
        <v>0</v>
      </c>
      <c r="E74" s="66">
        <v>274940</v>
      </c>
      <c r="F74" s="66">
        <v>0</v>
      </c>
      <c r="G74" s="66">
        <v>0</v>
      </c>
      <c r="H74" s="66">
        <v>0</v>
      </c>
      <c r="I74" s="66">
        <v>0</v>
      </c>
      <c r="J74" s="66">
        <v>0</v>
      </c>
      <c r="K74" s="66">
        <v>0</v>
      </c>
      <c r="L74" s="66">
        <v>0</v>
      </c>
      <c r="M74" s="66">
        <v>0</v>
      </c>
      <c r="N74" s="66">
        <v>0</v>
      </c>
      <c r="O74" s="66">
        <v>0</v>
      </c>
      <c r="P74" s="66">
        <f t="shared" si="5"/>
        <v>274940</v>
      </c>
      <c r="Q74" s="67">
        <f>(P74/Q$77)</f>
        <v>1.305650664602497</v>
      </c>
      <c r="R74" s="68"/>
    </row>
    <row r="75" spans="1:121" ht="16.5" thickBot="1">
      <c r="A75" s="79" t="s">
        <v>10</v>
      </c>
      <c r="B75" s="80"/>
      <c r="C75" s="81"/>
      <c r="D75" s="82">
        <f>SUM(D5,D12,D21,D29,D34,D39,D45,D49,D52)</f>
        <v>164858003</v>
      </c>
      <c r="E75" s="82">
        <f>SUM(E5,E12,E21,E29,E34,E39,E45,E49,E52)</f>
        <v>142539155</v>
      </c>
      <c r="F75" s="82">
        <f>SUM(F5,F12,F21,F29,F34,F39,F45,F49,F52)</f>
        <v>3559899</v>
      </c>
      <c r="G75" s="82">
        <f>SUM(G5,G12,G21,G29,G34,G39,G45,G49,G52)</f>
        <v>6440852</v>
      </c>
      <c r="H75" s="82">
        <f>SUM(H5,H12,H21,H29,H34,H39,H45,H49,H52)</f>
        <v>0</v>
      </c>
      <c r="I75" s="82">
        <f>SUM(I5,I12,I21,I29,I34,I39,I45,I49,I52)</f>
        <v>61180680</v>
      </c>
      <c r="J75" s="82">
        <f>SUM(J5,J12,J21,J29,J34,J39,J45,J49,J52)</f>
        <v>48180427</v>
      </c>
      <c r="K75" s="82">
        <f>SUM(K5,K12,K21,K29,K34,K39,K45,K49,K52)</f>
        <v>219400830</v>
      </c>
      <c r="L75" s="82">
        <f>SUM(L5,L12,L21,L29,L34,L39,L45,L49,L52)</f>
        <v>0</v>
      </c>
      <c r="M75" s="82">
        <f>SUM(M5,M12,M21,M29,M34,M39,M45,M49,M52)</f>
        <v>0</v>
      </c>
      <c r="N75" s="82">
        <f>SUM(N5,N12,N21,N29,N34,N39,N45,N49,N52)</f>
        <v>0</v>
      </c>
      <c r="O75" s="82">
        <f>SUM(O5,O12,O21,O29,O34,O39,O45,O49,O52)</f>
        <v>0</v>
      </c>
      <c r="P75" s="82">
        <f>SUM(D75:O75)</f>
        <v>646159846</v>
      </c>
      <c r="Q75" s="83">
        <f>(P75/Q$77)</f>
        <v>3068.5205221842843</v>
      </c>
      <c r="R75" s="61"/>
      <c r="S75" s="84"/>
      <c r="T75" s="51"/>
      <c r="U75" s="51"/>
      <c r="V75" s="51"/>
      <c r="W75" s="51"/>
      <c r="X75" s="51"/>
      <c r="Y75" s="51"/>
      <c r="Z75" s="51"/>
      <c r="AA75" s="51"/>
      <c r="AB75" s="51"/>
      <c r="AC75" s="51"/>
      <c r="AD75" s="51"/>
      <c r="AE75" s="51"/>
      <c r="AF75" s="51"/>
      <c r="AG75" s="51"/>
      <c r="AH75" s="51"/>
      <c r="AI75" s="51"/>
      <c r="AJ75" s="51"/>
      <c r="AK75" s="51"/>
      <c r="AL75" s="51"/>
      <c r="AM75" s="51"/>
      <c r="AN75" s="51"/>
      <c r="AO75" s="51"/>
      <c r="AP75" s="51"/>
      <c r="AQ75" s="51"/>
      <c r="AR75" s="51"/>
      <c r="AS75" s="51"/>
      <c r="AT75" s="51"/>
      <c r="AU75" s="51"/>
      <c r="AV75" s="51"/>
      <c r="AW75" s="51"/>
      <c r="AX75" s="51"/>
      <c r="AY75" s="51"/>
      <c r="AZ75" s="51"/>
      <c r="BA75" s="51"/>
      <c r="BB75" s="51"/>
      <c r="BC75" s="51"/>
      <c r="BD75" s="51"/>
      <c r="BE75" s="51"/>
      <c r="BF75" s="51"/>
      <c r="BG75" s="51"/>
      <c r="BH75" s="51"/>
      <c r="BI75" s="51"/>
      <c r="BJ75" s="51"/>
      <c r="BK75" s="51"/>
      <c r="BL75" s="51"/>
      <c r="BM75" s="51"/>
      <c r="BN75" s="51"/>
      <c r="BO75" s="51"/>
      <c r="BP75" s="51"/>
      <c r="BQ75" s="51"/>
      <c r="BR75" s="51"/>
      <c r="BS75" s="51"/>
      <c r="BT75" s="51"/>
      <c r="BU75" s="51"/>
      <c r="BV75" s="51"/>
      <c r="BW75" s="51"/>
      <c r="BX75" s="51"/>
      <c r="BY75" s="51"/>
      <c r="BZ75" s="51"/>
      <c r="CA75" s="51"/>
      <c r="CB75" s="51"/>
      <c r="CC75" s="51"/>
      <c r="CD75" s="51"/>
      <c r="CE75" s="51"/>
      <c r="CF75" s="51"/>
      <c r="CG75" s="51"/>
      <c r="CH75" s="51"/>
      <c r="CI75" s="51"/>
      <c r="CJ75" s="51"/>
      <c r="CK75" s="51"/>
      <c r="CL75" s="51"/>
      <c r="CM75" s="51"/>
      <c r="CN75" s="51"/>
      <c r="CO75" s="51"/>
      <c r="CP75" s="51"/>
      <c r="CQ75" s="51"/>
      <c r="CR75" s="51"/>
      <c r="CS75" s="51"/>
      <c r="CT75" s="51"/>
      <c r="CU75" s="51"/>
      <c r="CV75" s="51"/>
      <c r="CW75" s="51"/>
      <c r="CX75" s="51"/>
      <c r="CY75" s="51"/>
      <c r="CZ75" s="51"/>
      <c r="DA75" s="51"/>
      <c r="DB75" s="51"/>
      <c r="DC75" s="51"/>
      <c r="DD75" s="51"/>
      <c r="DE75" s="51"/>
      <c r="DF75" s="51"/>
      <c r="DG75" s="51"/>
      <c r="DH75" s="51"/>
      <c r="DI75" s="51"/>
      <c r="DJ75" s="51"/>
      <c r="DK75" s="51"/>
      <c r="DL75" s="51"/>
      <c r="DM75" s="51"/>
      <c r="DN75" s="51"/>
      <c r="DO75" s="51"/>
      <c r="DP75" s="51"/>
      <c r="DQ75" s="51"/>
    </row>
    <row r="76" spans="1:121">
      <c r="A76" s="85"/>
      <c r="B76" s="86"/>
      <c r="C76" s="86"/>
      <c r="D76" s="87"/>
      <c r="E76" s="87"/>
      <c r="F76" s="87"/>
      <c r="G76" s="87"/>
      <c r="H76" s="87"/>
      <c r="I76" s="87"/>
      <c r="J76" s="87"/>
      <c r="K76" s="87"/>
      <c r="L76" s="87"/>
      <c r="M76" s="87"/>
      <c r="N76" s="87"/>
      <c r="O76" s="87"/>
      <c r="P76" s="87"/>
      <c r="Q76" s="88"/>
    </row>
    <row r="77" spans="1:121">
      <c r="A77" s="89"/>
      <c r="B77" s="90"/>
      <c r="C77" s="90"/>
      <c r="D77" s="91"/>
      <c r="E77" s="91"/>
      <c r="F77" s="91"/>
      <c r="G77" s="91"/>
      <c r="H77" s="91"/>
      <c r="I77" s="91"/>
      <c r="J77" s="91"/>
      <c r="K77" s="91"/>
      <c r="L77" s="91"/>
      <c r="M77" s="91"/>
      <c r="N77" s="94" t="s">
        <v>187</v>
      </c>
      <c r="O77" s="94"/>
      <c r="P77" s="94"/>
      <c r="Q77" s="92">
        <v>210577</v>
      </c>
    </row>
    <row r="78" spans="1:121">
      <c r="A78" s="95"/>
      <c r="B78" s="96"/>
      <c r="C78" s="96"/>
      <c r="D78" s="96"/>
      <c r="E78" s="96"/>
      <c r="F78" s="96"/>
      <c r="G78" s="96"/>
      <c r="H78" s="96"/>
      <c r="I78" s="96"/>
      <c r="J78" s="96"/>
      <c r="K78" s="96"/>
      <c r="L78" s="96"/>
      <c r="M78" s="96"/>
      <c r="N78" s="96"/>
      <c r="O78" s="96"/>
      <c r="P78" s="96"/>
      <c r="Q78" s="97"/>
    </row>
    <row r="79" spans="1:121" ht="15.75" customHeight="1" thickBot="1">
      <c r="A79" s="98" t="s">
        <v>93</v>
      </c>
      <c r="B79" s="99"/>
      <c r="C79" s="99"/>
      <c r="D79" s="99"/>
      <c r="E79" s="99"/>
      <c r="F79" s="99"/>
      <c r="G79" s="99"/>
      <c r="H79" s="99"/>
      <c r="I79" s="99"/>
      <c r="J79" s="99"/>
      <c r="K79" s="99"/>
      <c r="L79" s="99"/>
      <c r="M79" s="99"/>
      <c r="N79" s="99"/>
      <c r="O79" s="99"/>
      <c r="P79" s="99"/>
      <c r="Q79" s="100"/>
    </row>
  </sheetData>
  <mergeCells count="10">
    <mergeCell ref="N77:P77"/>
    <mergeCell ref="A78:Q78"/>
    <mergeCell ref="A79:Q79"/>
    <mergeCell ref="A1:Q1"/>
    <mergeCell ref="A2:Q2"/>
    <mergeCell ref="A3:C4"/>
    <mergeCell ref="D3:H3"/>
    <mergeCell ref="I3:J3"/>
    <mergeCell ref="K3:N3"/>
    <mergeCell ref="Q3:Q4"/>
  </mergeCells>
  <printOptions horizontalCentered="1"/>
  <pageMargins left="0.5" right="0.5" top="0.5" bottom="0.5" header="0.3" footer="0.3"/>
  <pageSetup paperSize="5" scale="52" fitToHeight="0" orientation="landscape" horizontalDpi="300" verticalDpi="300" r:id="rId1"/>
  <headerFooter>
    <oddFooter>&amp;L&amp;14Office of Economic and Demographic Research&amp;R&amp;14Page &amp;P of 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D156243-3206-4FF9-9826-6266738F92B5}">
  <sheetPr>
    <pageSetUpPr fitToPage="1"/>
  </sheetPr>
  <dimension ref="A1:EE80"/>
  <sheetViews>
    <sheetView workbookViewId="0">
      <selection sqref="A1:Q1"/>
    </sheetView>
  </sheetViews>
  <sheetFormatPr defaultColWidth="9.77734375" defaultRowHeight="15"/>
  <cols>
    <col min="1" max="1" width="1.77734375" style="62" customWidth="1"/>
    <col min="2" max="2" width="6.77734375" style="62" customWidth="1"/>
    <col min="3" max="3" width="52.77734375" style="62" customWidth="1"/>
    <col min="4" max="11" width="14.77734375" style="93" customWidth="1"/>
    <col min="12" max="15" width="13.77734375" style="93" customWidth="1"/>
    <col min="16" max="16" width="16.77734375" style="93" customWidth="1"/>
    <col min="17" max="17" width="13.77734375" style="62" customWidth="1"/>
    <col min="18" max="19" width="9.77734375" style="62"/>
  </cols>
  <sheetData>
    <row r="1" spans="1:135" ht="27.75">
      <c r="A1" s="101" t="s">
        <v>84</v>
      </c>
      <c r="B1" s="102"/>
      <c r="C1" s="102"/>
      <c r="D1" s="102"/>
      <c r="E1" s="102"/>
      <c r="F1" s="102"/>
      <c r="G1" s="102"/>
      <c r="H1" s="102"/>
      <c r="I1" s="102"/>
      <c r="J1" s="102"/>
      <c r="K1" s="102"/>
      <c r="L1" s="102"/>
      <c r="M1" s="102"/>
      <c r="N1" s="102"/>
      <c r="O1" s="102"/>
      <c r="P1" s="102"/>
      <c r="Q1" s="103"/>
      <c r="R1" s="48"/>
      <c r="S1"/>
    </row>
    <row r="2" spans="1:135" ht="24" thickBot="1">
      <c r="A2" s="104" t="s">
        <v>183</v>
      </c>
      <c r="B2" s="105"/>
      <c r="C2" s="105"/>
      <c r="D2" s="105"/>
      <c r="E2" s="105"/>
      <c r="F2" s="105"/>
      <c r="G2" s="105"/>
      <c r="H2" s="105"/>
      <c r="I2" s="105"/>
      <c r="J2" s="105"/>
      <c r="K2" s="105"/>
      <c r="L2" s="105"/>
      <c r="M2" s="105"/>
      <c r="N2" s="105"/>
      <c r="O2" s="105"/>
      <c r="P2" s="105"/>
      <c r="Q2" s="106"/>
      <c r="R2" s="48"/>
      <c r="S2"/>
    </row>
    <row r="3" spans="1:135" ht="18" customHeight="1">
      <c r="A3" s="107" t="s">
        <v>12</v>
      </c>
      <c r="B3" s="108"/>
      <c r="C3" s="109"/>
      <c r="D3" s="113" t="s">
        <v>6</v>
      </c>
      <c r="E3" s="114"/>
      <c r="F3" s="114"/>
      <c r="G3" s="114"/>
      <c r="H3" s="115"/>
      <c r="I3" s="113" t="s">
        <v>7</v>
      </c>
      <c r="J3" s="115"/>
      <c r="K3" s="113" t="s">
        <v>9</v>
      </c>
      <c r="L3" s="114"/>
      <c r="M3" s="114"/>
      <c r="N3" s="115"/>
      <c r="O3" s="49"/>
      <c r="P3" s="50"/>
      <c r="Q3" s="116" t="s">
        <v>175</v>
      </c>
      <c r="R3" s="51"/>
      <c r="S3"/>
    </row>
    <row r="4" spans="1:135" ht="32.25" customHeight="1" thickBot="1">
      <c r="A4" s="110"/>
      <c r="B4" s="111"/>
      <c r="C4" s="112"/>
      <c r="D4" s="52" t="s">
        <v>0</v>
      </c>
      <c r="E4" s="52" t="s">
        <v>13</v>
      </c>
      <c r="F4" s="52" t="s">
        <v>14</v>
      </c>
      <c r="G4" s="52" t="s">
        <v>15</v>
      </c>
      <c r="H4" s="52" t="s">
        <v>1</v>
      </c>
      <c r="I4" s="52" t="s">
        <v>2</v>
      </c>
      <c r="J4" s="53" t="s">
        <v>16</v>
      </c>
      <c r="K4" s="53" t="s">
        <v>176</v>
      </c>
      <c r="L4" s="53" t="s">
        <v>3</v>
      </c>
      <c r="M4" s="53" t="s">
        <v>4</v>
      </c>
      <c r="N4" s="53" t="s">
        <v>188</v>
      </c>
      <c r="O4" s="53" t="s">
        <v>5</v>
      </c>
      <c r="P4" s="53" t="s">
        <v>177</v>
      </c>
      <c r="Q4" s="117"/>
      <c r="R4" s="54"/>
      <c r="S4" s="55"/>
      <c r="T4" s="55"/>
      <c r="U4" s="55"/>
      <c r="V4" s="55"/>
      <c r="W4" s="55"/>
      <c r="X4" s="55"/>
      <c r="Y4" s="55"/>
      <c r="Z4" s="55"/>
      <c r="AA4" s="55"/>
      <c r="AB4" s="55"/>
      <c r="AC4" s="55"/>
      <c r="AD4" s="55"/>
      <c r="AE4" s="55"/>
      <c r="AF4" s="55"/>
      <c r="AG4" s="55"/>
      <c r="AH4" s="55"/>
      <c r="AI4" s="55"/>
      <c r="AJ4" s="55"/>
      <c r="AK4" s="55"/>
      <c r="AL4" s="55"/>
      <c r="AM4" s="55"/>
      <c r="AN4" s="55"/>
      <c r="AO4" s="55"/>
      <c r="AP4" s="55"/>
      <c r="AQ4" s="55"/>
      <c r="AR4" s="55"/>
      <c r="AS4" s="55"/>
      <c r="AT4" s="55"/>
      <c r="AU4" s="55"/>
      <c r="AV4" s="55"/>
      <c r="AW4" s="55"/>
      <c r="AX4" s="55"/>
      <c r="AY4" s="55"/>
      <c r="AZ4" s="55"/>
      <c r="BA4" s="55"/>
      <c r="BB4" s="55"/>
      <c r="BC4" s="55"/>
      <c r="BD4" s="55"/>
      <c r="BE4" s="55"/>
      <c r="BF4" s="55"/>
      <c r="BG4" s="55"/>
      <c r="BH4" s="55"/>
      <c r="BI4" s="55"/>
      <c r="BJ4" s="55"/>
      <c r="BK4" s="55"/>
      <c r="BL4" s="55"/>
      <c r="BM4" s="55"/>
      <c r="BN4" s="55"/>
      <c r="BO4" s="55"/>
      <c r="BP4" s="55"/>
      <c r="BQ4" s="55"/>
      <c r="BR4" s="55"/>
      <c r="BS4" s="55"/>
      <c r="BT4" s="55"/>
      <c r="BU4" s="55"/>
      <c r="BV4" s="55"/>
      <c r="BW4" s="55"/>
      <c r="BX4" s="55"/>
      <c r="BY4" s="55"/>
      <c r="BZ4" s="55"/>
      <c r="CA4" s="55"/>
      <c r="CB4" s="55"/>
      <c r="CC4" s="55"/>
      <c r="CD4" s="55"/>
      <c r="CE4" s="55"/>
      <c r="CF4" s="55"/>
      <c r="CG4" s="55"/>
      <c r="CH4" s="55"/>
      <c r="CI4" s="55"/>
      <c r="CJ4" s="55"/>
      <c r="CK4" s="55"/>
      <c r="CL4" s="55"/>
      <c r="CM4" s="55"/>
      <c r="CN4" s="55"/>
      <c r="CO4" s="55"/>
      <c r="CP4" s="55"/>
      <c r="CQ4" s="55"/>
      <c r="CR4" s="55"/>
      <c r="CS4" s="55"/>
      <c r="CT4" s="55"/>
      <c r="CU4" s="55"/>
      <c r="CV4" s="55"/>
      <c r="CW4" s="55"/>
      <c r="CX4" s="55"/>
      <c r="CY4" s="55"/>
      <c r="CZ4" s="55"/>
      <c r="DA4" s="55"/>
      <c r="DB4" s="55"/>
      <c r="DC4" s="55"/>
      <c r="DD4" s="55"/>
      <c r="DE4" s="55"/>
      <c r="DF4" s="55"/>
      <c r="DG4" s="55"/>
      <c r="DH4" s="55"/>
      <c r="DI4" s="55"/>
      <c r="DJ4" s="55"/>
      <c r="DK4" s="55"/>
      <c r="DL4" s="55"/>
      <c r="DM4" s="55"/>
      <c r="DN4" s="55"/>
      <c r="DO4" s="55"/>
      <c r="DP4" s="55"/>
      <c r="DQ4" s="55"/>
      <c r="DR4" s="55"/>
      <c r="DS4" s="55"/>
      <c r="DT4" s="55"/>
      <c r="DU4" s="55"/>
      <c r="DV4" s="55"/>
      <c r="DW4" s="55"/>
      <c r="DX4" s="55"/>
      <c r="DY4" s="55"/>
      <c r="DZ4" s="55"/>
      <c r="EA4" s="55"/>
      <c r="EB4" s="55"/>
      <c r="EC4" s="55"/>
      <c r="ED4" s="55"/>
      <c r="EE4" s="55"/>
    </row>
    <row r="5" spans="1:135" ht="15.75">
      <c r="A5" s="56" t="s">
        <v>19</v>
      </c>
      <c r="B5" s="57"/>
      <c r="C5" s="57"/>
      <c r="D5" s="58">
        <f t="shared" ref="D5:O5" si="0">SUM(D6:D11)</f>
        <v>37950184</v>
      </c>
      <c r="E5" s="58">
        <f t="shared" si="0"/>
        <v>2349504</v>
      </c>
      <c r="F5" s="58">
        <f t="shared" si="0"/>
        <v>2922226</v>
      </c>
      <c r="G5" s="58">
        <f t="shared" si="0"/>
        <v>36764</v>
      </c>
      <c r="H5" s="58">
        <f t="shared" si="0"/>
        <v>0</v>
      </c>
      <c r="I5" s="58">
        <f t="shared" si="0"/>
        <v>0</v>
      </c>
      <c r="J5" s="58">
        <f t="shared" si="0"/>
        <v>44535035</v>
      </c>
      <c r="K5" s="58">
        <f t="shared" ref="K5" si="1">SUM(K6:K11)</f>
        <v>175201546</v>
      </c>
      <c r="L5" s="58">
        <f t="shared" ref="L5" si="2">SUM(L6:L11)</f>
        <v>0</v>
      </c>
      <c r="M5" s="58">
        <f t="shared" si="0"/>
        <v>0</v>
      </c>
      <c r="N5" s="58">
        <f t="shared" ref="N5" si="3">SUM(N6:N11)</f>
        <v>0</v>
      </c>
      <c r="O5" s="58">
        <f t="shared" si="0"/>
        <v>0</v>
      </c>
      <c r="P5" s="59">
        <f>SUM(D5:O5)</f>
        <v>262995259</v>
      </c>
      <c r="Q5" s="60">
        <f t="shared" ref="Q5:Q36" si="4">(P5/Q$78)</f>
        <v>1287.519932440702</v>
      </c>
      <c r="R5" s="61"/>
    </row>
    <row r="6" spans="1:135">
      <c r="A6" s="63"/>
      <c r="B6" s="64">
        <v>511</v>
      </c>
      <c r="C6" s="65" t="s">
        <v>20</v>
      </c>
      <c r="D6" s="66">
        <v>5553218</v>
      </c>
      <c r="E6" s="66">
        <v>0</v>
      </c>
      <c r="F6" s="66">
        <v>0</v>
      </c>
      <c r="G6" s="66">
        <v>0</v>
      </c>
      <c r="H6" s="66">
        <v>0</v>
      </c>
      <c r="I6" s="66">
        <v>0</v>
      </c>
      <c r="J6" s="66">
        <v>0</v>
      </c>
      <c r="K6" s="66">
        <v>0</v>
      </c>
      <c r="L6" s="66">
        <v>0</v>
      </c>
      <c r="M6" s="66">
        <v>0</v>
      </c>
      <c r="N6" s="66">
        <v>0</v>
      </c>
      <c r="O6" s="66">
        <v>0</v>
      </c>
      <c r="P6" s="66">
        <f>SUM(D6:O6)</f>
        <v>5553218</v>
      </c>
      <c r="Q6" s="67">
        <f t="shared" si="4"/>
        <v>27.186341272366779</v>
      </c>
      <c r="R6" s="68"/>
    </row>
    <row r="7" spans="1:135">
      <c r="A7" s="63"/>
      <c r="B7" s="64">
        <v>512</v>
      </c>
      <c r="C7" s="65" t="s">
        <v>21</v>
      </c>
      <c r="D7" s="66">
        <v>1400240</v>
      </c>
      <c r="E7" s="66">
        <v>1487278</v>
      </c>
      <c r="F7" s="66">
        <v>0</v>
      </c>
      <c r="G7" s="66">
        <v>0</v>
      </c>
      <c r="H7" s="66">
        <v>0</v>
      </c>
      <c r="I7" s="66">
        <v>0</v>
      </c>
      <c r="J7" s="66">
        <v>0</v>
      </c>
      <c r="K7" s="66">
        <v>0</v>
      </c>
      <c r="L7" s="66">
        <v>0</v>
      </c>
      <c r="M7" s="66">
        <v>0</v>
      </c>
      <c r="N7" s="66">
        <v>0</v>
      </c>
      <c r="O7" s="66">
        <v>0</v>
      </c>
      <c r="P7" s="66">
        <f t="shared" ref="P7:P11" si="5">SUM(D7:O7)</f>
        <v>2887518</v>
      </c>
      <c r="Q7" s="67">
        <f t="shared" si="4"/>
        <v>14.13613688101241</v>
      </c>
      <c r="R7" s="68"/>
    </row>
    <row r="8" spans="1:135">
      <c r="A8" s="63"/>
      <c r="B8" s="64">
        <v>513</v>
      </c>
      <c r="C8" s="65" t="s">
        <v>22</v>
      </c>
      <c r="D8" s="66">
        <v>8597610</v>
      </c>
      <c r="E8" s="66">
        <v>0</v>
      </c>
      <c r="F8" s="66">
        <v>0</v>
      </c>
      <c r="G8" s="66">
        <v>0</v>
      </c>
      <c r="H8" s="66">
        <v>0</v>
      </c>
      <c r="I8" s="66">
        <v>0</v>
      </c>
      <c r="J8" s="66">
        <v>7483</v>
      </c>
      <c r="K8" s="66">
        <v>133432861</v>
      </c>
      <c r="L8" s="66">
        <v>0</v>
      </c>
      <c r="M8" s="66">
        <v>0</v>
      </c>
      <c r="N8" s="66">
        <v>0</v>
      </c>
      <c r="O8" s="66">
        <v>0</v>
      </c>
      <c r="P8" s="66">
        <f t="shared" si="5"/>
        <v>142037954</v>
      </c>
      <c r="Q8" s="67">
        <f t="shared" si="4"/>
        <v>695.36119256847724</v>
      </c>
      <c r="R8" s="68"/>
    </row>
    <row r="9" spans="1:135">
      <c r="A9" s="63"/>
      <c r="B9" s="64">
        <v>514</v>
      </c>
      <c r="C9" s="65" t="s">
        <v>23</v>
      </c>
      <c r="D9" s="66">
        <v>913968</v>
      </c>
      <c r="E9" s="66">
        <v>0</v>
      </c>
      <c r="F9" s="66">
        <v>0</v>
      </c>
      <c r="G9" s="66">
        <v>0</v>
      </c>
      <c r="H9" s="66">
        <v>0</v>
      </c>
      <c r="I9" s="66">
        <v>0</v>
      </c>
      <c r="J9" s="66">
        <v>0</v>
      </c>
      <c r="K9" s="66">
        <v>0</v>
      </c>
      <c r="L9" s="66">
        <v>0</v>
      </c>
      <c r="M9" s="66">
        <v>0</v>
      </c>
      <c r="N9" s="66">
        <v>0</v>
      </c>
      <c r="O9" s="66">
        <v>0</v>
      </c>
      <c r="P9" s="66">
        <f t="shared" si="5"/>
        <v>913968</v>
      </c>
      <c r="Q9" s="67">
        <f t="shared" si="4"/>
        <v>4.4744229309965</v>
      </c>
      <c r="R9" s="68"/>
    </row>
    <row r="10" spans="1:135">
      <c r="A10" s="63"/>
      <c r="B10" s="64">
        <v>515</v>
      </c>
      <c r="C10" s="65" t="s">
        <v>24</v>
      </c>
      <c r="D10" s="66">
        <v>924924</v>
      </c>
      <c r="E10" s="66">
        <v>766625</v>
      </c>
      <c r="F10" s="66">
        <v>0</v>
      </c>
      <c r="G10" s="66">
        <v>0</v>
      </c>
      <c r="H10" s="66">
        <v>0</v>
      </c>
      <c r="I10" s="66">
        <v>0</v>
      </c>
      <c r="J10" s="66">
        <v>0</v>
      </c>
      <c r="K10" s="66">
        <v>0</v>
      </c>
      <c r="L10" s="66">
        <v>0</v>
      </c>
      <c r="M10" s="66">
        <v>0</v>
      </c>
      <c r="N10" s="66">
        <v>0</v>
      </c>
      <c r="O10" s="66">
        <v>0</v>
      </c>
      <c r="P10" s="66">
        <f t="shared" si="5"/>
        <v>1691549</v>
      </c>
      <c r="Q10" s="67">
        <f t="shared" si="4"/>
        <v>8.2811494871857629</v>
      </c>
      <c r="R10" s="68"/>
    </row>
    <row r="11" spans="1:135">
      <c r="A11" s="63"/>
      <c r="B11" s="64">
        <v>519</v>
      </c>
      <c r="C11" s="65" t="s">
        <v>25</v>
      </c>
      <c r="D11" s="66">
        <v>20560224</v>
      </c>
      <c r="E11" s="66">
        <v>95601</v>
      </c>
      <c r="F11" s="66">
        <v>2922226</v>
      </c>
      <c r="G11" s="66">
        <v>36764</v>
      </c>
      <c r="H11" s="66">
        <v>0</v>
      </c>
      <c r="I11" s="66">
        <v>0</v>
      </c>
      <c r="J11" s="66">
        <v>44527552</v>
      </c>
      <c r="K11" s="66">
        <v>41768685</v>
      </c>
      <c r="L11" s="66">
        <v>0</v>
      </c>
      <c r="M11" s="66">
        <v>0</v>
      </c>
      <c r="N11" s="66">
        <v>0</v>
      </c>
      <c r="O11" s="66">
        <v>0</v>
      </c>
      <c r="P11" s="66">
        <f t="shared" si="5"/>
        <v>109911052</v>
      </c>
      <c r="Q11" s="67">
        <f t="shared" si="4"/>
        <v>538.08068930066338</v>
      </c>
      <c r="R11" s="68"/>
    </row>
    <row r="12" spans="1:135" ht="15.75">
      <c r="A12" s="69" t="s">
        <v>26</v>
      </c>
      <c r="B12" s="70"/>
      <c r="C12" s="71"/>
      <c r="D12" s="72">
        <f t="shared" ref="D12:O12" si="6">SUM(D13:D20)</f>
        <v>72453765</v>
      </c>
      <c r="E12" s="72">
        <f t="shared" si="6"/>
        <v>56986535</v>
      </c>
      <c r="F12" s="72">
        <f t="shared" si="6"/>
        <v>0</v>
      </c>
      <c r="G12" s="72">
        <f t="shared" si="6"/>
        <v>327045</v>
      </c>
      <c r="H12" s="72">
        <f t="shared" si="6"/>
        <v>0</v>
      </c>
      <c r="I12" s="72">
        <f t="shared" si="6"/>
        <v>5092012</v>
      </c>
      <c r="J12" s="72">
        <f t="shared" si="6"/>
        <v>0</v>
      </c>
      <c r="K12" s="72">
        <f t="shared" ref="K12" si="7">SUM(K13:K20)</f>
        <v>1697252</v>
      </c>
      <c r="L12" s="72">
        <f t="shared" ref="L12" si="8">SUM(L13:L20)</f>
        <v>0</v>
      </c>
      <c r="M12" s="72">
        <f t="shared" si="6"/>
        <v>0</v>
      </c>
      <c r="N12" s="72">
        <f t="shared" ref="N12" si="9">SUM(N13:N20)</f>
        <v>0</v>
      </c>
      <c r="O12" s="72">
        <f t="shared" si="6"/>
        <v>0</v>
      </c>
      <c r="P12" s="73">
        <f>SUM(D12:O12)</f>
        <v>136556609</v>
      </c>
      <c r="Q12" s="74">
        <f t="shared" si="4"/>
        <v>668.52671284850567</v>
      </c>
      <c r="R12" s="75"/>
    </row>
    <row r="13" spans="1:135">
      <c r="A13" s="63"/>
      <c r="B13" s="64">
        <v>521</v>
      </c>
      <c r="C13" s="65" t="s">
        <v>27</v>
      </c>
      <c r="D13" s="66">
        <v>67786077</v>
      </c>
      <c r="E13" s="66">
        <v>2978108</v>
      </c>
      <c r="F13" s="66">
        <v>0</v>
      </c>
      <c r="G13" s="66">
        <v>153001</v>
      </c>
      <c r="H13" s="66">
        <v>0</v>
      </c>
      <c r="I13" s="66">
        <v>0</v>
      </c>
      <c r="J13" s="66">
        <v>0</v>
      </c>
      <c r="K13" s="66">
        <v>0</v>
      </c>
      <c r="L13" s="66">
        <v>0</v>
      </c>
      <c r="M13" s="66">
        <v>0</v>
      </c>
      <c r="N13" s="66">
        <v>0</v>
      </c>
      <c r="O13" s="66">
        <v>0</v>
      </c>
      <c r="P13" s="66">
        <f>SUM(D13:O13)</f>
        <v>70917186</v>
      </c>
      <c r="Q13" s="67">
        <f t="shared" si="4"/>
        <v>347.18226813208332</v>
      </c>
      <c r="R13" s="68"/>
    </row>
    <row r="14" spans="1:135">
      <c r="A14" s="63"/>
      <c r="B14" s="64">
        <v>522</v>
      </c>
      <c r="C14" s="65" t="s">
        <v>28</v>
      </c>
      <c r="D14" s="66">
        <v>0</v>
      </c>
      <c r="E14" s="66">
        <v>32716196</v>
      </c>
      <c r="F14" s="66">
        <v>0</v>
      </c>
      <c r="G14" s="66">
        <v>161969</v>
      </c>
      <c r="H14" s="66">
        <v>0</v>
      </c>
      <c r="I14" s="66">
        <v>0</v>
      </c>
      <c r="J14" s="66">
        <v>0</v>
      </c>
      <c r="K14" s="66">
        <v>0</v>
      </c>
      <c r="L14" s="66">
        <v>0</v>
      </c>
      <c r="M14" s="66">
        <v>0</v>
      </c>
      <c r="N14" s="66">
        <v>0</v>
      </c>
      <c r="O14" s="66">
        <v>0</v>
      </c>
      <c r="P14" s="66">
        <f t="shared" ref="P14:P20" si="10">SUM(D14:O14)</f>
        <v>32878165</v>
      </c>
      <c r="Q14" s="67">
        <f t="shared" si="4"/>
        <v>160.95838738893104</v>
      </c>
      <c r="R14" s="68"/>
    </row>
    <row r="15" spans="1:135">
      <c r="A15" s="63"/>
      <c r="B15" s="64">
        <v>523</v>
      </c>
      <c r="C15" s="65" t="s">
        <v>29</v>
      </c>
      <c r="D15" s="66">
        <v>1214417</v>
      </c>
      <c r="E15" s="66">
        <v>3821454</v>
      </c>
      <c r="F15" s="66">
        <v>0</v>
      </c>
      <c r="G15" s="66">
        <v>0</v>
      </c>
      <c r="H15" s="66">
        <v>0</v>
      </c>
      <c r="I15" s="66">
        <v>0</v>
      </c>
      <c r="J15" s="66">
        <v>0</v>
      </c>
      <c r="K15" s="66">
        <v>1697252</v>
      </c>
      <c r="L15" s="66">
        <v>0</v>
      </c>
      <c r="M15" s="66">
        <v>0</v>
      </c>
      <c r="N15" s="66">
        <v>0</v>
      </c>
      <c r="O15" s="66">
        <v>0</v>
      </c>
      <c r="P15" s="66">
        <f t="shared" si="10"/>
        <v>6733123</v>
      </c>
      <c r="Q15" s="67">
        <f t="shared" si="4"/>
        <v>32.962685726874405</v>
      </c>
      <c r="R15" s="68"/>
    </row>
    <row r="16" spans="1:135">
      <c r="A16" s="63"/>
      <c r="B16" s="64">
        <v>524</v>
      </c>
      <c r="C16" s="65" t="s">
        <v>30</v>
      </c>
      <c r="D16" s="66">
        <v>1652284</v>
      </c>
      <c r="E16" s="66">
        <v>0</v>
      </c>
      <c r="F16" s="66">
        <v>0</v>
      </c>
      <c r="G16" s="66">
        <v>0</v>
      </c>
      <c r="H16" s="66">
        <v>0</v>
      </c>
      <c r="I16" s="66">
        <v>4894260</v>
      </c>
      <c r="J16" s="66">
        <v>0</v>
      </c>
      <c r="K16" s="66">
        <v>0</v>
      </c>
      <c r="L16" s="66">
        <v>0</v>
      </c>
      <c r="M16" s="66">
        <v>0</v>
      </c>
      <c r="N16" s="66">
        <v>0</v>
      </c>
      <c r="O16" s="66">
        <v>0</v>
      </c>
      <c r="P16" s="66">
        <f t="shared" si="10"/>
        <v>6546544</v>
      </c>
      <c r="Q16" s="67">
        <f t="shared" si="4"/>
        <v>32.049269331505641</v>
      </c>
      <c r="R16" s="68"/>
    </row>
    <row r="17" spans="1:18">
      <c r="A17" s="63"/>
      <c r="B17" s="64">
        <v>525</v>
      </c>
      <c r="C17" s="65" t="s">
        <v>31</v>
      </c>
      <c r="D17" s="66">
        <v>1281722</v>
      </c>
      <c r="E17" s="66">
        <v>17736</v>
      </c>
      <c r="F17" s="66">
        <v>0</v>
      </c>
      <c r="G17" s="66">
        <v>0</v>
      </c>
      <c r="H17" s="66">
        <v>0</v>
      </c>
      <c r="I17" s="66">
        <v>197752</v>
      </c>
      <c r="J17" s="66">
        <v>0</v>
      </c>
      <c r="K17" s="66">
        <v>0</v>
      </c>
      <c r="L17" s="66">
        <v>0</v>
      </c>
      <c r="M17" s="66">
        <v>0</v>
      </c>
      <c r="N17" s="66">
        <v>0</v>
      </c>
      <c r="O17" s="66">
        <v>0</v>
      </c>
      <c r="P17" s="66">
        <f t="shared" si="10"/>
        <v>1497210</v>
      </c>
      <c r="Q17" s="67">
        <f t="shared" si="4"/>
        <v>7.3297432257116979</v>
      </c>
      <c r="R17" s="68"/>
    </row>
    <row r="18" spans="1:18">
      <c r="A18" s="63"/>
      <c r="B18" s="64">
        <v>526</v>
      </c>
      <c r="C18" s="65" t="s">
        <v>32</v>
      </c>
      <c r="D18" s="66">
        <v>0</v>
      </c>
      <c r="E18" s="66">
        <v>17453034</v>
      </c>
      <c r="F18" s="66">
        <v>0</v>
      </c>
      <c r="G18" s="66">
        <v>12075</v>
      </c>
      <c r="H18" s="66">
        <v>0</v>
      </c>
      <c r="I18" s="66">
        <v>0</v>
      </c>
      <c r="J18" s="66">
        <v>0</v>
      </c>
      <c r="K18" s="66">
        <v>0</v>
      </c>
      <c r="L18" s="66">
        <v>0</v>
      </c>
      <c r="M18" s="66">
        <v>0</v>
      </c>
      <c r="N18" s="66">
        <v>0</v>
      </c>
      <c r="O18" s="66">
        <v>0</v>
      </c>
      <c r="P18" s="66">
        <f t="shared" si="10"/>
        <v>17465109</v>
      </c>
      <c r="Q18" s="67">
        <f t="shared" si="4"/>
        <v>85.502210363987956</v>
      </c>
      <c r="R18" s="68"/>
    </row>
    <row r="19" spans="1:18">
      <c r="A19" s="63"/>
      <c r="B19" s="64">
        <v>527</v>
      </c>
      <c r="C19" s="65" t="s">
        <v>33</v>
      </c>
      <c r="D19" s="66">
        <v>519265</v>
      </c>
      <c r="E19" s="66">
        <v>0</v>
      </c>
      <c r="F19" s="66">
        <v>0</v>
      </c>
      <c r="G19" s="66">
        <v>0</v>
      </c>
      <c r="H19" s="66">
        <v>0</v>
      </c>
      <c r="I19" s="66">
        <v>0</v>
      </c>
      <c r="J19" s="66">
        <v>0</v>
      </c>
      <c r="K19" s="66">
        <v>0</v>
      </c>
      <c r="L19" s="66">
        <v>0</v>
      </c>
      <c r="M19" s="66">
        <v>0</v>
      </c>
      <c r="N19" s="66">
        <v>0</v>
      </c>
      <c r="O19" s="66">
        <v>0</v>
      </c>
      <c r="P19" s="66">
        <f t="shared" si="10"/>
        <v>519265</v>
      </c>
      <c r="Q19" s="67">
        <f t="shared" si="4"/>
        <v>2.5421144102024331</v>
      </c>
      <c r="R19" s="68"/>
    </row>
    <row r="20" spans="1:18">
      <c r="A20" s="63"/>
      <c r="B20" s="64">
        <v>529</v>
      </c>
      <c r="C20" s="65" t="s">
        <v>86</v>
      </c>
      <c r="D20" s="66">
        <v>0</v>
      </c>
      <c r="E20" s="66">
        <v>7</v>
      </c>
      <c r="F20" s="66">
        <v>0</v>
      </c>
      <c r="G20" s="66">
        <v>0</v>
      </c>
      <c r="H20" s="66">
        <v>0</v>
      </c>
      <c r="I20" s="66">
        <v>0</v>
      </c>
      <c r="J20" s="66">
        <v>0</v>
      </c>
      <c r="K20" s="66">
        <v>0</v>
      </c>
      <c r="L20" s="66">
        <v>0</v>
      </c>
      <c r="M20" s="66">
        <v>0</v>
      </c>
      <c r="N20" s="66">
        <v>0</v>
      </c>
      <c r="O20" s="66">
        <v>0</v>
      </c>
      <c r="P20" s="66">
        <f t="shared" si="10"/>
        <v>7</v>
      </c>
      <c r="Q20" s="67">
        <f t="shared" si="4"/>
        <v>3.4269209115609628E-5</v>
      </c>
      <c r="R20" s="68"/>
    </row>
    <row r="21" spans="1:18" ht="15.75">
      <c r="A21" s="69" t="s">
        <v>34</v>
      </c>
      <c r="B21" s="70"/>
      <c r="C21" s="71"/>
      <c r="D21" s="72">
        <f t="shared" ref="D21:O21" si="11">SUM(D22:D28)</f>
        <v>1377223</v>
      </c>
      <c r="E21" s="72">
        <f t="shared" si="11"/>
        <v>10688039</v>
      </c>
      <c r="F21" s="72">
        <f t="shared" si="11"/>
        <v>0</v>
      </c>
      <c r="G21" s="72">
        <f t="shared" si="11"/>
        <v>176948</v>
      </c>
      <c r="H21" s="72">
        <f t="shared" si="11"/>
        <v>0</v>
      </c>
      <c r="I21" s="72">
        <f t="shared" si="11"/>
        <v>47638176</v>
      </c>
      <c r="J21" s="72">
        <f t="shared" si="11"/>
        <v>0</v>
      </c>
      <c r="K21" s="72">
        <f t="shared" ref="K21" si="12">SUM(K22:K28)</f>
        <v>0</v>
      </c>
      <c r="L21" s="72">
        <f t="shared" ref="L21" si="13">SUM(L22:L28)</f>
        <v>0</v>
      </c>
      <c r="M21" s="72">
        <f t="shared" si="11"/>
        <v>0</v>
      </c>
      <c r="N21" s="72">
        <f t="shared" ref="N21" si="14">SUM(N22:N28)</f>
        <v>0</v>
      </c>
      <c r="O21" s="72">
        <f t="shared" si="11"/>
        <v>0</v>
      </c>
      <c r="P21" s="73">
        <f>SUM(D21:O21)</f>
        <v>59880386</v>
      </c>
      <c r="Q21" s="74">
        <f t="shared" si="4"/>
        <v>293.15049567963183</v>
      </c>
      <c r="R21" s="75"/>
    </row>
    <row r="22" spans="1:18">
      <c r="A22" s="63"/>
      <c r="B22" s="64">
        <v>533</v>
      </c>
      <c r="C22" s="65" t="s">
        <v>35</v>
      </c>
      <c r="D22" s="66">
        <v>0</v>
      </c>
      <c r="E22" s="66">
        <v>0</v>
      </c>
      <c r="F22" s="66">
        <v>0</v>
      </c>
      <c r="G22" s="66">
        <v>0</v>
      </c>
      <c r="H22" s="66">
        <v>0</v>
      </c>
      <c r="I22" s="66">
        <v>8807743</v>
      </c>
      <c r="J22" s="66">
        <v>0</v>
      </c>
      <c r="K22" s="66">
        <v>0</v>
      </c>
      <c r="L22" s="66">
        <v>0</v>
      </c>
      <c r="M22" s="66">
        <v>0</v>
      </c>
      <c r="N22" s="66">
        <v>0</v>
      </c>
      <c r="O22" s="66">
        <v>0</v>
      </c>
      <c r="P22" s="66">
        <f t="shared" ref="P22:P49" si="15">SUM(D22:O22)</f>
        <v>8807743</v>
      </c>
      <c r="Q22" s="67">
        <f t="shared" si="4"/>
        <v>43.119198100506694</v>
      </c>
      <c r="R22" s="68"/>
    </row>
    <row r="23" spans="1:18">
      <c r="A23" s="63"/>
      <c r="B23" s="64">
        <v>534</v>
      </c>
      <c r="C23" s="65" t="s">
        <v>36</v>
      </c>
      <c r="D23" s="66">
        <v>0</v>
      </c>
      <c r="E23" s="66">
        <v>8133903</v>
      </c>
      <c r="F23" s="66">
        <v>0</v>
      </c>
      <c r="G23" s="66">
        <v>0</v>
      </c>
      <c r="H23" s="66">
        <v>0</v>
      </c>
      <c r="I23" s="66">
        <v>10029080</v>
      </c>
      <c r="J23" s="66">
        <v>0</v>
      </c>
      <c r="K23" s="66">
        <v>0</v>
      </c>
      <c r="L23" s="66">
        <v>0</v>
      </c>
      <c r="M23" s="66">
        <v>0</v>
      </c>
      <c r="N23" s="66">
        <v>0</v>
      </c>
      <c r="O23" s="66">
        <v>0</v>
      </c>
      <c r="P23" s="66">
        <f t="shared" si="15"/>
        <v>18162983</v>
      </c>
      <c r="Q23" s="67">
        <f t="shared" si="4"/>
        <v>88.918723227180379</v>
      </c>
      <c r="R23" s="68"/>
    </row>
    <row r="24" spans="1:18">
      <c r="A24" s="63"/>
      <c r="B24" s="64">
        <v>535</v>
      </c>
      <c r="C24" s="65" t="s">
        <v>37</v>
      </c>
      <c r="D24" s="66">
        <v>0</v>
      </c>
      <c r="E24" s="66">
        <v>0</v>
      </c>
      <c r="F24" s="66">
        <v>0</v>
      </c>
      <c r="G24" s="66">
        <v>0</v>
      </c>
      <c r="H24" s="66">
        <v>0</v>
      </c>
      <c r="I24" s="66">
        <v>11382533</v>
      </c>
      <c r="J24" s="66">
        <v>0</v>
      </c>
      <c r="K24" s="66">
        <v>0</v>
      </c>
      <c r="L24" s="66">
        <v>0</v>
      </c>
      <c r="M24" s="66">
        <v>0</v>
      </c>
      <c r="N24" s="66">
        <v>0</v>
      </c>
      <c r="O24" s="66">
        <v>0</v>
      </c>
      <c r="P24" s="66">
        <f t="shared" si="15"/>
        <v>11382533</v>
      </c>
      <c r="Q24" s="67">
        <f t="shared" si="4"/>
        <v>55.724343377475336</v>
      </c>
      <c r="R24" s="68"/>
    </row>
    <row r="25" spans="1:18">
      <c r="A25" s="63"/>
      <c r="B25" s="64">
        <v>536</v>
      </c>
      <c r="C25" s="65" t="s">
        <v>38</v>
      </c>
      <c r="D25" s="66">
        <v>0</v>
      </c>
      <c r="E25" s="66">
        <v>0</v>
      </c>
      <c r="F25" s="66">
        <v>0</v>
      </c>
      <c r="G25" s="66">
        <v>0</v>
      </c>
      <c r="H25" s="66">
        <v>0</v>
      </c>
      <c r="I25" s="66">
        <v>17077656</v>
      </c>
      <c r="J25" s="66">
        <v>0</v>
      </c>
      <c r="K25" s="66">
        <v>0</v>
      </c>
      <c r="L25" s="66">
        <v>0</v>
      </c>
      <c r="M25" s="66">
        <v>0</v>
      </c>
      <c r="N25" s="66">
        <v>0</v>
      </c>
      <c r="O25" s="66">
        <v>0</v>
      </c>
      <c r="P25" s="66">
        <f t="shared" si="15"/>
        <v>17077656</v>
      </c>
      <c r="Q25" s="67">
        <f t="shared" si="4"/>
        <v>83.605394952635052</v>
      </c>
      <c r="R25" s="68"/>
    </row>
    <row r="26" spans="1:18">
      <c r="A26" s="63"/>
      <c r="B26" s="64">
        <v>537</v>
      </c>
      <c r="C26" s="65" t="s">
        <v>39</v>
      </c>
      <c r="D26" s="66">
        <v>556873</v>
      </c>
      <c r="E26" s="66">
        <v>0</v>
      </c>
      <c r="F26" s="66">
        <v>0</v>
      </c>
      <c r="G26" s="66">
        <v>176948</v>
      </c>
      <c r="H26" s="66">
        <v>0</v>
      </c>
      <c r="I26" s="66">
        <v>341164</v>
      </c>
      <c r="J26" s="66">
        <v>0</v>
      </c>
      <c r="K26" s="66">
        <v>0</v>
      </c>
      <c r="L26" s="66">
        <v>0</v>
      </c>
      <c r="M26" s="66">
        <v>0</v>
      </c>
      <c r="N26" s="66">
        <v>0</v>
      </c>
      <c r="O26" s="66">
        <v>0</v>
      </c>
      <c r="P26" s="66">
        <f t="shared" si="15"/>
        <v>1074985</v>
      </c>
      <c r="Q26" s="67">
        <f t="shared" si="4"/>
        <v>5.2626979658776589</v>
      </c>
      <c r="R26" s="68"/>
    </row>
    <row r="27" spans="1:18">
      <c r="A27" s="63"/>
      <c r="B27" s="64">
        <v>538</v>
      </c>
      <c r="C27" s="65" t="s">
        <v>40</v>
      </c>
      <c r="D27" s="66">
        <v>0</v>
      </c>
      <c r="E27" s="66">
        <v>2550481</v>
      </c>
      <c r="F27" s="66">
        <v>0</v>
      </c>
      <c r="G27" s="66">
        <v>0</v>
      </c>
      <c r="H27" s="66">
        <v>0</v>
      </c>
      <c r="I27" s="66">
        <v>0</v>
      </c>
      <c r="J27" s="66">
        <v>0</v>
      </c>
      <c r="K27" s="66">
        <v>0</v>
      </c>
      <c r="L27" s="66">
        <v>0</v>
      </c>
      <c r="M27" s="66">
        <v>0</v>
      </c>
      <c r="N27" s="66">
        <v>0</v>
      </c>
      <c r="O27" s="66">
        <v>0</v>
      </c>
      <c r="P27" s="66">
        <f t="shared" si="15"/>
        <v>2550481</v>
      </c>
      <c r="Q27" s="67">
        <f t="shared" si="4"/>
        <v>12.486138104912737</v>
      </c>
      <c r="R27" s="68"/>
    </row>
    <row r="28" spans="1:18">
      <c r="A28" s="63"/>
      <c r="B28" s="64">
        <v>539</v>
      </c>
      <c r="C28" s="65" t="s">
        <v>41</v>
      </c>
      <c r="D28" s="66">
        <v>820350</v>
      </c>
      <c r="E28" s="66">
        <v>3655</v>
      </c>
      <c r="F28" s="66">
        <v>0</v>
      </c>
      <c r="G28" s="66">
        <v>0</v>
      </c>
      <c r="H28" s="66">
        <v>0</v>
      </c>
      <c r="I28" s="66">
        <v>0</v>
      </c>
      <c r="J28" s="66">
        <v>0</v>
      </c>
      <c r="K28" s="66">
        <v>0</v>
      </c>
      <c r="L28" s="66">
        <v>0</v>
      </c>
      <c r="M28" s="66">
        <v>0</v>
      </c>
      <c r="N28" s="66">
        <v>0</v>
      </c>
      <c r="O28" s="66">
        <v>0</v>
      </c>
      <c r="P28" s="66">
        <f t="shared" si="15"/>
        <v>824005</v>
      </c>
      <c r="Q28" s="67">
        <f t="shared" si="4"/>
        <v>4.0339999510439872</v>
      </c>
      <c r="R28" s="68"/>
    </row>
    <row r="29" spans="1:18" ht="15.75">
      <c r="A29" s="69" t="s">
        <v>42</v>
      </c>
      <c r="B29" s="70"/>
      <c r="C29" s="71"/>
      <c r="D29" s="72">
        <f t="shared" ref="D29:O29" si="16">SUM(D30:D33)</f>
        <v>4669939</v>
      </c>
      <c r="E29" s="72">
        <f t="shared" si="16"/>
        <v>23247139</v>
      </c>
      <c r="F29" s="72">
        <f t="shared" si="16"/>
        <v>0</v>
      </c>
      <c r="G29" s="72">
        <f t="shared" si="16"/>
        <v>646585</v>
      </c>
      <c r="H29" s="72">
        <f t="shared" si="16"/>
        <v>0</v>
      </c>
      <c r="I29" s="72">
        <f t="shared" si="16"/>
        <v>3260374</v>
      </c>
      <c r="J29" s="72">
        <f t="shared" si="16"/>
        <v>0</v>
      </c>
      <c r="K29" s="72">
        <f t="shared" ref="K29" si="17">SUM(K30:K33)</f>
        <v>0</v>
      </c>
      <c r="L29" s="72">
        <f t="shared" ref="L29" si="18">SUM(L30:L33)</f>
        <v>0</v>
      </c>
      <c r="M29" s="72">
        <f t="shared" si="16"/>
        <v>0</v>
      </c>
      <c r="N29" s="72">
        <f t="shared" ref="N29" si="19">SUM(N30:N33)</f>
        <v>0</v>
      </c>
      <c r="O29" s="72">
        <f t="shared" si="16"/>
        <v>0</v>
      </c>
      <c r="P29" s="72">
        <f t="shared" si="15"/>
        <v>31824037</v>
      </c>
      <c r="Q29" s="74">
        <f t="shared" si="4"/>
        <v>155.79779697941399</v>
      </c>
      <c r="R29" s="75"/>
    </row>
    <row r="30" spans="1:18">
      <c r="A30" s="63"/>
      <c r="B30" s="64">
        <v>541</v>
      </c>
      <c r="C30" s="65" t="s">
        <v>43</v>
      </c>
      <c r="D30" s="66">
        <v>0</v>
      </c>
      <c r="E30" s="66">
        <v>22657514</v>
      </c>
      <c r="F30" s="66">
        <v>0</v>
      </c>
      <c r="G30" s="66">
        <v>646585</v>
      </c>
      <c r="H30" s="66">
        <v>0</v>
      </c>
      <c r="I30" s="66">
        <v>0</v>
      </c>
      <c r="J30" s="66">
        <v>0</v>
      </c>
      <c r="K30" s="66">
        <v>0</v>
      </c>
      <c r="L30" s="66">
        <v>0</v>
      </c>
      <c r="M30" s="66">
        <v>0</v>
      </c>
      <c r="N30" s="66">
        <v>0</v>
      </c>
      <c r="O30" s="66">
        <v>0</v>
      </c>
      <c r="P30" s="66">
        <f t="shared" si="15"/>
        <v>23304099</v>
      </c>
      <c r="Q30" s="67">
        <f t="shared" si="4"/>
        <v>114.08757741169559</v>
      </c>
      <c r="R30" s="68"/>
    </row>
    <row r="31" spans="1:18">
      <c r="A31" s="63"/>
      <c r="B31" s="64">
        <v>542</v>
      </c>
      <c r="C31" s="65" t="s">
        <v>44</v>
      </c>
      <c r="D31" s="66">
        <v>74107</v>
      </c>
      <c r="E31" s="66">
        <v>36803</v>
      </c>
      <c r="F31" s="66">
        <v>0</v>
      </c>
      <c r="G31" s="66">
        <v>0</v>
      </c>
      <c r="H31" s="66">
        <v>0</v>
      </c>
      <c r="I31" s="66">
        <v>3260374</v>
      </c>
      <c r="J31" s="66">
        <v>0</v>
      </c>
      <c r="K31" s="66">
        <v>0</v>
      </c>
      <c r="L31" s="66">
        <v>0</v>
      </c>
      <c r="M31" s="66">
        <v>0</v>
      </c>
      <c r="N31" s="66">
        <v>0</v>
      </c>
      <c r="O31" s="66">
        <v>0</v>
      </c>
      <c r="P31" s="66">
        <f t="shared" si="15"/>
        <v>3371284</v>
      </c>
      <c r="Q31" s="67">
        <f t="shared" si="4"/>
        <v>16.504462340586983</v>
      </c>
      <c r="R31" s="68"/>
    </row>
    <row r="32" spans="1:18">
      <c r="A32" s="63"/>
      <c r="B32" s="64">
        <v>543</v>
      </c>
      <c r="C32" s="65" t="s">
        <v>45</v>
      </c>
      <c r="D32" s="66">
        <v>69451</v>
      </c>
      <c r="E32" s="66">
        <v>527801</v>
      </c>
      <c r="F32" s="66">
        <v>0</v>
      </c>
      <c r="G32" s="66">
        <v>0</v>
      </c>
      <c r="H32" s="66">
        <v>0</v>
      </c>
      <c r="I32" s="66">
        <v>0</v>
      </c>
      <c r="J32" s="66">
        <v>0</v>
      </c>
      <c r="K32" s="66">
        <v>0</v>
      </c>
      <c r="L32" s="66">
        <v>0</v>
      </c>
      <c r="M32" s="66">
        <v>0</v>
      </c>
      <c r="N32" s="66">
        <v>0</v>
      </c>
      <c r="O32" s="66">
        <v>0</v>
      </c>
      <c r="P32" s="66">
        <f t="shared" si="15"/>
        <v>597252</v>
      </c>
      <c r="Q32" s="67">
        <f t="shared" si="4"/>
        <v>2.9239076689594401</v>
      </c>
      <c r="R32" s="68"/>
    </row>
    <row r="33" spans="1:18">
      <c r="A33" s="63"/>
      <c r="B33" s="64">
        <v>544</v>
      </c>
      <c r="C33" s="65" t="s">
        <v>178</v>
      </c>
      <c r="D33" s="66">
        <v>4526381</v>
      </c>
      <c r="E33" s="66">
        <v>25021</v>
      </c>
      <c r="F33" s="66">
        <v>0</v>
      </c>
      <c r="G33" s="66">
        <v>0</v>
      </c>
      <c r="H33" s="66">
        <v>0</v>
      </c>
      <c r="I33" s="66">
        <v>0</v>
      </c>
      <c r="J33" s="66">
        <v>0</v>
      </c>
      <c r="K33" s="66">
        <v>0</v>
      </c>
      <c r="L33" s="66">
        <v>0</v>
      </c>
      <c r="M33" s="66">
        <v>0</v>
      </c>
      <c r="N33" s="66">
        <v>0</v>
      </c>
      <c r="O33" s="66">
        <v>0</v>
      </c>
      <c r="P33" s="66">
        <f t="shared" si="15"/>
        <v>4551402</v>
      </c>
      <c r="Q33" s="67">
        <f t="shared" si="4"/>
        <v>22.281849558171981</v>
      </c>
      <c r="R33" s="68"/>
    </row>
    <row r="34" spans="1:18" ht="15.75">
      <c r="A34" s="69" t="s">
        <v>46</v>
      </c>
      <c r="B34" s="70"/>
      <c r="C34" s="71"/>
      <c r="D34" s="72">
        <f t="shared" ref="D34:O34" si="20">SUM(D35:D38)</f>
        <v>1028384</v>
      </c>
      <c r="E34" s="72">
        <f t="shared" si="20"/>
        <v>1842239</v>
      </c>
      <c r="F34" s="72">
        <f t="shared" si="20"/>
        <v>0</v>
      </c>
      <c r="G34" s="72">
        <f t="shared" si="20"/>
        <v>0</v>
      </c>
      <c r="H34" s="72">
        <f t="shared" si="20"/>
        <v>0</v>
      </c>
      <c r="I34" s="72">
        <f t="shared" si="20"/>
        <v>0</v>
      </c>
      <c r="J34" s="72">
        <f t="shared" si="20"/>
        <v>0</v>
      </c>
      <c r="K34" s="72">
        <f t="shared" ref="K34" si="21">SUM(K35:K38)</f>
        <v>0</v>
      </c>
      <c r="L34" s="72">
        <f t="shared" ref="L34" si="22">SUM(L35:L38)</f>
        <v>0</v>
      </c>
      <c r="M34" s="72">
        <f t="shared" si="20"/>
        <v>0</v>
      </c>
      <c r="N34" s="72">
        <f t="shared" ref="N34" si="23">SUM(N35:N38)</f>
        <v>0</v>
      </c>
      <c r="O34" s="72">
        <f t="shared" si="20"/>
        <v>0</v>
      </c>
      <c r="P34" s="72">
        <f t="shared" si="15"/>
        <v>2870623</v>
      </c>
      <c r="Q34" s="74">
        <f t="shared" si="4"/>
        <v>14.053425697011235</v>
      </c>
      <c r="R34" s="75"/>
    </row>
    <row r="35" spans="1:18">
      <c r="A35" s="76"/>
      <c r="B35" s="77">
        <v>552</v>
      </c>
      <c r="C35" s="78" t="s">
        <v>47</v>
      </c>
      <c r="D35" s="66">
        <v>828781</v>
      </c>
      <c r="E35" s="66">
        <v>1217706</v>
      </c>
      <c r="F35" s="66">
        <v>0</v>
      </c>
      <c r="G35" s="66">
        <v>0</v>
      </c>
      <c r="H35" s="66">
        <v>0</v>
      </c>
      <c r="I35" s="66">
        <v>0</v>
      </c>
      <c r="J35" s="66">
        <v>0</v>
      </c>
      <c r="K35" s="66">
        <v>0</v>
      </c>
      <c r="L35" s="66">
        <v>0</v>
      </c>
      <c r="M35" s="66">
        <v>0</v>
      </c>
      <c r="N35" s="66">
        <v>0</v>
      </c>
      <c r="O35" s="66">
        <v>0</v>
      </c>
      <c r="P35" s="66">
        <f t="shared" si="15"/>
        <v>2046487</v>
      </c>
      <c r="Q35" s="67">
        <f t="shared" si="4"/>
        <v>10.018784422196656</v>
      </c>
      <c r="R35" s="68"/>
    </row>
    <row r="36" spans="1:18">
      <c r="A36" s="76"/>
      <c r="B36" s="77">
        <v>553</v>
      </c>
      <c r="C36" s="78" t="s">
        <v>48</v>
      </c>
      <c r="D36" s="66">
        <v>199603</v>
      </c>
      <c r="E36" s="66">
        <v>0</v>
      </c>
      <c r="F36" s="66">
        <v>0</v>
      </c>
      <c r="G36" s="66">
        <v>0</v>
      </c>
      <c r="H36" s="66">
        <v>0</v>
      </c>
      <c r="I36" s="66">
        <v>0</v>
      </c>
      <c r="J36" s="66">
        <v>0</v>
      </c>
      <c r="K36" s="66">
        <v>0</v>
      </c>
      <c r="L36" s="66">
        <v>0</v>
      </c>
      <c r="M36" s="66">
        <v>0</v>
      </c>
      <c r="N36" s="66">
        <v>0</v>
      </c>
      <c r="O36" s="66">
        <v>0</v>
      </c>
      <c r="P36" s="66">
        <f t="shared" si="15"/>
        <v>199603</v>
      </c>
      <c r="Q36" s="67">
        <f t="shared" si="4"/>
        <v>0.97717670672900403</v>
      </c>
      <c r="R36" s="68"/>
    </row>
    <row r="37" spans="1:18">
      <c r="A37" s="76"/>
      <c r="B37" s="77">
        <v>554</v>
      </c>
      <c r="C37" s="78" t="s">
        <v>49</v>
      </c>
      <c r="D37" s="66">
        <v>0</v>
      </c>
      <c r="E37" s="66">
        <v>588680</v>
      </c>
      <c r="F37" s="66">
        <v>0</v>
      </c>
      <c r="G37" s="66">
        <v>0</v>
      </c>
      <c r="H37" s="66">
        <v>0</v>
      </c>
      <c r="I37" s="66">
        <v>0</v>
      </c>
      <c r="J37" s="66">
        <v>0</v>
      </c>
      <c r="K37" s="66">
        <v>0</v>
      </c>
      <c r="L37" s="66">
        <v>0</v>
      </c>
      <c r="M37" s="66">
        <v>0</v>
      </c>
      <c r="N37" s="66">
        <v>0</v>
      </c>
      <c r="O37" s="66">
        <v>0</v>
      </c>
      <c r="P37" s="66">
        <f t="shared" si="15"/>
        <v>588680</v>
      </c>
      <c r="Q37" s="67">
        <f t="shared" ref="Q37:Q68" si="24">(P37/Q$78)</f>
        <v>2.8819425745967249</v>
      </c>
      <c r="R37" s="68"/>
    </row>
    <row r="38" spans="1:18">
      <c r="A38" s="76"/>
      <c r="B38" s="77">
        <v>559</v>
      </c>
      <c r="C38" s="78" t="s">
        <v>163</v>
      </c>
      <c r="D38" s="66">
        <v>0</v>
      </c>
      <c r="E38" s="66">
        <v>35853</v>
      </c>
      <c r="F38" s="66">
        <v>0</v>
      </c>
      <c r="G38" s="66">
        <v>0</v>
      </c>
      <c r="H38" s="66">
        <v>0</v>
      </c>
      <c r="I38" s="66">
        <v>0</v>
      </c>
      <c r="J38" s="66">
        <v>0</v>
      </c>
      <c r="K38" s="66">
        <v>0</v>
      </c>
      <c r="L38" s="66">
        <v>0</v>
      </c>
      <c r="M38" s="66">
        <v>0</v>
      </c>
      <c r="N38" s="66">
        <v>0</v>
      </c>
      <c r="O38" s="66">
        <v>0</v>
      </c>
      <c r="P38" s="66">
        <f t="shared" si="15"/>
        <v>35853</v>
      </c>
      <c r="Q38" s="67">
        <f t="shared" si="24"/>
        <v>0.17552199348885028</v>
      </c>
      <c r="R38" s="68"/>
    </row>
    <row r="39" spans="1:18" ht="15.75">
      <c r="A39" s="69" t="s">
        <v>50</v>
      </c>
      <c r="B39" s="70"/>
      <c r="C39" s="71"/>
      <c r="D39" s="72">
        <f t="shared" ref="D39:O39" si="25">SUM(D40:D44)</f>
        <v>5270636</v>
      </c>
      <c r="E39" s="72">
        <f t="shared" si="25"/>
        <v>1894905</v>
      </c>
      <c r="F39" s="72">
        <f t="shared" si="25"/>
        <v>0</v>
      </c>
      <c r="G39" s="72">
        <f t="shared" si="25"/>
        <v>0</v>
      </c>
      <c r="H39" s="72">
        <f t="shared" si="25"/>
        <v>0</v>
      </c>
      <c r="I39" s="72">
        <f t="shared" si="25"/>
        <v>0</v>
      </c>
      <c r="J39" s="72">
        <f t="shared" si="25"/>
        <v>0</v>
      </c>
      <c r="K39" s="72">
        <f t="shared" ref="K39" si="26">SUM(K40:K44)</f>
        <v>0</v>
      </c>
      <c r="L39" s="72">
        <f t="shared" ref="L39" si="27">SUM(L40:L44)</f>
        <v>0</v>
      </c>
      <c r="M39" s="72">
        <f t="shared" si="25"/>
        <v>0</v>
      </c>
      <c r="N39" s="72">
        <f t="shared" ref="N39" si="28">SUM(N40:N44)</f>
        <v>0</v>
      </c>
      <c r="O39" s="72">
        <f t="shared" si="25"/>
        <v>0</v>
      </c>
      <c r="P39" s="72">
        <f t="shared" si="15"/>
        <v>7165541</v>
      </c>
      <c r="Q39" s="74">
        <f t="shared" si="24"/>
        <v>35.079631850782071</v>
      </c>
      <c r="R39" s="75"/>
    </row>
    <row r="40" spans="1:18">
      <c r="A40" s="63"/>
      <c r="B40" s="64">
        <v>561</v>
      </c>
      <c r="C40" s="65" t="s">
        <v>87</v>
      </c>
      <c r="D40" s="66">
        <v>0</v>
      </c>
      <c r="E40" s="66">
        <v>1380</v>
      </c>
      <c r="F40" s="66">
        <v>0</v>
      </c>
      <c r="G40" s="66">
        <v>0</v>
      </c>
      <c r="H40" s="66">
        <v>0</v>
      </c>
      <c r="I40" s="66">
        <v>0</v>
      </c>
      <c r="J40" s="66">
        <v>0</v>
      </c>
      <c r="K40" s="66">
        <v>0</v>
      </c>
      <c r="L40" s="66">
        <v>0</v>
      </c>
      <c r="M40" s="66">
        <v>0</v>
      </c>
      <c r="N40" s="66">
        <v>0</v>
      </c>
      <c r="O40" s="66">
        <v>0</v>
      </c>
      <c r="P40" s="66">
        <f t="shared" si="15"/>
        <v>1380</v>
      </c>
      <c r="Q40" s="67">
        <f t="shared" si="24"/>
        <v>6.7559297970773259E-3</v>
      </c>
      <c r="R40" s="68"/>
    </row>
    <row r="41" spans="1:18">
      <c r="A41" s="63"/>
      <c r="B41" s="64">
        <v>562</v>
      </c>
      <c r="C41" s="65" t="s">
        <v>51</v>
      </c>
      <c r="D41" s="66">
        <v>4332162</v>
      </c>
      <c r="E41" s="66">
        <v>1845748</v>
      </c>
      <c r="F41" s="66">
        <v>0</v>
      </c>
      <c r="G41" s="66">
        <v>0</v>
      </c>
      <c r="H41" s="66">
        <v>0</v>
      </c>
      <c r="I41" s="66">
        <v>0</v>
      </c>
      <c r="J41" s="66">
        <v>0</v>
      </c>
      <c r="K41" s="66">
        <v>0</v>
      </c>
      <c r="L41" s="66">
        <v>0</v>
      </c>
      <c r="M41" s="66">
        <v>0</v>
      </c>
      <c r="N41" s="66">
        <v>0</v>
      </c>
      <c r="O41" s="66">
        <v>0</v>
      </c>
      <c r="P41" s="66">
        <f t="shared" si="15"/>
        <v>6177910</v>
      </c>
      <c r="Q41" s="67">
        <f t="shared" si="24"/>
        <v>30.244584241059407</v>
      </c>
      <c r="R41" s="68"/>
    </row>
    <row r="42" spans="1:18">
      <c r="A42" s="63"/>
      <c r="B42" s="64">
        <v>563</v>
      </c>
      <c r="C42" s="65" t="s">
        <v>52</v>
      </c>
      <c r="D42" s="66">
        <v>525000</v>
      </c>
      <c r="E42" s="66">
        <v>0</v>
      </c>
      <c r="F42" s="66">
        <v>0</v>
      </c>
      <c r="G42" s="66">
        <v>0</v>
      </c>
      <c r="H42" s="66">
        <v>0</v>
      </c>
      <c r="I42" s="66">
        <v>0</v>
      </c>
      <c r="J42" s="66">
        <v>0</v>
      </c>
      <c r="K42" s="66">
        <v>0</v>
      </c>
      <c r="L42" s="66">
        <v>0</v>
      </c>
      <c r="M42" s="66">
        <v>0</v>
      </c>
      <c r="N42" s="66">
        <v>0</v>
      </c>
      <c r="O42" s="66">
        <v>0</v>
      </c>
      <c r="P42" s="66">
        <f t="shared" si="15"/>
        <v>525000</v>
      </c>
      <c r="Q42" s="67">
        <f t="shared" si="24"/>
        <v>2.570190683670722</v>
      </c>
      <c r="R42" s="68"/>
    </row>
    <row r="43" spans="1:18">
      <c r="A43" s="63"/>
      <c r="B43" s="64">
        <v>564</v>
      </c>
      <c r="C43" s="65" t="s">
        <v>53</v>
      </c>
      <c r="D43" s="66">
        <v>381374</v>
      </c>
      <c r="E43" s="66">
        <v>0</v>
      </c>
      <c r="F43" s="66">
        <v>0</v>
      </c>
      <c r="G43" s="66">
        <v>0</v>
      </c>
      <c r="H43" s="66">
        <v>0</v>
      </c>
      <c r="I43" s="66">
        <v>0</v>
      </c>
      <c r="J43" s="66">
        <v>0</v>
      </c>
      <c r="K43" s="66">
        <v>0</v>
      </c>
      <c r="L43" s="66">
        <v>0</v>
      </c>
      <c r="M43" s="66">
        <v>0</v>
      </c>
      <c r="N43" s="66">
        <v>0</v>
      </c>
      <c r="O43" s="66">
        <v>0</v>
      </c>
      <c r="P43" s="66">
        <f t="shared" si="15"/>
        <v>381374</v>
      </c>
      <c r="Q43" s="67">
        <f t="shared" si="24"/>
        <v>1.8670550510366435</v>
      </c>
      <c r="R43" s="68"/>
    </row>
    <row r="44" spans="1:18">
      <c r="A44" s="63"/>
      <c r="B44" s="64">
        <v>569</v>
      </c>
      <c r="C44" s="65" t="s">
        <v>54</v>
      </c>
      <c r="D44" s="66">
        <v>32100</v>
      </c>
      <c r="E44" s="66">
        <v>47777</v>
      </c>
      <c r="F44" s="66">
        <v>0</v>
      </c>
      <c r="G44" s="66">
        <v>0</v>
      </c>
      <c r="H44" s="66">
        <v>0</v>
      </c>
      <c r="I44" s="66">
        <v>0</v>
      </c>
      <c r="J44" s="66">
        <v>0</v>
      </c>
      <c r="K44" s="66">
        <v>0</v>
      </c>
      <c r="L44" s="66">
        <v>0</v>
      </c>
      <c r="M44" s="66">
        <v>0</v>
      </c>
      <c r="N44" s="66">
        <v>0</v>
      </c>
      <c r="O44" s="66">
        <v>0</v>
      </c>
      <c r="P44" s="66">
        <f t="shared" si="15"/>
        <v>79877</v>
      </c>
      <c r="Q44" s="67">
        <f t="shared" si="24"/>
        <v>0.39104594521822145</v>
      </c>
      <c r="R44" s="68"/>
    </row>
    <row r="45" spans="1:18" ht="15.75">
      <c r="A45" s="69" t="s">
        <v>55</v>
      </c>
      <c r="B45" s="70"/>
      <c r="C45" s="71"/>
      <c r="D45" s="72">
        <f t="shared" ref="D45:O45" si="29">SUM(D46:D49)</f>
        <v>7897006</v>
      </c>
      <c r="E45" s="72">
        <f t="shared" si="29"/>
        <v>37044</v>
      </c>
      <c r="F45" s="72">
        <f t="shared" si="29"/>
        <v>0</v>
      </c>
      <c r="G45" s="72">
        <f t="shared" si="29"/>
        <v>324122</v>
      </c>
      <c r="H45" s="72">
        <f t="shared" si="29"/>
        <v>0</v>
      </c>
      <c r="I45" s="72">
        <f t="shared" si="29"/>
        <v>0</v>
      </c>
      <c r="J45" s="72">
        <f t="shared" si="29"/>
        <v>0</v>
      </c>
      <c r="K45" s="72">
        <f t="shared" ref="K45" si="30">SUM(K46:K49)</f>
        <v>5965630</v>
      </c>
      <c r="L45" s="72">
        <f t="shared" ref="L45" si="31">SUM(L46:L49)</f>
        <v>0</v>
      </c>
      <c r="M45" s="72">
        <f t="shared" si="29"/>
        <v>0</v>
      </c>
      <c r="N45" s="72">
        <f t="shared" ref="N45" si="32">SUM(N46:N49)</f>
        <v>0</v>
      </c>
      <c r="O45" s="72">
        <f t="shared" si="29"/>
        <v>0</v>
      </c>
      <c r="P45" s="72">
        <f>SUM(D45:O45)</f>
        <v>14223802</v>
      </c>
      <c r="Q45" s="74">
        <f t="shared" si="24"/>
        <v>69.634063593860915</v>
      </c>
      <c r="R45" s="68"/>
    </row>
    <row r="46" spans="1:18">
      <c r="A46" s="63"/>
      <c r="B46" s="64">
        <v>571</v>
      </c>
      <c r="C46" s="65" t="s">
        <v>56</v>
      </c>
      <c r="D46" s="66">
        <v>3389580</v>
      </c>
      <c r="E46" s="66">
        <v>1991</v>
      </c>
      <c r="F46" s="66">
        <v>0</v>
      </c>
      <c r="G46" s="66">
        <v>0</v>
      </c>
      <c r="H46" s="66">
        <v>0</v>
      </c>
      <c r="I46" s="66">
        <v>0</v>
      </c>
      <c r="J46" s="66">
        <v>0</v>
      </c>
      <c r="K46" s="66">
        <v>0</v>
      </c>
      <c r="L46" s="66">
        <v>0</v>
      </c>
      <c r="M46" s="66">
        <v>0</v>
      </c>
      <c r="N46" s="66">
        <v>0</v>
      </c>
      <c r="O46" s="66">
        <v>0</v>
      </c>
      <c r="P46" s="66">
        <f t="shared" si="15"/>
        <v>3391571</v>
      </c>
      <c r="Q46" s="67">
        <f t="shared" si="24"/>
        <v>16.603779404205323</v>
      </c>
      <c r="R46" s="68"/>
    </row>
    <row r="47" spans="1:18">
      <c r="A47" s="63"/>
      <c r="B47" s="64">
        <v>572</v>
      </c>
      <c r="C47" s="65" t="s">
        <v>57</v>
      </c>
      <c r="D47" s="66">
        <v>4497416</v>
      </c>
      <c r="E47" s="66">
        <v>35053</v>
      </c>
      <c r="F47" s="66">
        <v>0</v>
      </c>
      <c r="G47" s="66">
        <v>324122</v>
      </c>
      <c r="H47" s="66">
        <v>0</v>
      </c>
      <c r="I47" s="66">
        <v>0</v>
      </c>
      <c r="J47" s="66">
        <v>0</v>
      </c>
      <c r="K47" s="66">
        <v>0</v>
      </c>
      <c r="L47" s="66">
        <v>0</v>
      </c>
      <c r="M47" s="66">
        <v>0</v>
      </c>
      <c r="N47" s="66">
        <v>0</v>
      </c>
      <c r="O47" s="66">
        <v>0</v>
      </c>
      <c r="P47" s="66">
        <f t="shared" si="15"/>
        <v>4856591</v>
      </c>
      <c r="Q47" s="67">
        <f t="shared" si="24"/>
        <v>23.775933223998237</v>
      </c>
      <c r="R47" s="68"/>
    </row>
    <row r="48" spans="1:18">
      <c r="A48" s="63"/>
      <c r="B48" s="64">
        <v>573</v>
      </c>
      <c r="C48" s="65" t="s">
        <v>58</v>
      </c>
      <c r="D48" s="66">
        <v>10010</v>
      </c>
      <c r="E48" s="66">
        <v>0</v>
      </c>
      <c r="F48" s="66">
        <v>0</v>
      </c>
      <c r="G48" s="66">
        <v>0</v>
      </c>
      <c r="H48" s="66">
        <v>0</v>
      </c>
      <c r="I48" s="66">
        <v>0</v>
      </c>
      <c r="J48" s="66">
        <v>0</v>
      </c>
      <c r="K48" s="66">
        <v>0</v>
      </c>
      <c r="L48" s="66">
        <v>0</v>
      </c>
      <c r="M48" s="66">
        <v>0</v>
      </c>
      <c r="N48" s="66">
        <v>0</v>
      </c>
      <c r="O48" s="66">
        <v>0</v>
      </c>
      <c r="P48" s="66">
        <f t="shared" si="15"/>
        <v>10010</v>
      </c>
      <c r="Q48" s="67">
        <f t="shared" si="24"/>
        <v>4.9004969035321762E-2</v>
      </c>
      <c r="R48" s="68"/>
    </row>
    <row r="49" spans="1:18">
      <c r="A49" s="63"/>
      <c r="B49" s="64">
        <v>579</v>
      </c>
      <c r="C49" s="65" t="s">
        <v>166</v>
      </c>
      <c r="D49" s="66">
        <v>0</v>
      </c>
      <c r="E49" s="66">
        <v>0</v>
      </c>
      <c r="F49" s="66">
        <v>0</v>
      </c>
      <c r="G49" s="66">
        <v>0</v>
      </c>
      <c r="H49" s="66">
        <v>0</v>
      </c>
      <c r="I49" s="66">
        <v>0</v>
      </c>
      <c r="J49" s="66">
        <v>0</v>
      </c>
      <c r="K49" s="66">
        <v>5965630</v>
      </c>
      <c r="L49" s="66">
        <v>0</v>
      </c>
      <c r="M49" s="66">
        <v>0</v>
      </c>
      <c r="N49" s="66">
        <v>0</v>
      </c>
      <c r="O49" s="66">
        <v>0</v>
      </c>
      <c r="P49" s="66">
        <f t="shared" si="15"/>
        <v>5965630</v>
      </c>
      <c r="Q49" s="67">
        <f t="shared" si="24"/>
        <v>29.205345996622036</v>
      </c>
      <c r="R49" s="68"/>
    </row>
    <row r="50" spans="1:18" ht="15.75">
      <c r="A50" s="69" t="s">
        <v>81</v>
      </c>
      <c r="B50" s="70"/>
      <c r="C50" s="71"/>
      <c r="D50" s="72">
        <f t="shared" ref="D50:O50" si="33">SUM(D51:D52)</f>
        <v>6306615</v>
      </c>
      <c r="E50" s="72">
        <f t="shared" si="33"/>
        <v>11309974</v>
      </c>
      <c r="F50" s="72">
        <f t="shared" si="33"/>
        <v>0</v>
      </c>
      <c r="G50" s="72">
        <f t="shared" si="33"/>
        <v>743242</v>
      </c>
      <c r="H50" s="72">
        <f t="shared" si="33"/>
        <v>0</v>
      </c>
      <c r="I50" s="72">
        <f t="shared" si="33"/>
        <v>1182490</v>
      </c>
      <c r="J50" s="72">
        <f t="shared" si="33"/>
        <v>115833</v>
      </c>
      <c r="K50" s="72">
        <f t="shared" ref="K50" si="34">SUM(K51:K52)</f>
        <v>0</v>
      </c>
      <c r="L50" s="72">
        <f t="shared" ref="L50" si="35">SUM(L51:L52)</f>
        <v>0</v>
      </c>
      <c r="M50" s="72">
        <f t="shared" si="33"/>
        <v>0</v>
      </c>
      <c r="N50" s="72">
        <f t="shared" ref="N50" si="36">SUM(N51:N52)</f>
        <v>0</v>
      </c>
      <c r="O50" s="72">
        <f t="shared" si="33"/>
        <v>0</v>
      </c>
      <c r="P50" s="72">
        <f>SUM(D50:O50)</f>
        <v>19658154</v>
      </c>
      <c r="Q50" s="74">
        <f t="shared" si="24"/>
        <v>96.238484321836836</v>
      </c>
      <c r="R50" s="68"/>
    </row>
    <row r="51" spans="1:18">
      <c r="A51" s="63"/>
      <c r="B51" s="64">
        <v>581</v>
      </c>
      <c r="C51" s="65" t="s">
        <v>179</v>
      </c>
      <c r="D51" s="66">
        <v>6306615</v>
      </c>
      <c r="E51" s="66">
        <v>9870783</v>
      </c>
      <c r="F51" s="66">
        <v>0</v>
      </c>
      <c r="G51" s="66">
        <v>743242</v>
      </c>
      <c r="H51" s="66">
        <v>0</v>
      </c>
      <c r="I51" s="66">
        <v>1182490</v>
      </c>
      <c r="J51" s="66">
        <v>115833</v>
      </c>
      <c r="K51" s="66">
        <v>0</v>
      </c>
      <c r="L51" s="66">
        <v>0</v>
      </c>
      <c r="M51" s="66">
        <v>0</v>
      </c>
      <c r="N51" s="66">
        <v>0</v>
      </c>
      <c r="O51" s="66">
        <v>0</v>
      </c>
      <c r="P51" s="66">
        <f>SUM(D51:O51)</f>
        <v>18218963</v>
      </c>
      <c r="Q51" s="67">
        <f t="shared" si="24"/>
        <v>89.192778988079212</v>
      </c>
      <c r="R51" s="68"/>
    </row>
    <row r="52" spans="1:18">
      <c r="A52" s="63"/>
      <c r="B52" s="64">
        <v>587</v>
      </c>
      <c r="C52" s="65" t="s">
        <v>184</v>
      </c>
      <c r="D52" s="66">
        <v>0</v>
      </c>
      <c r="E52" s="66">
        <v>1439191</v>
      </c>
      <c r="F52" s="66">
        <v>0</v>
      </c>
      <c r="G52" s="66">
        <v>0</v>
      </c>
      <c r="H52" s="66">
        <v>0</v>
      </c>
      <c r="I52" s="66">
        <v>0</v>
      </c>
      <c r="J52" s="66">
        <v>0</v>
      </c>
      <c r="K52" s="66">
        <v>0</v>
      </c>
      <c r="L52" s="66">
        <v>0</v>
      </c>
      <c r="M52" s="66">
        <v>0</v>
      </c>
      <c r="N52" s="66">
        <v>0</v>
      </c>
      <c r="O52" s="66">
        <v>0</v>
      </c>
      <c r="P52" s="66">
        <f t="shared" ref="P52:P59" si="37">SUM(D52:O52)</f>
        <v>1439191</v>
      </c>
      <c r="Q52" s="67">
        <f t="shared" si="24"/>
        <v>7.0457053337576188</v>
      </c>
      <c r="R52" s="68"/>
    </row>
    <row r="53" spans="1:18" ht="15.75">
      <c r="A53" s="69" t="s">
        <v>60</v>
      </c>
      <c r="B53" s="70"/>
      <c r="C53" s="71"/>
      <c r="D53" s="72">
        <f t="shared" ref="D53:O53" si="38">SUM(D54:D75)</f>
        <v>1855268</v>
      </c>
      <c r="E53" s="72">
        <f t="shared" si="38"/>
        <v>18278792</v>
      </c>
      <c r="F53" s="72">
        <f t="shared" si="38"/>
        <v>0</v>
      </c>
      <c r="G53" s="72">
        <f t="shared" si="38"/>
        <v>0</v>
      </c>
      <c r="H53" s="72">
        <f t="shared" si="38"/>
        <v>0</v>
      </c>
      <c r="I53" s="72">
        <f t="shared" si="38"/>
        <v>0</v>
      </c>
      <c r="J53" s="72">
        <f t="shared" si="38"/>
        <v>0</v>
      </c>
      <c r="K53" s="72">
        <f t="shared" ref="K53" si="39">SUM(K54:K75)</f>
        <v>17748738</v>
      </c>
      <c r="L53" s="72">
        <f t="shared" ref="L53" si="40">SUM(L54:L75)</f>
        <v>0</v>
      </c>
      <c r="M53" s="72">
        <f t="shared" si="38"/>
        <v>0</v>
      </c>
      <c r="N53" s="72">
        <f t="shared" ref="N53" si="41">SUM(N54:N75)</f>
        <v>0</v>
      </c>
      <c r="O53" s="72">
        <f t="shared" si="38"/>
        <v>0</v>
      </c>
      <c r="P53" s="72">
        <f>SUM(D53:O53)</f>
        <v>37882798</v>
      </c>
      <c r="Q53" s="74">
        <f t="shared" si="24"/>
        <v>185.459075220914</v>
      </c>
      <c r="R53" s="68"/>
    </row>
    <row r="54" spans="1:18">
      <c r="A54" s="63"/>
      <c r="B54" s="64">
        <v>601</v>
      </c>
      <c r="C54" s="65" t="s">
        <v>91</v>
      </c>
      <c r="D54" s="66">
        <v>0</v>
      </c>
      <c r="E54" s="66">
        <v>553418</v>
      </c>
      <c r="F54" s="66">
        <v>0</v>
      </c>
      <c r="G54" s="66">
        <v>0</v>
      </c>
      <c r="H54" s="66">
        <v>0</v>
      </c>
      <c r="I54" s="66">
        <v>0</v>
      </c>
      <c r="J54" s="66">
        <v>0</v>
      </c>
      <c r="K54" s="66">
        <v>0</v>
      </c>
      <c r="L54" s="66">
        <v>0</v>
      </c>
      <c r="M54" s="66">
        <v>0</v>
      </c>
      <c r="N54" s="66">
        <v>0</v>
      </c>
      <c r="O54" s="66">
        <v>0</v>
      </c>
      <c r="P54" s="66">
        <f t="shared" si="37"/>
        <v>553418</v>
      </c>
      <c r="Q54" s="67">
        <f t="shared" si="24"/>
        <v>2.7093138814774926</v>
      </c>
      <c r="R54" s="68"/>
    </row>
    <row r="55" spans="1:18">
      <c r="A55" s="63"/>
      <c r="B55" s="64">
        <v>602</v>
      </c>
      <c r="C55" s="65" t="s">
        <v>61</v>
      </c>
      <c r="D55" s="66">
        <v>12041</v>
      </c>
      <c r="E55" s="66">
        <v>0</v>
      </c>
      <c r="F55" s="66">
        <v>0</v>
      </c>
      <c r="G55" s="66">
        <v>0</v>
      </c>
      <c r="H55" s="66">
        <v>0</v>
      </c>
      <c r="I55" s="66">
        <v>0</v>
      </c>
      <c r="J55" s="66">
        <v>0</v>
      </c>
      <c r="K55" s="66">
        <v>0</v>
      </c>
      <c r="L55" s="66">
        <v>0</v>
      </c>
      <c r="M55" s="66">
        <v>0</v>
      </c>
      <c r="N55" s="66">
        <v>0</v>
      </c>
      <c r="O55" s="66">
        <v>0</v>
      </c>
      <c r="P55" s="66">
        <f t="shared" si="37"/>
        <v>12041</v>
      </c>
      <c r="Q55" s="67">
        <f t="shared" si="24"/>
        <v>5.8947935280150784E-2</v>
      </c>
      <c r="R55" s="68"/>
    </row>
    <row r="56" spans="1:18">
      <c r="A56" s="63"/>
      <c r="B56" s="64">
        <v>603</v>
      </c>
      <c r="C56" s="65" t="s">
        <v>62</v>
      </c>
      <c r="D56" s="66">
        <v>1766</v>
      </c>
      <c r="E56" s="66">
        <v>0</v>
      </c>
      <c r="F56" s="66">
        <v>0</v>
      </c>
      <c r="G56" s="66">
        <v>0</v>
      </c>
      <c r="H56" s="66">
        <v>0</v>
      </c>
      <c r="I56" s="66">
        <v>0</v>
      </c>
      <c r="J56" s="66">
        <v>0</v>
      </c>
      <c r="K56" s="66">
        <v>0</v>
      </c>
      <c r="L56" s="66">
        <v>0</v>
      </c>
      <c r="M56" s="66">
        <v>0</v>
      </c>
      <c r="N56" s="66">
        <v>0</v>
      </c>
      <c r="O56" s="66">
        <v>0</v>
      </c>
      <c r="P56" s="66">
        <f t="shared" si="37"/>
        <v>1766</v>
      </c>
      <c r="Q56" s="67">
        <f t="shared" si="24"/>
        <v>8.6456318997380852E-3</v>
      </c>
      <c r="R56" s="68"/>
    </row>
    <row r="57" spans="1:18">
      <c r="A57" s="63"/>
      <c r="B57" s="64">
        <v>604</v>
      </c>
      <c r="C57" s="65" t="s">
        <v>63</v>
      </c>
      <c r="D57" s="66">
        <v>9903</v>
      </c>
      <c r="E57" s="66">
        <v>652261</v>
      </c>
      <c r="F57" s="66">
        <v>0</v>
      </c>
      <c r="G57" s="66">
        <v>0</v>
      </c>
      <c r="H57" s="66">
        <v>0</v>
      </c>
      <c r="I57" s="66">
        <v>0</v>
      </c>
      <c r="J57" s="66">
        <v>0</v>
      </c>
      <c r="K57" s="66">
        <v>0</v>
      </c>
      <c r="L57" s="66">
        <v>0</v>
      </c>
      <c r="M57" s="66">
        <v>0</v>
      </c>
      <c r="N57" s="66">
        <v>0</v>
      </c>
      <c r="O57" s="66">
        <v>0</v>
      </c>
      <c r="P57" s="66">
        <f t="shared" si="37"/>
        <v>662164</v>
      </c>
      <c r="Q57" s="67">
        <f t="shared" si="24"/>
        <v>3.2416909406897902</v>
      </c>
      <c r="R57" s="68"/>
    </row>
    <row r="58" spans="1:18">
      <c r="A58" s="63"/>
      <c r="B58" s="64">
        <v>605</v>
      </c>
      <c r="C58" s="65" t="s">
        <v>64</v>
      </c>
      <c r="D58" s="66">
        <v>22772</v>
      </c>
      <c r="E58" s="66">
        <v>0</v>
      </c>
      <c r="F58" s="66">
        <v>0</v>
      </c>
      <c r="G58" s="66">
        <v>0</v>
      </c>
      <c r="H58" s="66">
        <v>0</v>
      </c>
      <c r="I58" s="66">
        <v>0</v>
      </c>
      <c r="J58" s="66">
        <v>0</v>
      </c>
      <c r="K58" s="66">
        <v>0</v>
      </c>
      <c r="L58" s="66">
        <v>0</v>
      </c>
      <c r="M58" s="66">
        <v>0</v>
      </c>
      <c r="N58" s="66">
        <v>0</v>
      </c>
      <c r="O58" s="66">
        <v>0</v>
      </c>
      <c r="P58" s="66">
        <f t="shared" si="37"/>
        <v>22772</v>
      </c>
      <c r="Q58" s="67">
        <f t="shared" si="24"/>
        <v>0.11148263285438034</v>
      </c>
      <c r="R58" s="68"/>
    </row>
    <row r="59" spans="1:18">
      <c r="A59" s="63"/>
      <c r="B59" s="64">
        <v>608</v>
      </c>
      <c r="C59" s="65" t="s">
        <v>65</v>
      </c>
      <c r="D59" s="66">
        <v>0</v>
      </c>
      <c r="E59" s="66">
        <v>177680</v>
      </c>
      <c r="F59" s="66">
        <v>0</v>
      </c>
      <c r="G59" s="66">
        <v>0</v>
      </c>
      <c r="H59" s="66">
        <v>0</v>
      </c>
      <c r="I59" s="66">
        <v>0</v>
      </c>
      <c r="J59" s="66">
        <v>0</v>
      </c>
      <c r="K59" s="66">
        <v>0</v>
      </c>
      <c r="L59" s="66">
        <v>0</v>
      </c>
      <c r="M59" s="66">
        <v>0</v>
      </c>
      <c r="N59" s="66">
        <v>0</v>
      </c>
      <c r="O59" s="66">
        <v>0</v>
      </c>
      <c r="P59" s="66">
        <f t="shared" si="37"/>
        <v>177680</v>
      </c>
      <c r="Q59" s="67">
        <f t="shared" si="24"/>
        <v>0.86985043938021689</v>
      </c>
      <c r="R59" s="68"/>
    </row>
    <row r="60" spans="1:18">
      <c r="A60" s="63"/>
      <c r="B60" s="64">
        <v>614</v>
      </c>
      <c r="C60" s="65" t="s">
        <v>66</v>
      </c>
      <c r="D60" s="66">
        <v>0</v>
      </c>
      <c r="E60" s="66">
        <v>434518</v>
      </c>
      <c r="F60" s="66">
        <v>0</v>
      </c>
      <c r="G60" s="66">
        <v>0</v>
      </c>
      <c r="H60" s="66">
        <v>0</v>
      </c>
      <c r="I60" s="66">
        <v>0</v>
      </c>
      <c r="J60" s="66">
        <v>0</v>
      </c>
      <c r="K60" s="66">
        <v>0</v>
      </c>
      <c r="L60" s="66">
        <v>0</v>
      </c>
      <c r="M60" s="66">
        <v>0</v>
      </c>
      <c r="N60" s="66">
        <v>0</v>
      </c>
      <c r="O60" s="66">
        <v>0</v>
      </c>
      <c r="P60" s="66">
        <f t="shared" ref="P60:P71" si="42">SUM(D60:O60)</f>
        <v>434518</v>
      </c>
      <c r="Q60" s="67">
        <f t="shared" si="24"/>
        <v>2.1272268866423518</v>
      </c>
      <c r="R60" s="68"/>
    </row>
    <row r="61" spans="1:18">
      <c r="A61" s="63"/>
      <c r="B61" s="64">
        <v>634</v>
      </c>
      <c r="C61" s="65" t="s">
        <v>68</v>
      </c>
      <c r="D61" s="66">
        <v>0</v>
      </c>
      <c r="E61" s="66">
        <v>413973</v>
      </c>
      <c r="F61" s="66">
        <v>0</v>
      </c>
      <c r="G61" s="66">
        <v>0</v>
      </c>
      <c r="H61" s="66">
        <v>0</v>
      </c>
      <c r="I61" s="66">
        <v>0</v>
      </c>
      <c r="J61" s="66">
        <v>0</v>
      </c>
      <c r="K61" s="66">
        <v>0</v>
      </c>
      <c r="L61" s="66">
        <v>0</v>
      </c>
      <c r="M61" s="66">
        <v>0</v>
      </c>
      <c r="N61" s="66">
        <v>0</v>
      </c>
      <c r="O61" s="66">
        <v>0</v>
      </c>
      <c r="P61" s="66">
        <f t="shared" si="42"/>
        <v>413973</v>
      </c>
      <c r="Q61" s="67">
        <f t="shared" si="24"/>
        <v>2.0266467578880376</v>
      </c>
      <c r="R61" s="68"/>
    </row>
    <row r="62" spans="1:18">
      <c r="A62" s="63"/>
      <c r="B62" s="64">
        <v>649</v>
      </c>
      <c r="C62" s="65" t="s">
        <v>169</v>
      </c>
      <c r="D62" s="66">
        <v>0</v>
      </c>
      <c r="E62" s="66">
        <v>0</v>
      </c>
      <c r="F62" s="66">
        <v>0</v>
      </c>
      <c r="G62" s="66">
        <v>0</v>
      </c>
      <c r="H62" s="66">
        <v>0</v>
      </c>
      <c r="I62" s="66">
        <v>0</v>
      </c>
      <c r="J62" s="66">
        <v>0</v>
      </c>
      <c r="K62" s="66">
        <v>17748738</v>
      </c>
      <c r="L62" s="66">
        <v>0</v>
      </c>
      <c r="M62" s="66">
        <v>0</v>
      </c>
      <c r="N62" s="66">
        <v>0</v>
      </c>
      <c r="O62" s="66">
        <v>0</v>
      </c>
      <c r="P62" s="66">
        <f t="shared" si="42"/>
        <v>17748738</v>
      </c>
      <c r="Q62" s="67">
        <f t="shared" si="24"/>
        <v>86.890744865738128</v>
      </c>
      <c r="R62" s="68"/>
    </row>
    <row r="63" spans="1:18">
      <c r="A63" s="63"/>
      <c r="B63" s="64">
        <v>654</v>
      </c>
      <c r="C63" s="65" t="s">
        <v>103</v>
      </c>
      <c r="D63" s="66">
        <v>0</v>
      </c>
      <c r="E63" s="66">
        <v>429315</v>
      </c>
      <c r="F63" s="66">
        <v>0</v>
      </c>
      <c r="G63" s="66">
        <v>0</v>
      </c>
      <c r="H63" s="66">
        <v>0</v>
      </c>
      <c r="I63" s="66">
        <v>0</v>
      </c>
      <c r="J63" s="66">
        <v>0</v>
      </c>
      <c r="K63" s="66">
        <v>0</v>
      </c>
      <c r="L63" s="66">
        <v>0</v>
      </c>
      <c r="M63" s="66">
        <v>0</v>
      </c>
      <c r="N63" s="66">
        <v>0</v>
      </c>
      <c r="O63" s="66">
        <v>0</v>
      </c>
      <c r="P63" s="66">
        <f t="shared" si="42"/>
        <v>429315</v>
      </c>
      <c r="Q63" s="67">
        <f t="shared" si="24"/>
        <v>2.1017550730668493</v>
      </c>
      <c r="R63" s="68"/>
    </row>
    <row r="64" spans="1:18">
      <c r="A64" s="63"/>
      <c r="B64" s="64">
        <v>674</v>
      </c>
      <c r="C64" s="65" t="s">
        <v>70</v>
      </c>
      <c r="D64" s="66">
        <v>0</v>
      </c>
      <c r="E64" s="66">
        <v>177766</v>
      </c>
      <c r="F64" s="66">
        <v>0</v>
      </c>
      <c r="G64" s="66">
        <v>0</v>
      </c>
      <c r="H64" s="66">
        <v>0</v>
      </c>
      <c r="I64" s="66">
        <v>0</v>
      </c>
      <c r="J64" s="66">
        <v>0</v>
      </c>
      <c r="K64" s="66">
        <v>0</v>
      </c>
      <c r="L64" s="66">
        <v>0</v>
      </c>
      <c r="M64" s="66">
        <v>0</v>
      </c>
      <c r="N64" s="66">
        <v>0</v>
      </c>
      <c r="O64" s="66">
        <v>0</v>
      </c>
      <c r="P64" s="66">
        <f t="shared" si="42"/>
        <v>177766</v>
      </c>
      <c r="Q64" s="67">
        <f t="shared" si="24"/>
        <v>0.87027146109220865</v>
      </c>
      <c r="R64" s="68"/>
    </row>
    <row r="65" spans="1:121">
      <c r="A65" s="63"/>
      <c r="B65" s="64">
        <v>685</v>
      </c>
      <c r="C65" s="65" t="s">
        <v>71</v>
      </c>
      <c r="D65" s="66">
        <v>2058</v>
      </c>
      <c r="E65" s="66">
        <v>0</v>
      </c>
      <c r="F65" s="66">
        <v>0</v>
      </c>
      <c r="G65" s="66">
        <v>0</v>
      </c>
      <c r="H65" s="66">
        <v>0</v>
      </c>
      <c r="I65" s="66">
        <v>0</v>
      </c>
      <c r="J65" s="66">
        <v>0</v>
      </c>
      <c r="K65" s="66">
        <v>0</v>
      </c>
      <c r="L65" s="66">
        <v>0</v>
      </c>
      <c r="M65" s="66">
        <v>0</v>
      </c>
      <c r="N65" s="66">
        <v>0</v>
      </c>
      <c r="O65" s="66">
        <v>0</v>
      </c>
      <c r="P65" s="66">
        <f t="shared" si="42"/>
        <v>2058</v>
      </c>
      <c r="Q65" s="67">
        <f t="shared" si="24"/>
        <v>1.007514747998923E-2</v>
      </c>
      <c r="R65" s="68"/>
    </row>
    <row r="66" spans="1:121">
      <c r="A66" s="63"/>
      <c r="B66" s="64">
        <v>689</v>
      </c>
      <c r="C66" s="65" t="s">
        <v>104</v>
      </c>
      <c r="D66" s="66">
        <v>0</v>
      </c>
      <c r="E66" s="66">
        <v>32308</v>
      </c>
      <c r="F66" s="66">
        <v>0</v>
      </c>
      <c r="G66" s="66">
        <v>0</v>
      </c>
      <c r="H66" s="66">
        <v>0</v>
      </c>
      <c r="I66" s="66">
        <v>0</v>
      </c>
      <c r="J66" s="66">
        <v>0</v>
      </c>
      <c r="K66" s="66">
        <v>0</v>
      </c>
      <c r="L66" s="66">
        <v>0</v>
      </c>
      <c r="M66" s="66">
        <v>0</v>
      </c>
      <c r="N66" s="66">
        <v>0</v>
      </c>
      <c r="O66" s="66">
        <v>0</v>
      </c>
      <c r="P66" s="66">
        <f t="shared" si="42"/>
        <v>32308</v>
      </c>
      <c r="Q66" s="67">
        <f t="shared" si="24"/>
        <v>0.1581670868724451</v>
      </c>
      <c r="R66" s="68"/>
    </row>
    <row r="67" spans="1:121">
      <c r="A67" s="63"/>
      <c r="B67" s="64">
        <v>694</v>
      </c>
      <c r="C67" s="65" t="s">
        <v>73</v>
      </c>
      <c r="D67" s="66">
        <v>0</v>
      </c>
      <c r="E67" s="66">
        <v>151997</v>
      </c>
      <c r="F67" s="66">
        <v>0</v>
      </c>
      <c r="G67" s="66">
        <v>0</v>
      </c>
      <c r="H67" s="66">
        <v>0</v>
      </c>
      <c r="I67" s="66">
        <v>0</v>
      </c>
      <c r="J67" s="66">
        <v>0</v>
      </c>
      <c r="K67" s="66">
        <v>0</v>
      </c>
      <c r="L67" s="66">
        <v>0</v>
      </c>
      <c r="M67" s="66">
        <v>0</v>
      </c>
      <c r="N67" s="66">
        <v>0</v>
      </c>
      <c r="O67" s="66">
        <v>0</v>
      </c>
      <c r="P67" s="66">
        <f t="shared" si="42"/>
        <v>151997</v>
      </c>
      <c r="Q67" s="67">
        <f t="shared" si="24"/>
        <v>0.74411671113504518</v>
      </c>
      <c r="R67" s="68"/>
    </row>
    <row r="68" spans="1:121">
      <c r="A68" s="63"/>
      <c r="B68" s="64">
        <v>711</v>
      </c>
      <c r="C68" s="65" t="s">
        <v>74</v>
      </c>
      <c r="D68" s="66">
        <v>1806728</v>
      </c>
      <c r="E68" s="66">
        <v>0</v>
      </c>
      <c r="F68" s="66">
        <v>0</v>
      </c>
      <c r="G68" s="66">
        <v>0</v>
      </c>
      <c r="H68" s="66">
        <v>0</v>
      </c>
      <c r="I68" s="66">
        <v>0</v>
      </c>
      <c r="J68" s="66">
        <v>0</v>
      </c>
      <c r="K68" s="66">
        <v>0</v>
      </c>
      <c r="L68" s="66">
        <v>0</v>
      </c>
      <c r="M68" s="66">
        <v>0</v>
      </c>
      <c r="N68" s="66">
        <v>0</v>
      </c>
      <c r="O68" s="66">
        <v>0</v>
      </c>
      <c r="P68" s="66">
        <f t="shared" si="42"/>
        <v>1806728</v>
      </c>
      <c r="Q68" s="67">
        <f t="shared" si="24"/>
        <v>8.8450199495753061</v>
      </c>
      <c r="R68" s="68"/>
    </row>
    <row r="69" spans="1:121">
      <c r="A69" s="63"/>
      <c r="B69" s="64">
        <v>712</v>
      </c>
      <c r="C69" s="65" t="s">
        <v>75</v>
      </c>
      <c r="D69" s="66">
        <v>0</v>
      </c>
      <c r="E69" s="66">
        <v>13126356</v>
      </c>
      <c r="F69" s="66">
        <v>0</v>
      </c>
      <c r="G69" s="66">
        <v>0</v>
      </c>
      <c r="H69" s="66">
        <v>0</v>
      </c>
      <c r="I69" s="66">
        <v>0</v>
      </c>
      <c r="J69" s="66">
        <v>0</v>
      </c>
      <c r="K69" s="66">
        <v>0</v>
      </c>
      <c r="L69" s="66">
        <v>0</v>
      </c>
      <c r="M69" s="66">
        <v>0</v>
      </c>
      <c r="N69" s="66">
        <v>0</v>
      </c>
      <c r="O69" s="66">
        <v>0</v>
      </c>
      <c r="P69" s="66">
        <f t="shared" si="42"/>
        <v>13126356</v>
      </c>
      <c r="Q69" s="67">
        <f t="shared" ref="Q69:Q76" si="43">(P69/Q$78)</f>
        <v>64.261405527133874</v>
      </c>
      <c r="R69" s="68"/>
    </row>
    <row r="70" spans="1:121">
      <c r="A70" s="63"/>
      <c r="B70" s="64">
        <v>713</v>
      </c>
      <c r="C70" s="65" t="s">
        <v>76</v>
      </c>
      <c r="D70" s="66">
        <v>0</v>
      </c>
      <c r="E70" s="66">
        <v>1014835</v>
      </c>
      <c r="F70" s="66">
        <v>0</v>
      </c>
      <c r="G70" s="66">
        <v>0</v>
      </c>
      <c r="H70" s="66">
        <v>0</v>
      </c>
      <c r="I70" s="66">
        <v>0</v>
      </c>
      <c r="J70" s="66">
        <v>0</v>
      </c>
      <c r="K70" s="66">
        <v>0</v>
      </c>
      <c r="L70" s="66">
        <v>0</v>
      </c>
      <c r="M70" s="66">
        <v>0</v>
      </c>
      <c r="N70" s="66">
        <v>0</v>
      </c>
      <c r="O70" s="66">
        <v>0</v>
      </c>
      <c r="P70" s="66">
        <f t="shared" si="42"/>
        <v>1014835</v>
      </c>
      <c r="Q70" s="67">
        <f t="shared" si="43"/>
        <v>4.968227547548528</v>
      </c>
      <c r="R70" s="68"/>
    </row>
    <row r="71" spans="1:121">
      <c r="A71" s="63"/>
      <c r="B71" s="64">
        <v>714</v>
      </c>
      <c r="C71" s="65" t="s">
        <v>77</v>
      </c>
      <c r="D71" s="66">
        <v>0</v>
      </c>
      <c r="E71" s="66">
        <v>302</v>
      </c>
      <c r="F71" s="66">
        <v>0</v>
      </c>
      <c r="G71" s="66">
        <v>0</v>
      </c>
      <c r="H71" s="66">
        <v>0</v>
      </c>
      <c r="I71" s="66">
        <v>0</v>
      </c>
      <c r="J71" s="66">
        <v>0</v>
      </c>
      <c r="K71" s="66">
        <v>0</v>
      </c>
      <c r="L71" s="66">
        <v>0</v>
      </c>
      <c r="M71" s="66">
        <v>0</v>
      </c>
      <c r="N71" s="66">
        <v>0</v>
      </c>
      <c r="O71" s="66">
        <v>0</v>
      </c>
      <c r="P71" s="66">
        <f t="shared" si="42"/>
        <v>302</v>
      </c>
      <c r="Q71" s="67">
        <f t="shared" si="43"/>
        <v>1.4784715932734439E-3</v>
      </c>
      <c r="R71" s="68"/>
    </row>
    <row r="72" spans="1:121">
      <c r="A72" s="63"/>
      <c r="B72" s="64">
        <v>715</v>
      </c>
      <c r="C72" s="65" t="s">
        <v>78</v>
      </c>
      <c r="D72" s="66">
        <v>0</v>
      </c>
      <c r="E72" s="66">
        <v>58348</v>
      </c>
      <c r="F72" s="66">
        <v>0</v>
      </c>
      <c r="G72" s="66">
        <v>0</v>
      </c>
      <c r="H72" s="66">
        <v>0</v>
      </c>
      <c r="I72" s="66">
        <v>0</v>
      </c>
      <c r="J72" s="66">
        <v>0</v>
      </c>
      <c r="K72" s="66">
        <v>0</v>
      </c>
      <c r="L72" s="66">
        <v>0</v>
      </c>
      <c r="M72" s="66">
        <v>0</v>
      </c>
      <c r="N72" s="66">
        <v>0</v>
      </c>
      <c r="O72" s="66">
        <v>0</v>
      </c>
      <c r="P72" s="66">
        <f t="shared" ref="P72:P75" si="44">SUM(D72:O72)</f>
        <v>58348</v>
      </c>
      <c r="Q72" s="67">
        <f t="shared" si="43"/>
        <v>0.28564854478251289</v>
      </c>
      <c r="R72" s="68"/>
    </row>
    <row r="73" spans="1:121">
      <c r="A73" s="63"/>
      <c r="B73" s="64">
        <v>724</v>
      </c>
      <c r="C73" s="65" t="s">
        <v>80</v>
      </c>
      <c r="D73" s="66">
        <v>0</v>
      </c>
      <c r="E73" s="66">
        <v>424041</v>
      </c>
      <c r="F73" s="66">
        <v>0</v>
      </c>
      <c r="G73" s="66">
        <v>0</v>
      </c>
      <c r="H73" s="66">
        <v>0</v>
      </c>
      <c r="I73" s="66">
        <v>0</v>
      </c>
      <c r="J73" s="66">
        <v>0</v>
      </c>
      <c r="K73" s="66">
        <v>0</v>
      </c>
      <c r="L73" s="66">
        <v>0</v>
      </c>
      <c r="M73" s="66">
        <v>0</v>
      </c>
      <c r="N73" s="66">
        <v>0</v>
      </c>
      <c r="O73" s="66">
        <v>0</v>
      </c>
      <c r="P73" s="66">
        <f t="shared" si="44"/>
        <v>424041</v>
      </c>
      <c r="Q73" s="67">
        <f t="shared" si="43"/>
        <v>2.0759356717988888</v>
      </c>
      <c r="R73" s="68"/>
    </row>
    <row r="74" spans="1:121">
      <c r="A74" s="63"/>
      <c r="B74" s="64">
        <v>744</v>
      </c>
      <c r="C74" s="65" t="s">
        <v>82</v>
      </c>
      <c r="D74" s="66">
        <v>0</v>
      </c>
      <c r="E74" s="66">
        <v>218610</v>
      </c>
      <c r="F74" s="66">
        <v>0</v>
      </c>
      <c r="G74" s="66">
        <v>0</v>
      </c>
      <c r="H74" s="66">
        <v>0</v>
      </c>
      <c r="I74" s="66">
        <v>0</v>
      </c>
      <c r="J74" s="66">
        <v>0</v>
      </c>
      <c r="K74" s="66">
        <v>0</v>
      </c>
      <c r="L74" s="66">
        <v>0</v>
      </c>
      <c r="M74" s="66">
        <v>0</v>
      </c>
      <c r="N74" s="66">
        <v>0</v>
      </c>
      <c r="O74" s="66">
        <v>0</v>
      </c>
      <c r="P74" s="66">
        <f t="shared" si="44"/>
        <v>218610</v>
      </c>
      <c r="Q74" s="67">
        <f t="shared" si="43"/>
        <v>1.0702274006804886</v>
      </c>
      <c r="R74" s="68"/>
    </row>
    <row r="75" spans="1:121" ht="15.75" thickBot="1">
      <c r="A75" s="63"/>
      <c r="B75" s="64">
        <v>764</v>
      </c>
      <c r="C75" s="65" t="s">
        <v>83</v>
      </c>
      <c r="D75" s="66">
        <v>0</v>
      </c>
      <c r="E75" s="66">
        <v>413064</v>
      </c>
      <c r="F75" s="66">
        <v>0</v>
      </c>
      <c r="G75" s="66">
        <v>0</v>
      </c>
      <c r="H75" s="66">
        <v>0</v>
      </c>
      <c r="I75" s="66">
        <v>0</v>
      </c>
      <c r="J75" s="66">
        <v>0</v>
      </c>
      <c r="K75" s="66">
        <v>0</v>
      </c>
      <c r="L75" s="66">
        <v>0</v>
      </c>
      <c r="M75" s="66">
        <v>0</v>
      </c>
      <c r="N75" s="66">
        <v>0</v>
      </c>
      <c r="O75" s="66">
        <v>0</v>
      </c>
      <c r="P75" s="66">
        <f t="shared" si="44"/>
        <v>413064</v>
      </c>
      <c r="Q75" s="67">
        <f t="shared" si="43"/>
        <v>2.0221966563043106</v>
      </c>
      <c r="R75" s="68"/>
    </row>
    <row r="76" spans="1:121" ht="16.5" thickBot="1">
      <c r="A76" s="79" t="s">
        <v>10</v>
      </c>
      <c r="B76" s="80"/>
      <c r="C76" s="81"/>
      <c r="D76" s="82">
        <f t="shared" ref="D76:O76" si="45">SUM(D5,D12,D21,D29,D34,D39,D45,D50,D53)</f>
        <v>138809020</v>
      </c>
      <c r="E76" s="82">
        <f t="shared" si="45"/>
        <v>126634171</v>
      </c>
      <c r="F76" s="82">
        <f t="shared" si="45"/>
        <v>2922226</v>
      </c>
      <c r="G76" s="82">
        <f t="shared" si="45"/>
        <v>2254706</v>
      </c>
      <c r="H76" s="82">
        <f t="shared" si="45"/>
        <v>0</v>
      </c>
      <c r="I76" s="82">
        <f t="shared" si="45"/>
        <v>57173052</v>
      </c>
      <c r="J76" s="82">
        <f t="shared" si="45"/>
        <v>44650868</v>
      </c>
      <c r="K76" s="82">
        <f t="shared" ref="K76" si="46">SUM(K5,K12,K21,K29,K34,K39,K45,K50,K53)</f>
        <v>200613166</v>
      </c>
      <c r="L76" s="82">
        <f t="shared" ref="L76" si="47">SUM(L5,L12,L21,L29,L34,L39,L45,L50,L53)</f>
        <v>0</v>
      </c>
      <c r="M76" s="82">
        <f t="shared" si="45"/>
        <v>0</v>
      </c>
      <c r="N76" s="82">
        <f t="shared" ref="N76" si="48">SUM(N5,N12,N21,N29,N34,N39,N45,N50,N53)</f>
        <v>0</v>
      </c>
      <c r="O76" s="82">
        <f t="shared" si="45"/>
        <v>0</v>
      </c>
      <c r="P76" s="82">
        <f>SUM(D76:O76)</f>
        <v>573057209</v>
      </c>
      <c r="Q76" s="83">
        <f t="shared" si="43"/>
        <v>2805.4596186326585</v>
      </c>
      <c r="R76" s="61"/>
      <c r="S76" s="84"/>
      <c r="T76" s="51"/>
      <c r="U76" s="51"/>
      <c r="V76" s="51"/>
      <c r="W76" s="51"/>
      <c r="X76" s="51"/>
      <c r="Y76" s="51"/>
      <c r="Z76" s="51"/>
      <c r="AA76" s="51"/>
      <c r="AB76" s="51"/>
      <c r="AC76" s="51"/>
      <c r="AD76" s="51"/>
      <c r="AE76" s="51"/>
      <c r="AF76" s="51"/>
      <c r="AG76" s="51"/>
      <c r="AH76" s="51"/>
      <c r="AI76" s="51"/>
      <c r="AJ76" s="51"/>
      <c r="AK76" s="51"/>
      <c r="AL76" s="51"/>
      <c r="AM76" s="51"/>
      <c r="AN76" s="51"/>
      <c r="AO76" s="51"/>
      <c r="AP76" s="51"/>
      <c r="AQ76" s="51"/>
      <c r="AR76" s="51"/>
      <c r="AS76" s="51"/>
      <c r="AT76" s="51"/>
      <c r="AU76" s="51"/>
      <c r="AV76" s="51"/>
      <c r="AW76" s="51"/>
      <c r="AX76" s="51"/>
      <c r="AY76" s="51"/>
      <c r="AZ76" s="51"/>
      <c r="BA76" s="51"/>
      <c r="BB76" s="51"/>
      <c r="BC76" s="51"/>
      <c r="BD76" s="51"/>
      <c r="BE76" s="51"/>
      <c r="BF76" s="51"/>
      <c r="BG76" s="51"/>
      <c r="BH76" s="51"/>
      <c r="BI76" s="51"/>
      <c r="BJ76" s="51"/>
      <c r="BK76" s="51"/>
      <c r="BL76" s="51"/>
      <c r="BM76" s="51"/>
      <c r="BN76" s="51"/>
      <c r="BO76" s="51"/>
      <c r="BP76" s="51"/>
      <c r="BQ76" s="51"/>
      <c r="BR76" s="51"/>
      <c r="BS76" s="51"/>
      <c r="BT76" s="51"/>
      <c r="BU76" s="51"/>
      <c r="BV76" s="51"/>
      <c r="BW76" s="51"/>
      <c r="BX76" s="51"/>
      <c r="BY76" s="51"/>
      <c r="BZ76" s="51"/>
      <c r="CA76" s="51"/>
      <c r="CB76" s="51"/>
      <c r="CC76" s="51"/>
      <c r="CD76" s="51"/>
      <c r="CE76" s="51"/>
      <c r="CF76" s="51"/>
      <c r="CG76" s="51"/>
      <c r="CH76" s="51"/>
      <c r="CI76" s="51"/>
      <c r="CJ76" s="51"/>
      <c r="CK76" s="51"/>
      <c r="CL76" s="51"/>
      <c r="CM76" s="51"/>
      <c r="CN76" s="51"/>
      <c r="CO76" s="51"/>
      <c r="CP76" s="51"/>
      <c r="CQ76" s="51"/>
      <c r="CR76" s="51"/>
      <c r="CS76" s="51"/>
      <c r="CT76" s="51"/>
      <c r="CU76" s="51"/>
      <c r="CV76" s="51"/>
      <c r="CW76" s="51"/>
      <c r="CX76" s="51"/>
      <c r="CY76" s="51"/>
      <c r="CZ76" s="51"/>
      <c r="DA76" s="51"/>
      <c r="DB76" s="51"/>
      <c r="DC76" s="51"/>
      <c r="DD76" s="51"/>
      <c r="DE76" s="51"/>
      <c r="DF76" s="51"/>
      <c r="DG76" s="51"/>
      <c r="DH76" s="51"/>
      <c r="DI76" s="51"/>
      <c r="DJ76" s="51"/>
      <c r="DK76" s="51"/>
      <c r="DL76" s="51"/>
      <c r="DM76" s="51"/>
      <c r="DN76" s="51"/>
      <c r="DO76" s="51"/>
      <c r="DP76" s="51"/>
      <c r="DQ76" s="51"/>
    </row>
    <row r="77" spans="1:121">
      <c r="A77" s="85"/>
      <c r="B77" s="86"/>
      <c r="C77" s="86"/>
      <c r="D77" s="87"/>
      <c r="E77" s="87"/>
      <c r="F77" s="87"/>
      <c r="G77" s="87"/>
      <c r="H77" s="87"/>
      <c r="I77" s="87"/>
      <c r="J77" s="87"/>
      <c r="K77" s="87"/>
      <c r="L77" s="87"/>
      <c r="M77" s="87"/>
      <c r="N77" s="87"/>
      <c r="O77" s="87"/>
      <c r="P77" s="87"/>
      <c r="Q77" s="88"/>
    </row>
    <row r="78" spans="1:121">
      <c r="A78" s="89"/>
      <c r="B78" s="90"/>
      <c r="C78" s="90"/>
      <c r="D78" s="91"/>
      <c r="E78" s="91"/>
      <c r="F78" s="91"/>
      <c r="G78" s="91"/>
      <c r="H78" s="91"/>
      <c r="I78" s="91"/>
      <c r="J78" s="91"/>
      <c r="K78" s="91"/>
      <c r="L78" s="91"/>
      <c r="M78" s="91"/>
      <c r="N78" s="94" t="s">
        <v>185</v>
      </c>
      <c r="O78" s="94"/>
      <c r="P78" s="94"/>
      <c r="Q78" s="92">
        <v>204265</v>
      </c>
    </row>
    <row r="79" spans="1:121">
      <c r="A79" s="95"/>
      <c r="B79" s="96"/>
      <c r="C79" s="96"/>
      <c r="D79" s="96"/>
      <c r="E79" s="96"/>
      <c r="F79" s="96"/>
      <c r="G79" s="96"/>
      <c r="H79" s="96"/>
      <c r="I79" s="96"/>
      <c r="J79" s="96"/>
      <c r="K79" s="96"/>
      <c r="L79" s="96"/>
      <c r="M79" s="96"/>
      <c r="N79" s="96"/>
      <c r="O79" s="96"/>
      <c r="P79" s="96"/>
      <c r="Q79" s="97"/>
    </row>
    <row r="80" spans="1:121" ht="15.75" customHeight="1" thickBot="1">
      <c r="A80" s="98" t="s">
        <v>93</v>
      </c>
      <c r="B80" s="99"/>
      <c r="C80" s="99"/>
      <c r="D80" s="99"/>
      <c r="E80" s="99"/>
      <c r="F80" s="99"/>
      <c r="G80" s="99"/>
      <c r="H80" s="99"/>
      <c r="I80" s="99"/>
      <c r="J80" s="99"/>
      <c r="K80" s="99"/>
      <c r="L80" s="99"/>
      <c r="M80" s="99"/>
      <c r="N80" s="99"/>
      <c r="O80" s="99"/>
      <c r="P80" s="99"/>
      <c r="Q80" s="100"/>
    </row>
  </sheetData>
  <mergeCells count="10">
    <mergeCell ref="N78:P78"/>
    <mergeCell ref="A79:Q79"/>
    <mergeCell ref="A80:Q80"/>
    <mergeCell ref="A1:Q1"/>
    <mergeCell ref="A2:Q2"/>
    <mergeCell ref="A3:C4"/>
    <mergeCell ref="D3:H3"/>
    <mergeCell ref="I3:J3"/>
    <mergeCell ref="K3:N3"/>
    <mergeCell ref="Q3:Q4"/>
  </mergeCells>
  <printOptions horizontalCentered="1"/>
  <pageMargins left="0.5" right="0.5" top="0.5" bottom="0.5" header="0.3" footer="0.3"/>
  <pageSetup paperSize="5" scale="53" fitToHeight="0" orientation="landscape" verticalDpi="0" r:id="rId1"/>
  <headerFooter>
    <oddFooter>&amp;L&amp;14Office of Economic and Demographic Research&amp;R&amp;14Page &amp;P of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EE83"/>
  <sheetViews>
    <sheetView workbookViewId="0">
      <selection sqref="A1:Q1"/>
    </sheetView>
  </sheetViews>
  <sheetFormatPr defaultColWidth="9.77734375" defaultRowHeight="15"/>
  <cols>
    <col min="1" max="1" width="1.77734375" style="3" customWidth="1"/>
    <col min="2" max="2" width="6.77734375" style="3" customWidth="1"/>
    <col min="3" max="3" width="52.77734375" style="3" customWidth="1"/>
    <col min="4" max="11" width="14.77734375" style="4" customWidth="1"/>
    <col min="12" max="15" width="13.77734375" style="4" customWidth="1"/>
    <col min="16" max="16" width="16.77734375" style="4" customWidth="1"/>
    <col min="17" max="17" width="13.77734375" style="3" customWidth="1"/>
    <col min="18" max="18" width="9.77734375" style="3" customWidth="1"/>
    <col min="19" max="19" width="9.77734375" style="3"/>
  </cols>
  <sheetData>
    <row r="1" spans="1:135" ht="27.75">
      <c r="A1" s="121" t="s">
        <v>84</v>
      </c>
      <c r="B1" s="122"/>
      <c r="C1" s="122"/>
      <c r="D1" s="122"/>
      <c r="E1" s="122"/>
      <c r="F1" s="122"/>
      <c r="G1" s="122"/>
      <c r="H1" s="122"/>
      <c r="I1" s="122"/>
      <c r="J1" s="122"/>
      <c r="K1" s="122"/>
      <c r="L1" s="122"/>
      <c r="M1" s="122"/>
      <c r="N1" s="122"/>
      <c r="O1" s="122"/>
      <c r="P1" s="122"/>
      <c r="Q1" s="123"/>
      <c r="R1" s="7"/>
      <c r="S1"/>
    </row>
    <row r="2" spans="1:135" ht="24" thickBot="1">
      <c r="A2" s="124" t="s">
        <v>180</v>
      </c>
      <c r="B2" s="125"/>
      <c r="C2" s="125"/>
      <c r="D2" s="125"/>
      <c r="E2" s="125"/>
      <c r="F2" s="125"/>
      <c r="G2" s="125"/>
      <c r="H2" s="125"/>
      <c r="I2" s="125"/>
      <c r="J2" s="125"/>
      <c r="K2" s="125"/>
      <c r="L2" s="125"/>
      <c r="M2" s="125"/>
      <c r="N2" s="125"/>
      <c r="O2" s="125"/>
      <c r="P2" s="125"/>
      <c r="Q2" s="126"/>
      <c r="R2" s="7"/>
      <c r="S2"/>
    </row>
    <row r="3" spans="1:135" ht="18" customHeight="1">
      <c r="A3" s="127" t="s">
        <v>12</v>
      </c>
      <c r="B3" s="108"/>
      <c r="C3" s="109"/>
      <c r="D3" s="128" t="s">
        <v>6</v>
      </c>
      <c r="E3" s="129"/>
      <c r="F3" s="129"/>
      <c r="G3" s="129"/>
      <c r="H3" s="130"/>
      <c r="I3" s="128" t="s">
        <v>7</v>
      </c>
      <c r="J3" s="130"/>
      <c r="K3" s="128" t="s">
        <v>9</v>
      </c>
      <c r="L3" s="129"/>
      <c r="M3" s="129"/>
      <c r="N3" s="130"/>
      <c r="O3" s="35"/>
      <c r="P3" s="36"/>
      <c r="Q3" s="131" t="s">
        <v>175</v>
      </c>
      <c r="R3" s="11"/>
      <c r="S3"/>
    </row>
    <row r="4" spans="1:135" ht="32.25" customHeight="1" thickBot="1">
      <c r="A4" s="110"/>
      <c r="B4" s="111"/>
      <c r="C4" s="112"/>
      <c r="D4" s="33" t="s">
        <v>0</v>
      </c>
      <c r="E4" s="33" t="s">
        <v>13</v>
      </c>
      <c r="F4" s="33" t="s">
        <v>14</v>
      </c>
      <c r="G4" s="33" t="s">
        <v>15</v>
      </c>
      <c r="H4" s="33" t="s">
        <v>1</v>
      </c>
      <c r="I4" s="33" t="s">
        <v>2</v>
      </c>
      <c r="J4" s="34" t="s">
        <v>16</v>
      </c>
      <c r="K4" s="34" t="s">
        <v>176</v>
      </c>
      <c r="L4" s="34" t="s">
        <v>3</v>
      </c>
      <c r="M4" s="34" t="s">
        <v>4</v>
      </c>
      <c r="N4" s="34" t="s">
        <v>188</v>
      </c>
      <c r="O4" s="34" t="s">
        <v>5</v>
      </c>
      <c r="P4" s="34" t="s">
        <v>177</v>
      </c>
      <c r="Q4" s="117"/>
      <c r="R4" s="8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  <c r="CN4" s="1"/>
      <c r="CO4" s="1"/>
      <c r="CP4" s="1"/>
      <c r="CQ4" s="1"/>
      <c r="CR4" s="1"/>
      <c r="CS4" s="1"/>
      <c r="CT4" s="1"/>
      <c r="CU4" s="1"/>
      <c r="CV4" s="1"/>
      <c r="CW4" s="1"/>
      <c r="CX4" s="1"/>
      <c r="CY4" s="1"/>
      <c r="CZ4" s="1"/>
      <c r="DA4" s="1"/>
      <c r="DB4" s="1"/>
      <c r="DC4" s="1"/>
      <c r="DD4" s="1"/>
      <c r="DE4" s="1"/>
      <c r="DF4" s="1"/>
      <c r="DG4" s="1"/>
      <c r="DH4" s="1"/>
      <c r="DI4" s="1"/>
      <c r="DJ4" s="1"/>
      <c r="DK4" s="1"/>
      <c r="DL4" s="1"/>
      <c r="DM4" s="1"/>
      <c r="DN4" s="1"/>
      <c r="DO4" s="1"/>
      <c r="DP4" s="1"/>
      <c r="DQ4" s="1"/>
      <c r="DR4" s="1"/>
      <c r="DS4" s="1"/>
      <c r="DT4" s="1"/>
      <c r="DU4" s="1"/>
      <c r="DV4" s="1"/>
      <c r="DW4" s="1"/>
      <c r="DX4" s="1"/>
      <c r="DY4" s="1"/>
      <c r="DZ4" s="1"/>
      <c r="EA4" s="1"/>
      <c r="EB4" s="1"/>
      <c r="EC4" s="1"/>
      <c r="ED4" s="1"/>
      <c r="EE4" s="1"/>
    </row>
    <row r="5" spans="1:135" ht="15.75">
      <c r="A5" s="24" t="s">
        <v>19</v>
      </c>
      <c r="B5" s="25"/>
      <c r="C5" s="25"/>
      <c r="D5" s="26">
        <f t="shared" ref="D5:O5" si="0">SUM(D6:D11)</f>
        <v>32357562</v>
      </c>
      <c r="E5" s="26">
        <f t="shared" si="0"/>
        <v>3202054</v>
      </c>
      <c r="F5" s="26">
        <f t="shared" si="0"/>
        <v>2039618</v>
      </c>
      <c r="G5" s="26">
        <f t="shared" si="0"/>
        <v>121087</v>
      </c>
      <c r="H5" s="26">
        <f t="shared" si="0"/>
        <v>0</v>
      </c>
      <c r="I5" s="26">
        <f t="shared" si="0"/>
        <v>0</v>
      </c>
      <c r="J5" s="26">
        <f t="shared" si="0"/>
        <v>37657946</v>
      </c>
      <c r="K5" s="26">
        <f t="shared" ref="K5" si="1">SUM(K6:K11)</f>
        <v>152178599</v>
      </c>
      <c r="L5" s="26">
        <f t="shared" ref="L5" si="2">SUM(L6:L11)</f>
        <v>0</v>
      </c>
      <c r="M5" s="26">
        <f t="shared" si="0"/>
        <v>0</v>
      </c>
      <c r="N5" s="26">
        <f t="shared" ref="N5" si="3">SUM(N6:N11)</f>
        <v>0</v>
      </c>
      <c r="O5" s="26">
        <f t="shared" si="0"/>
        <v>0</v>
      </c>
      <c r="P5" s="27">
        <f>SUM(D5:O5)</f>
        <v>227556866</v>
      </c>
      <c r="Q5" s="32">
        <f t="shared" ref="Q5:Q36" si="4">(P5/Q$81)</f>
        <v>1142.3136034376303</v>
      </c>
      <c r="R5" s="6"/>
    </row>
    <row r="6" spans="1:135">
      <c r="A6" s="12"/>
      <c r="B6" s="44">
        <v>511</v>
      </c>
      <c r="C6" s="20" t="s">
        <v>20</v>
      </c>
      <c r="D6" s="46">
        <v>2061462</v>
      </c>
      <c r="E6" s="46">
        <v>0</v>
      </c>
      <c r="F6" s="46">
        <v>0</v>
      </c>
      <c r="G6" s="46">
        <v>0</v>
      </c>
      <c r="H6" s="46">
        <v>0</v>
      </c>
      <c r="I6" s="46">
        <v>0</v>
      </c>
      <c r="J6" s="46">
        <v>0</v>
      </c>
      <c r="K6" s="46">
        <v>0</v>
      </c>
      <c r="L6" s="46">
        <v>0</v>
      </c>
      <c r="M6" s="46">
        <v>0</v>
      </c>
      <c r="N6" s="46">
        <v>0</v>
      </c>
      <c r="O6" s="46">
        <v>0</v>
      </c>
      <c r="P6" s="46">
        <f>SUM(D6:O6)</f>
        <v>2061462</v>
      </c>
      <c r="Q6" s="47">
        <f t="shared" si="4"/>
        <v>10.348341172749954</v>
      </c>
      <c r="R6" s="9"/>
    </row>
    <row r="7" spans="1:135">
      <c r="A7" s="12"/>
      <c r="B7" s="44">
        <v>512</v>
      </c>
      <c r="C7" s="20" t="s">
        <v>21</v>
      </c>
      <c r="D7" s="46">
        <v>7717043</v>
      </c>
      <c r="E7" s="46">
        <v>1619934</v>
      </c>
      <c r="F7" s="46">
        <v>0</v>
      </c>
      <c r="G7" s="46">
        <v>0</v>
      </c>
      <c r="H7" s="46">
        <v>0</v>
      </c>
      <c r="I7" s="46">
        <v>0</v>
      </c>
      <c r="J7" s="46">
        <v>0</v>
      </c>
      <c r="K7" s="46">
        <v>0</v>
      </c>
      <c r="L7" s="46">
        <v>0</v>
      </c>
      <c r="M7" s="46">
        <v>0</v>
      </c>
      <c r="N7" s="46">
        <v>0</v>
      </c>
      <c r="O7" s="46">
        <v>0</v>
      </c>
      <c r="P7" s="46">
        <f t="shared" ref="P7:P11" si="5">SUM(D7:O7)</f>
        <v>9336977</v>
      </c>
      <c r="Q7" s="47">
        <f t="shared" si="4"/>
        <v>46.870727434276908</v>
      </c>
      <c r="R7" s="9"/>
    </row>
    <row r="8" spans="1:135">
      <c r="A8" s="12"/>
      <c r="B8" s="44">
        <v>513</v>
      </c>
      <c r="C8" s="20" t="s">
        <v>22</v>
      </c>
      <c r="D8" s="46">
        <v>10689735</v>
      </c>
      <c r="E8" s="46">
        <v>1375811</v>
      </c>
      <c r="F8" s="46">
        <v>0</v>
      </c>
      <c r="G8" s="46">
        <v>0</v>
      </c>
      <c r="H8" s="46">
        <v>0</v>
      </c>
      <c r="I8" s="46">
        <v>0</v>
      </c>
      <c r="J8" s="46">
        <v>121092</v>
      </c>
      <c r="K8" s="46">
        <v>112414158</v>
      </c>
      <c r="L8" s="46">
        <v>0</v>
      </c>
      <c r="M8" s="46">
        <v>0</v>
      </c>
      <c r="N8" s="46">
        <v>0</v>
      </c>
      <c r="O8" s="46">
        <v>0</v>
      </c>
      <c r="P8" s="46">
        <f t="shared" si="5"/>
        <v>124600796</v>
      </c>
      <c r="Q8" s="47">
        <f t="shared" si="4"/>
        <v>625.48402415577766</v>
      </c>
      <c r="R8" s="9"/>
    </row>
    <row r="9" spans="1:135">
      <c r="A9" s="12"/>
      <c r="B9" s="44">
        <v>514</v>
      </c>
      <c r="C9" s="20" t="s">
        <v>23</v>
      </c>
      <c r="D9" s="46">
        <v>914571</v>
      </c>
      <c r="E9" s="46">
        <v>0</v>
      </c>
      <c r="F9" s="46">
        <v>0</v>
      </c>
      <c r="G9" s="46">
        <v>0</v>
      </c>
      <c r="H9" s="46">
        <v>0</v>
      </c>
      <c r="I9" s="46">
        <v>0</v>
      </c>
      <c r="J9" s="46">
        <v>0</v>
      </c>
      <c r="K9" s="46">
        <v>0</v>
      </c>
      <c r="L9" s="46">
        <v>0</v>
      </c>
      <c r="M9" s="46">
        <v>0</v>
      </c>
      <c r="N9" s="46">
        <v>0</v>
      </c>
      <c r="O9" s="46">
        <v>0</v>
      </c>
      <c r="P9" s="46">
        <f t="shared" si="5"/>
        <v>914571</v>
      </c>
      <c r="Q9" s="47">
        <f t="shared" si="4"/>
        <v>4.5910585471394079</v>
      </c>
      <c r="R9" s="9"/>
    </row>
    <row r="10" spans="1:135">
      <c r="A10" s="12"/>
      <c r="B10" s="44">
        <v>515</v>
      </c>
      <c r="C10" s="20" t="s">
        <v>24</v>
      </c>
      <c r="D10" s="46">
        <v>1022104</v>
      </c>
      <c r="E10" s="46">
        <v>105682</v>
      </c>
      <c r="F10" s="46">
        <v>0</v>
      </c>
      <c r="G10" s="46">
        <v>0</v>
      </c>
      <c r="H10" s="46">
        <v>0</v>
      </c>
      <c r="I10" s="46">
        <v>0</v>
      </c>
      <c r="J10" s="46">
        <v>0</v>
      </c>
      <c r="K10" s="46">
        <v>0</v>
      </c>
      <c r="L10" s="46">
        <v>0</v>
      </c>
      <c r="M10" s="46">
        <v>0</v>
      </c>
      <c r="N10" s="46">
        <v>0</v>
      </c>
      <c r="O10" s="46">
        <v>0</v>
      </c>
      <c r="P10" s="46">
        <f t="shared" si="5"/>
        <v>1127786</v>
      </c>
      <c r="Q10" s="47">
        <f t="shared" si="4"/>
        <v>5.6613773612373057</v>
      </c>
      <c r="R10" s="9"/>
    </row>
    <row r="11" spans="1:135">
      <c r="A11" s="12"/>
      <c r="B11" s="44">
        <v>519</v>
      </c>
      <c r="C11" s="20" t="s">
        <v>25</v>
      </c>
      <c r="D11" s="46">
        <v>9952647</v>
      </c>
      <c r="E11" s="46">
        <v>100627</v>
      </c>
      <c r="F11" s="46">
        <v>2039618</v>
      </c>
      <c r="G11" s="46">
        <v>121087</v>
      </c>
      <c r="H11" s="46">
        <v>0</v>
      </c>
      <c r="I11" s="46">
        <v>0</v>
      </c>
      <c r="J11" s="46">
        <v>37536854</v>
      </c>
      <c r="K11" s="46">
        <v>39764441</v>
      </c>
      <c r="L11" s="46">
        <v>0</v>
      </c>
      <c r="M11" s="46">
        <v>0</v>
      </c>
      <c r="N11" s="46">
        <v>0</v>
      </c>
      <c r="O11" s="46">
        <v>0</v>
      </c>
      <c r="P11" s="46">
        <f t="shared" si="5"/>
        <v>89515274</v>
      </c>
      <c r="Q11" s="47">
        <f t="shared" si="4"/>
        <v>449.35807476644896</v>
      </c>
      <c r="R11" s="9"/>
    </row>
    <row r="12" spans="1:135" ht="15.75">
      <c r="A12" s="28" t="s">
        <v>26</v>
      </c>
      <c r="B12" s="29"/>
      <c r="C12" s="30"/>
      <c r="D12" s="31">
        <f t="shared" ref="D12:O12" si="6">SUM(D13:D20)</f>
        <v>65388752</v>
      </c>
      <c r="E12" s="31">
        <f t="shared" si="6"/>
        <v>57103061</v>
      </c>
      <c r="F12" s="31">
        <f t="shared" si="6"/>
        <v>0</v>
      </c>
      <c r="G12" s="31">
        <f t="shared" si="6"/>
        <v>369504</v>
      </c>
      <c r="H12" s="31">
        <f t="shared" si="6"/>
        <v>0</v>
      </c>
      <c r="I12" s="31">
        <f t="shared" si="6"/>
        <v>4585797</v>
      </c>
      <c r="J12" s="31">
        <f t="shared" si="6"/>
        <v>0</v>
      </c>
      <c r="K12" s="31">
        <f t="shared" ref="K12" si="7">SUM(K13:K20)</f>
        <v>1516020</v>
      </c>
      <c r="L12" s="31">
        <f t="shared" ref="L12" si="8">SUM(L13:L20)</f>
        <v>0</v>
      </c>
      <c r="M12" s="31">
        <f t="shared" si="6"/>
        <v>0</v>
      </c>
      <c r="N12" s="31">
        <f t="shared" ref="N12" si="9">SUM(N13:N20)</f>
        <v>0</v>
      </c>
      <c r="O12" s="31">
        <f t="shared" si="6"/>
        <v>0</v>
      </c>
      <c r="P12" s="42">
        <f>SUM(D12:O12)</f>
        <v>128963134</v>
      </c>
      <c r="Q12" s="43">
        <f t="shared" si="4"/>
        <v>647.38254177815031</v>
      </c>
      <c r="R12" s="10"/>
    </row>
    <row r="13" spans="1:135">
      <c r="A13" s="12"/>
      <c r="B13" s="44">
        <v>521</v>
      </c>
      <c r="C13" s="20" t="s">
        <v>27</v>
      </c>
      <c r="D13" s="46">
        <v>61844621</v>
      </c>
      <c r="E13" s="46">
        <v>106907</v>
      </c>
      <c r="F13" s="46">
        <v>0</v>
      </c>
      <c r="G13" s="46">
        <v>787</v>
      </c>
      <c r="H13" s="46">
        <v>0</v>
      </c>
      <c r="I13" s="46">
        <v>0</v>
      </c>
      <c r="J13" s="46">
        <v>0</v>
      </c>
      <c r="K13" s="46">
        <v>0</v>
      </c>
      <c r="L13" s="46">
        <v>0</v>
      </c>
      <c r="M13" s="46">
        <v>0</v>
      </c>
      <c r="N13" s="46">
        <v>0</v>
      </c>
      <c r="O13" s="46">
        <v>0</v>
      </c>
      <c r="P13" s="46">
        <f>SUM(D13:O13)</f>
        <v>61952315</v>
      </c>
      <c r="Q13" s="47">
        <f t="shared" si="4"/>
        <v>310.994668862038</v>
      </c>
      <c r="R13" s="9"/>
    </row>
    <row r="14" spans="1:135">
      <c r="A14" s="12"/>
      <c r="B14" s="44">
        <v>522</v>
      </c>
      <c r="C14" s="20" t="s">
        <v>28</v>
      </c>
      <c r="D14" s="46">
        <v>0</v>
      </c>
      <c r="E14" s="46">
        <v>30929762</v>
      </c>
      <c r="F14" s="46">
        <v>0</v>
      </c>
      <c r="G14" s="46">
        <v>324066</v>
      </c>
      <c r="H14" s="46">
        <v>0</v>
      </c>
      <c r="I14" s="46">
        <v>0</v>
      </c>
      <c r="J14" s="46">
        <v>0</v>
      </c>
      <c r="K14" s="46">
        <v>0</v>
      </c>
      <c r="L14" s="46">
        <v>0</v>
      </c>
      <c r="M14" s="46">
        <v>0</v>
      </c>
      <c r="N14" s="46">
        <v>0</v>
      </c>
      <c r="O14" s="46">
        <v>0</v>
      </c>
      <c r="P14" s="46">
        <f t="shared" ref="P14:P20" si="10">SUM(D14:O14)</f>
        <v>31253828</v>
      </c>
      <c r="Q14" s="47">
        <f t="shared" si="4"/>
        <v>156.89121366217051</v>
      </c>
      <c r="R14" s="9"/>
    </row>
    <row r="15" spans="1:135">
      <c r="A15" s="12"/>
      <c r="B15" s="44">
        <v>523</v>
      </c>
      <c r="C15" s="20" t="s">
        <v>29</v>
      </c>
      <c r="D15" s="46">
        <v>610861</v>
      </c>
      <c r="E15" s="46">
        <v>1557491</v>
      </c>
      <c r="F15" s="46">
        <v>0</v>
      </c>
      <c r="G15" s="46">
        <v>787</v>
      </c>
      <c r="H15" s="46">
        <v>0</v>
      </c>
      <c r="I15" s="46">
        <v>0</v>
      </c>
      <c r="J15" s="46">
        <v>0</v>
      </c>
      <c r="K15" s="46">
        <v>1260661</v>
      </c>
      <c r="L15" s="46">
        <v>0</v>
      </c>
      <c r="M15" s="46">
        <v>0</v>
      </c>
      <c r="N15" s="46">
        <v>0</v>
      </c>
      <c r="O15" s="46">
        <v>0</v>
      </c>
      <c r="P15" s="46">
        <f t="shared" si="10"/>
        <v>3429800</v>
      </c>
      <c r="Q15" s="47">
        <f t="shared" si="4"/>
        <v>17.217266461519927</v>
      </c>
      <c r="R15" s="9"/>
    </row>
    <row r="16" spans="1:135">
      <c r="A16" s="12"/>
      <c r="B16" s="44">
        <v>524</v>
      </c>
      <c r="C16" s="20" t="s">
        <v>30</v>
      </c>
      <c r="D16" s="46">
        <v>1345063</v>
      </c>
      <c r="E16" s="46">
        <v>0</v>
      </c>
      <c r="F16" s="46">
        <v>0</v>
      </c>
      <c r="G16" s="46">
        <v>0</v>
      </c>
      <c r="H16" s="46">
        <v>0</v>
      </c>
      <c r="I16" s="46">
        <v>4575227</v>
      </c>
      <c r="J16" s="46">
        <v>0</v>
      </c>
      <c r="K16" s="46">
        <v>0</v>
      </c>
      <c r="L16" s="46">
        <v>0</v>
      </c>
      <c r="M16" s="46">
        <v>0</v>
      </c>
      <c r="N16" s="46">
        <v>0</v>
      </c>
      <c r="O16" s="46">
        <v>0</v>
      </c>
      <c r="P16" s="46">
        <f t="shared" si="10"/>
        <v>5920290</v>
      </c>
      <c r="Q16" s="47">
        <f t="shared" si="4"/>
        <v>29.719286972847339</v>
      </c>
      <c r="R16" s="9"/>
    </row>
    <row r="17" spans="1:18">
      <c r="A17" s="12"/>
      <c r="B17" s="44">
        <v>525</v>
      </c>
      <c r="C17" s="20" t="s">
        <v>31</v>
      </c>
      <c r="D17" s="46">
        <v>1054375</v>
      </c>
      <c r="E17" s="46">
        <v>7712028</v>
      </c>
      <c r="F17" s="46">
        <v>0</v>
      </c>
      <c r="G17" s="46">
        <v>0</v>
      </c>
      <c r="H17" s="46">
        <v>0</v>
      </c>
      <c r="I17" s="46">
        <v>10570</v>
      </c>
      <c r="J17" s="46">
        <v>0</v>
      </c>
      <c r="K17" s="46">
        <v>0</v>
      </c>
      <c r="L17" s="46">
        <v>0</v>
      </c>
      <c r="M17" s="46">
        <v>0</v>
      </c>
      <c r="N17" s="46">
        <v>0</v>
      </c>
      <c r="O17" s="46">
        <v>0</v>
      </c>
      <c r="P17" s="46">
        <f t="shared" si="10"/>
        <v>8776973</v>
      </c>
      <c r="Q17" s="47">
        <f t="shared" si="4"/>
        <v>44.059561159999397</v>
      </c>
      <c r="R17" s="9"/>
    </row>
    <row r="18" spans="1:18">
      <c r="A18" s="12"/>
      <c r="B18" s="44">
        <v>526</v>
      </c>
      <c r="C18" s="20" t="s">
        <v>32</v>
      </c>
      <c r="D18" s="46">
        <v>0</v>
      </c>
      <c r="E18" s="46">
        <v>16742942</v>
      </c>
      <c r="F18" s="46">
        <v>0</v>
      </c>
      <c r="G18" s="46">
        <v>43864</v>
      </c>
      <c r="H18" s="46">
        <v>0</v>
      </c>
      <c r="I18" s="46">
        <v>0</v>
      </c>
      <c r="J18" s="46">
        <v>0</v>
      </c>
      <c r="K18" s="46">
        <v>0</v>
      </c>
      <c r="L18" s="46">
        <v>0</v>
      </c>
      <c r="M18" s="46">
        <v>0</v>
      </c>
      <c r="N18" s="46">
        <v>0</v>
      </c>
      <c r="O18" s="46">
        <v>0</v>
      </c>
      <c r="P18" s="46">
        <f t="shared" si="10"/>
        <v>16786806</v>
      </c>
      <c r="Q18" s="47">
        <f t="shared" si="4"/>
        <v>84.268153227547231</v>
      </c>
      <c r="R18" s="9"/>
    </row>
    <row r="19" spans="1:18">
      <c r="A19" s="12"/>
      <c r="B19" s="44">
        <v>527</v>
      </c>
      <c r="C19" s="20" t="s">
        <v>33</v>
      </c>
      <c r="D19" s="46">
        <v>533832</v>
      </c>
      <c r="E19" s="46">
        <v>0</v>
      </c>
      <c r="F19" s="46">
        <v>0</v>
      </c>
      <c r="G19" s="46">
        <v>0</v>
      </c>
      <c r="H19" s="46">
        <v>0</v>
      </c>
      <c r="I19" s="46">
        <v>0</v>
      </c>
      <c r="J19" s="46">
        <v>0</v>
      </c>
      <c r="K19" s="46">
        <v>0</v>
      </c>
      <c r="L19" s="46">
        <v>0</v>
      </c>
      <c r="M19" s="46">
        <v>0</v>
      </c>
      <c r="N19" s="46">
        <v>0</v>
      </c>
      <c r="O19" s="46">
        <v>0</v>
      </c>
      <c r="P19" s="46">
        <f t="shared" si="10"/>
        <v>533832</v>
      </c>
      <c r="Q19" s="47">
        <f t="shared" si="4"/>
        <v>2.679785348908422</v>
      </c>
      <c r="R19" s="9"/>
    </row>
    <row r="20" spans="1:18">
      <c r="A20" s="12"/>
      <c r="B20" s="44">
        <v>529</v>
      </c>
      <c r="C20" s="20" t="s">
        <v>86</v>
      </c>
      <c r="D20" s="46">
        <v>0</v>
      </c>
      <c r="E20" s="46">
        <v>53931</v>
      </c>
      <c r="F20" s="46">
        <v>0</v>
      </c>
      <c r="G20" s="46">
        <v>0</v>
      </c>
      <c r="H20" s="46">
        <v>0</v>
      </c>
      <c r="I20" s="46">
        <v>0</v>
      </c>
      <c r="J20" s="46">
        <v>0</v>
      </c>
      <c r="K20" s="46">
        <v>255359</v>
      </c>
      <c r="L20" s="46">
        <v>0</v>
      </c>
      <c r="M20" s="46">
        <v>0</v>
      </c>
      <c r="N20" s="46">
        <v>0</v>
      </c>
      <c r="O20" s="46">
        <v>0</v>
      </c>
      <c r="P20" s="46">
        <f t="shared" si="10"/>
        <v>309290</v>
      </c>
      <c r="Q20" s="47">
        <f t="shared" si="4"/>
        <v>1.5526060831195692</v>
      </c>
      <c r="R20" s="9"/>
    </row>
    <row r="21" spans="1:18" ht="15.75">
      <c r="A21" s="28" t="s">
        <v>34</v>
      </c>
      <c r="B21" s="29"/>
      <c r="C21" s="30"/>
      <c r="D21" s="31">
        <f t="shared" ref="D21:O21" si="11">SUM(D22:D28)</f>
        <v>603428</v>
      </c>
      <c r="E21" s="31">
        <f t="shared" si="11"/>
        <v>9770720</v>
      </c>
      <c r="F21" s="31">
        <f t="shared" si="11"/>
        <v>0</v>
      </c>
      <c r="G21" s="31">
        <f t="shared" si="11"/>
        <v>260773</v>
      </c>
      <c r="H21" s="31">
        <f t="shared" si="11"/>
        <v>0</v>
      </c>
      <c r="I21" s="31">
        <f t="shared" si="11"/>
        <v>44867445</v>
      </c>
      <c r="J21" s="31">
        <f t="shared" si="11"/>
        <v>0</v>
      </c>
      <c r="K21" s="31">
        <f t="shared" ref="K21" si="12">SUM(K22:K28)</f>
        <v>0</v>
      </c>
      <c r="L21" s="31">
        <f t="shared" ref="L21" si="13">SUM(L22:L28)</f>
        <v>0</v>
      </c>
      <c r="M21" s="31">
        <f t="shared" si="11"/>
        <v>0</v>
      </c>
      <c r="N21" s="31">
        <f t="shared" ref="N21" si="14">SUM(N22:N28)</f>
        <v>0</v>
      </c>
      <c r="O21" s="31">
        <f t="shared" si="11"/>
        <v>0</v>
      </c>
      <c r="P21" s="42">
        <f>SUM(D21:O21)</f>
        <v>55502366</v>
      </c>
      <c r="Q21" s="43">
        <f t="shared" si="4"/>
        <v>278.61654459933635</v>
      </c>
      <c r="R21" s="10"/>
    </row>
    <row r="22" spans="1:18">
      <c r="A22" s="12"/>
      <c r="B22" s="44">
        <v>533</v>
      </c>
      <c r="C22" s="20" t="s">
        <v>35</v>
      </c>
      <c r="D22" s="46">
        <v>0</v>
      </c>
      <c r="E22" s="46">
        <v>0</v>
      </c>
      <c r="F22" s="46">
        <v>0</v>
      </c>
      <c r="G22" s="46">
        <v>0</v>
      </c>
      <c r="H22" s="46">
        <v>0</v>
      </c>
      <c r="I22" s="46">
        <v>8270461</v>
      </c>
      <c r="J22" s="46">
        <v>0</v>
      </c>
      <c r="K22" s="46">
        <v>0</v>
      </c>
      <c r="L22" s="46">
        <v>0</v>
      </c>
      <c r="M22" s="46">
        <v>0</v>
      </c>
      <c r="N22" s="46">
        <v>0</v>
      </c>
      <c r="O22" s="46">
        <v>0</v>
      </c>
      <c r="P22" s="46">
        <f t="shared" ref="P22:P48" si="15">SUM(D22:O22)</f>
        <v>8270461</v>
      </c>
      <c r="Q22" s="47">
        <f t="shared" si="4"/>
        <v>41.516919586159119</v>
      </c>
      <c r="R22" s="9"/>
    </row>
    <row r="23" spans="1:18">
      <c r="A23" s="12"/>
      <c r="B23" s="44">
        <v>534</v>
      </c>
      <c r="C23" s="20" t="s">
        <v>36</v>
      </c>
      <c r="D23" s="46">
        <v>0</v>
      </c>
      <c r="E23" s="46">
        <v>7628386</v>
      </c>
      <c r="F23" s="46">
        <v>0</v>
      </c>
      <c r="G23" s="46">
        <v>0</v>
      </c>
      <c r="H23" s="46">
        <v>0</v>
      </c>
      <c r="I23" s="46">
        <v>10331819</v>
      </c>
      <c r="J23" s="46">
        <v>0</v>
      </c>
      <c r="K23" s="46">
        <v>0</v>
      </c>
      <c r="L23" s="46">
        <v>0</v>
      </c>
      <c r="M23" s="46">
        <v>0</v>
      </c>
      <c r="N23" s="46">
        <v>0</v>
      </c>
      <c r="O23" s="46">
        <v>0</v>
      </c>
      <c r="P23" s="46">
        <f t="shared" si="15"/>
        <v>17960205</v>
      </c>
      <c r="Q23" s="47">
        <f t="shared" si="4"/>
        <v>90.158503466243658</v>
      </c>
      <c r="R23" s="9"/>
    </row>
    <row r="24" spans="1:18">
      <c r="A24" s="12"/>
      <c r="B24" s="44">
        <v>535</v>
      </c>
      <c r="C24" s="20" t="s">
        <v>37</v>
      </c>
      <c r="D24" s="46">
        <v>0</v>
      </c>
      <c r="E24" s="46">
        <v>0</v>
      </c>
      <c r="F24" s="46">
        <v>0</v>
      </c>
      <c r="G24" s="46">
        <v>0</v>
      </c>
      <c r="H24" s="46">
        <v>0</v>
      </c>
      <c r="I24" s="46">
        <v>8869220</v>
      </c>
      <c r="J24" s="46">
        <v>0</v>
      </c>
      <c r="K24" s="46">
        <v>0</v>
      </c>
      <c r="L24" s="46">
        <v>0</v>
      </c>
      <c r="M24" s="46">
        <v>0</v>
      </c>
      <c r="N24" s="46">
        <v>0</v>
      </c>
      <c r="O24" s="46">
        <v>0</v>
      </c>
      <c r="P24" s="46">
        <f t="shared" si="15"/>
        <v>8869220</v>
      </c>
      <c r="Q24" s="47">
        <f t="shared" si="4"/>
        <v>44.522632236818986</v>
      </c>
      <c r="R24" s="9"/>
    </row>
    <row r="25" spans="1:18">
      <c r="A25" s="12"/>
      <c r="B25" s="44">
        <v>536</v>
      </c>
      <c r="C25" s="20" t="s">
        <v>38</v>
      </c>
      <c r="D25" s="46">
        <v>0</v>
      </c>
      <c r="E25" s="46">
        <v>0</v>
      </c>
      <c r="F25" s="46">
        <v>0</v>
      </c>
      <c r="G25" s="46">
        <v>0</v>
      </c>
      <c r="H25" s="46">
        <v>0</v>
      </c>
      <c r="I25" s="46">
        <v>17092772</v>
      </c>
      <c r="J25" s="46">
        <v>0</v>
      </c>
      <c r="K25" s="46">
        <v>0</v>
      </c>
      <c r="L25" s="46">
        <v>0</v>
      </c>
      <c r="M25" s="46">
        <v>0</v>
      </c>
      <c r="N25" s="46">
        <v>0</v>
      </c>
      <c r="O25" s="46">
        <v>0</v>
      </c>
      <c r="P25" s="46">
        <f t="shared" si="15"/>
        <v>17092772</v>
      </c>
      <c r="Q25" s="47">
        <f t="shared" si="4"/>
        <v>85.804073150039912</v>
      </c>
      <c r="R25" s="9"/>
    </row>
    <row r="26" spans="1:18">
      <c r="A26" s="12"/>
      <c r="B26" s="44">
        <v>537</v>
      </c>
      <c r="C26" s="20" t="s">
        <v>39</v>
      </c>
      <c r="D26" s="46">
        <v>603428</v>
      </c>
      <c r="E26" s="46">
        <v>0</v>
      </c>
      <c r="F26" s="46">
        <v>0</v>
      </c>
      <c r="G26" s="46">
        <v>260773</v>
      </c>
      <c r="H26" s="46">
        <v>0</v>
      </c>
      <c r="I26" s="46">
        <v>303173</v>
      </c>
      <c r="J26" s="46">
        <v>0</v>
      </c>
      <c r="K26" s="46">
        <v>0</v>
      </c>
      <c r="L26" s="46">
        <v>0</v>
      </c>
      <c r="M26" s="46">
        <v>0</v>
      </c>
      <c r="N26" s="46">
        <v>0</v>
      </c>
      <c r="O26" s="46">
        <v>0</v>
      </c>
      <c r="P26" s="46">
        <f t="shared" si="15"/>
        <v>1167374</v>
      </c>
      <c r="Q26" s="47">
        <f t="shared" si="4"/>
        <v>5.860105317584221</v>
      </c>
      <c r="R26" s="9"/>
    </row>
    <row r="27" spans="1:18">
      <c r="A27" s="12"/>
      <c r="B27" s="44">
        <v>538</v>
      </c>
      <c r="C27" s="20" t="s">
        <v>40</v>
      </c>
      <c r="D27" s="46">
        <v>0</v>
      </c>
      <c r="E27" s="46">
        <v>2136762</v>
      </c>
      <c r="F27" s="46">
        <v>0</v>
      </c>
      <c r="G27" s="46">
        <v>0</v>
      </c>
      <c r="H27" s="46">
        <v>0</v>
      </c>
      <c r="I27" s="46">
        <v>0</v>
      </c>
      <c r="J27" s="46">
        <v>0</v>
      </c>
      <c r="K27" s="46">
        <v>0</v>
      </c>
      <c r="L27" s="46">
        <v>0</v>
      </c>
      <c r="M27" s="46">
        <v>0</v>
      </c>
      <c r="N27" s="46">
        <v>0</v>
      </c>
      <c r="O27" s="46">
        <v>0</v>
      </c>
      <c r="P27" s="46">
        <f t="shared" si="15"/>
        <v>2136762</v>
      </c>
      <c r="Q27" s="47">
        <f t="shared" si="4"/>
        <v>10.72633993785359</v>
      </c>
      <c r="R27" s="9"/>
    </row>
    <row r="28" spans="1:18">
      <c r="A28" s="12"/>
      <c r="B28" s="44">
        <v>539</v>
      </c>
      <c r="C28" s="20" t="s">
        <v>41</v>
      </c>
      <c r="D28" s="46">
        <v>0</v>
      </c>
      <c r="E28" s="46">
        <v>5572</v>
      </c>
      <c r="F28" s="46">
        <v>0</v>
      </c>
      <c r="G28" s="46">
        <v>0</v>
      </c>
      <c r="H28" s="46">
        <v>0</v>
      </c>
      <c r="I28" s="46">
        <v>0</v>
      </c>
      <c r="J28" s="46">
        <v>0</v>
      </c>
      <c r="K28" s="46">
        <v>0</v>
      </c>
      <c r="L28" s="46">
        <v>0</v>
      </c>
      <c r="M28" s="46">
        <v>0</v>
      </c>
      <c r="N28" s="46">
        <v>0</v>
      </c>
      <c r="O28" s="46">
        <v>0</v>
      </c>
      <c r="P28" s="46">
        <f t="shared" si="15"/>
        <v>5572</v>
      </c>
      <c r="Q28" s="47">
        <f t="shared" si="4"/>
        <v>2.7970904636885251E-2</v>
      </c>
      <c r="R28" s="9"/>
    </row>
    <row r="29" spans="1:18" ht="15.75">
      <c r="A29" s="28" t="s">
        <v>42</v>
      </c>
      <c r="B29" s="29"/>
      <c r="C29" s="30"/>
      <c r="D29" s="31">
        <f t="shared" ref="D29:O29" si="16">SUM(D30:D33)</f>
        <v>3308717</v>
      </c>
      <c r="E29" s="31">
        <f t="shared" si="16"/>
        <v>20766256</v>
      </c>
      <c r="F29" s="31">
        <f t="shared" si="16"/>
        <v>0</v>
      </c>
      <c r="G29" s="31">
        <f t="shared" si="16"/>
        <v>729017</v>
      </c>
      <c r="H29" s="31">
        <f t="shared" si="16"/>
        <v>0</v>
      </c>
      <c r="I29" s="31">
        <f t="shared" si="16"/>
        <v>2838759</v>
      </c>
      <c r="J29" s="31">
        <f t="shared" si="16"/>
        <v>0</v>
      </c>
      <c r="K29" s="31">
        <f t="shared" ref="K29" si="17">SUM(K30:K33)</f>
        <v>0</v>
      </c>
      <c r="L29" s="31">
        <f t="shared" ref="L29" si="18">SUM(L30:L33)</f>
        <v>0</v>
      </c>
      <c r="M29" s="31">
        <f t="shared" si="16"/>
        <v>0</v>
      </c>
      <c r="N29" s="31">
        <f t="shared" ref="N29" si="19">SUM(N30:N33)</f>
        <v>0</v>
      </c>
      <c r="O29" s="31">
        <f t="shared" si="16"/>
        <v>0</v>
      </c>
      <c r="P29" s="31">
        <f t="shared" si="15"/>
        <v>27642749</v>
      </c>
      <c r="Q29" s="43">
        <f t="shared" si="4"/>
        <v>138.76394403811111</v>
      </c>
      <c r="R29" s="10"/>
    </row>
    <row r="30" spans="1:18">
      <c r="A30" s="12"/>
      <c r="B30" s="44">
        <v>541</v>
      </c>
      <c r="C30" s="20" t="s">
        <v>43</v>
      </c>
      <c r="D30" s="46">
        <v>0</v>
      </c>
      <c r="E30" s="46">
        <v>20010464</v>
      </c>
      <c r="F30" s="46">
        <v>0</v>
      </c>
      <c r="G30" s="46">
        <v>729017</v>
      </c>
      <c r="H30" s="46">
        <v>0</v>
      </c>
      <c r="I30" s="46">
        <v>0</v>
      </c>
      <c r="J30" s="46">
        <v>0</v>
      </c>
      <c r="K30" s="46">
        <v>0</v>
      </c>
      <c r="L30" s="46">
        <v>0</v>
      </c>
      <c r="M30" s="46">
        <v>0</v>
      </c>
      <c r="N30" s="46">
        <v>0</v>
      </c>
      <c r="O30" s="46">
        <v>0</v>
      </c>
      <c r="P30" s="46">
        <f t="shared" si="15"/>
        <v>20739481</v>
      </c>
      <c r="Q30" s="47">
        <f t="shared" si="4"/>
        <v>104.11020195073466</v>
      </c>
      <c r="R30" s="9"/>
    </row>
    <row r="31" spans="1:18">
      <c r="A31" s="12"/>
      <c r="B31" s="44">
        <v>542</v>
      </c>
      <c r="C31" s="20" t="s">
        <v>44</v>
      </c>
      <c r="D31" s="46">
        <v>62080</v>
      </c>
      <c r="E31" s="46">
        <v>0</v>
      </c>
      <c r="F31" s="46">
        <v>0</v>
      </c>
      <c r="G31" s="46">
        <v>0</v>
      </c>
      <c r="H31" s="46">
        <v>0</v>
      </c>
      <c r="I31" s="46">
        <v>2838759</v>
      </c>
      <c r="J31" s="46">
        <v>0</v>
      </c>
      <c r="K31" s="46">
        <v>0</v>
      </c>
      <c r="L31" s="46">
        <v>0</v>
      </c>
      <c r="M31" s="46">
        <v>0</v>
      </c>
      <c r="N31" s="46">
        <v>0</v>
      </c>
      <c r="O31" s="46">
        <v>0</v>
      </c>
      <c r="P31" s="46">
        <f t="shared" si="15"/>
        <v>2900839</v>
      </c>
      <c r="Q31" s="47">
        <f t="shared" si="4"/>
        <v>14.561933064601144</v>
      </c>
      <c r="R31" s="9"/>
    </row>
    <row r="32" spans="1:18">
      <c r="A32" s="12"/>
      <c r="B32" s="44">
        <v>543</v>
      </c>
      <c r="C32" s="20" t="s">
        <v>45</v>
      </c>
      <c r="D32" s="46">
        <v>218835</v>
      </c>
      <c r="E32" s="46">
        <v>669323</v>
      </c>
      <c r="F32" s="46">
        <v>0</v>
      </c>
      <c r="G32" s="46">
        <v>0</v>
      </c>
      <c r="H32" s="46">
        <v>0</v>
      </c>
      <c r="I32" s="46">
        <v>0</v>
      </c>
      <c r="J32" s="46">
        <v>0</v>
      </c>
      <c r="K32" s="46">
        <v>0</v>
      </c>
      <c r="L32" s="46">
        <v>0</v>
      </c>
      <c r="M32" s="46">
        <v>0</v>
      </c>
      <c r="N32" s="46">
        <v>0</v>
      </c>
      <c r="O32" s="46">
        <v>0</v>
      </c>
      <c r="P32" s="46">
        <f t="shared" si="15"/>
        <v>888158</v>
      </c>
      <c r="Q32" s="47">
        <f t="shared" si="4"/>
        <v>4.4584678249258305</v>
      </c>
      <c r="R32" s="9"/>
    </row>
    <row r="33" spans="1:18">
      <c r="A33" s="12"/>
      <c r="B33" s="44">
        <v>544</v>
      </c>
      <c r="C33" s="20" t="s">
        <v>178</v>
      </c>
      <c r="D33" s="46">
        <v>3027802</v>
      </c>
      <c r="E33" s="46">
        <v>86469</v>
      </c>
      <c r="F33" s="46">
        <v>0</v>
      </c>
      <c r="G33" s="46">
        <v>0</v>
      </c>
      <c r="H33" s="46">
        <v>0</v>
      </c>
      <c r="I33" s="46">
        <v>0</v>
      </c>
      <c r="J33" s="46">
        <v>0</v>
      </c>
      <c r="K33" s="46">
        <v>0</v>
      </c>
      <c r="L33" s="46">
        <v>0</v>
      </c>
      <c r="M33" s="46">
        <v>0</v>
      </c>
      <c r="N33" s="46">
        <v>0</v>
      </c>
      <c r="O33" s="46">
        <v>0</v>
      </c>
      <c r="P33" s="46">
        <f t="shared" si="15"/>
        <v>3114271</v>
      </c>
      <c r="Q33" s="47">
        <f t="shared" si="4"/>
        <v>15.633341197849473</v>
      </c>
      <c r="R33" s="9"/>
    </row>
    <row r="34" spans="1:18" ht="15.75">
      <c r="A34" s="28" t="s">
        <v>46</v>
      </c>
      <c r="B34" s="29"/>
      <c r="C34" s="30"/>
      <c r="D34" s="31">
        <f t="shared" ref="D34:O34" si="20">SUM(D35:D38)</f>
        <v>713316</v>
      </c>
      <c r="E34" s="31">
        <f t="shared" si="20"/>
        <v>1606651</v>
      </c>
      <c r="F34" s="31">
        <f t="shared" si="20"/>
        <v>0</v>
      </c>
      <c r="G34" s="31">
        <f t="shared" si="20"/>
        <v>0</v>
      </c>
      <c r="H34" s="31">
        <f t="shared" si="20"/>
        <v>0</v>
      </c>
      <c r="I34" s="31">
        <f t="shared" si="20"/>
        <v>0</v>
      </c>
      <c r="J34" s="31">
        <f t="shared" si="20"/>
        <v>0</v>
      </c>
      <c r="K34" s="31">
        <f t="shared" ref="K34" si="21">SUM(K35:K38)</f>
        <v>0</v>
      </c>
      <c r="L34" s="31">
        <f t="shared" ref="L34" si="22">SUM(L35:L38)</f>
        <v>0</v>
      </c>
      <c r="M34" s="31">
        <f t="shared" si="20"/>
        <v>0</v>
      </c>
      <c r="N34" s="31">
        <f t="shared" ref="N34" si="23">SUM(N35:N38)</f>
        <v>0</v>
      </c>
      <c r="O34" s="31">
        <f t="shared" si="20"/>
        <v>0</v>
      </c>
      <c r="P34" s="31">
        <f t="shared" si="15"/>
        <v>2319967</v>
      </c>
      <c r="Q34" s="43">
        <f t="shared" si="4"/>
        <v>11.646011435341128</v>
      </c>
      <c r="R34" s="10"/>
    </row>
    <row r="35" spans="1:18">
      <c r="A35" s="13"/>
      <c r="B35" s="45">
        <v>552</v>
      </c>
      <c r="C35" s="21" t="s">
        <v>47</v>
      </c>
      <c r="D35" s="46">
        <v>521903</v>
      </c>
      <c r="E35" s="46">
        <v>1019542</v>
      </c>
      <c r="F35" s="46">
        <v>0</v>
      </c>
      <c r="G35" s="46">
        <v>0</v>
      </c>
      <c r="H35" s="46">
        <v>0</v>
      </c>
      <c r="I35" s="46">
        <v>0</v>
      </c>
      <c r="J35" s="46">
        <v>0</v>
      </c>
      <c r="K35" s="46">
        <v>0</v>
      </c>
      <c r="L35" s="46">
        <v>0</v>
      </c>
      <c r="M35" s="46">
        <v>0</v>
      </c>
      <c r="N35" s="46">
        <v>0</v>
      </c>
      <c r="O35" s="46">
        <v>0</v>
      </c>
      <c r="P35" s="46">
        <f t="shared" si="15"/>
        <v>1541445</v>
      </c>
      <c r="Q35" s="47">
        <f t="shared" si="4"/>
        <v>7.7379057964830551</v>
      </c>
      <c r="R35" s="9"/>
    </row>
    <row r="36" spans="1:18">
      <c r="A36" s="13"/>
      <c r="B36" s="45">
        <v>553</v>
      </c>
      <c r="C36" s="21" t="s">
        <v>48</v>
      </c>
      <c r="D36" s="46">
        <v>186461</v>
      </c>
      <c r="E36" s="46">
        <v>0</v>
      </c>
      <c r="F36" s="46">
        <v>0</v>
      </c>
      <c r="G36" s="46">
        <v>0</v>
      </c>
      <c r="H36" s="46">
        <v>0</v>
      </c>
      <c r="I36" s="46">
        <v>0</v>
      </c>
      <c r="J36" s="46">
        <v>0</v>
      </c>
      <c r="K36" s="46">
        <v>0</v>
      </c>
      <c r="L36" s="46">
        <v>0</v>
      </c>
      <c r="M36" s="46">
        <v>0</v>
      </c>
      <c r="N36" s="46">
        <v>0</v>
      </c>
      <c r="O36" s="46">
        <v>0</v>
      </c>
      <c r="P36" s="46">
        <f t="shared" si="15"/>
        <v>186461</v>
      </c>
      <c r="Q36" s="47">
        <f t="shared" si="4"/>
        <v>0.93601630464792906</v>
      </c>
      <c r="R36" s="9"/>
    </row>
    <row r="37" spans="1:18">
      <c r="A37" s="13"/>
      <c r="B37" s="45">
        <v>554</v>
      </c>
      <c r="C37" s="21" t="s">
        <v>49</v>
      </c>
      <c r="D37" s="46">
        <v>4952</v>
      </c>
      <c r="E37" s="46">
        <v>538183</v>
      </c>
      <c r="F37" s="46">
        <v>0</v>
      </c>
      <c r="G37" s="46">
        <v>0</v>
      </c>
      <c r="H37" s="46">
        <v>0</v>
      </c>
      <c r="I37" s="46">
        <v>0</v>
      </c>
      <c r="J37" s="46">
        <v>0</v>
      </c>
      <c r="K37" s="46">
        <v>0</v>
      </c>
      <c r="L37" s="46">
        <v>0</v>
      </c>
      <c r="M37" s="46">
        <v>0</v>
      </c>
      <c r="N37" s="46">
        <v>0</v>
      </c>
      <c r="O37" s="46">
        <v>0</v>
      </c>
      <c r="P37" s="46">
        <f t="shared" si="15"/>
        <v>543135</v>
      </c>
      <c r="Q37" s="47">
        <f t="shared" ref="Q37:Q68" si="24">(P37/Q$81)</f>
        <v>2.7264855150672416</v>
      </c>
      <c r="R37" s="9"/>
    </row>
    <row r="38" spans="1:18">
      <c r="A38" s="13"/>
      <c r="B38" s="45">
        <v>559</v>
      </c>
      <c r="C38" s="21" t="s">
        <v>163</v>
      </c>
      <c r="D38" s="46">
        <v>0</v>
      </c>
      <c r="E38" s="46">
        <v>48926</v>
      </c>
      <c r="F38" s="46">
        <v>0</v>
      </c>
      <c r="G38" s="46">
        <v>0</v>
      </c>
      <c r="H38" s="46">
        <v>0</v>
      </c>
      <c r="I38" s="46">
        <v>0</v>
      </c>
      <c r="J38" s="46">
        <v>0</v>
      </c>
      <c r="K38" s="46">
        <v>0</v>
      </c>
      <c r="L38" s="46">
        <v>0</v>
      </c>
      <c r="M38" s="46">
        <v>0</v>
      </c>
      <c r="N38" s="46">
        <v>0</v>
      </c>
      <c r="O38" s="46">
        <v>0</v>
      </c>
      <c r="P38" s="46">
        <f t="shared" si="15"/>
        <v>48926</v>
      </c>
      <c r="Q38" s="47">
        <f t="shared" si="24"/>
        <v>0.24560381914290161</v>
      </c>
      <c r="R38" s="9"/>
    </row>
    <row r="39" spans="1:18" ht="15.75">
      <c r="A39" s="28" t="s">
        <v>50</v>
      </c>
      <c r="B39" s="29"/>
      <c r="C39" s="30"/>
      <c r="D39" s="31">
        <f t="shared" ref="D39:O39" si="25">SUM(D40:D43)</f>
        <v>4965909</v>
      </c>
      <c r="E39" s="31">
        <f t="shared" si="25"/>
        <v>1734157</v>
      </c>
      <c r="F39" s="31">
        <f t="shared" si="25"/>
        <v>0</v>
      </c>
      <c r="G39" s="31">
        <f t="shared" si="25"/>
        <v>0</v>
      </c>
      <c r="H39" s="31">
        <f t="shared" si="25"/>
        <v>0</v>
      </c>
      <c r="I39" s="31">
        <f t="shared" si="25"/>
        <v>0</v>
      </c>
      <c r="J39" s="31">
        <f t="shared" si="25"/>
        <v>0</v>
      </c>
      <c r="K39" s="31">
        <f t="shared" ref="K39" si="26">SUM(K40:K43)</f>
        <v>0</v>
      </c>
      <c r="L39" s="31">
        <f t="shared" ref="L39" si="27">SUM(L40:L43)</f>
        <v>0</v>
      </c>
      <c r="M39" s="31">
        <f t="shared" si="25"/>
        <v>0</v>
      </c>
      <c r="N39" s="31">
        <f t="shared" ref="N39" si="28">SUM(N40:N43)</f>
        <v>0</v>
      </c>
      <c r="O39" s="31">
        <f t="shared" si="25"/>
        <v>0</v>
      </c>
      <c r="P39" s="31">
        <f t="shared" si="15"/>
        <v>6700066</v>
      </c>
      <c r="Q39" s="43">
        <f t="shared" si="24"/>
        <v>33.633687571219888</v>
      </c>
      <c r="R39" s="10"/>
    </row>
    <row r="40" spans="1:18">
      <c r="A40" s="12"/>
      <c r="B40" s="44">
        <v>562</v>
      </c>
      <c r="C40" s="20" t="s">
        <v>51</v>
      </c>
      <c r="D40" s="46">
        <v>4093258</v>
      </c>
      <c r="E40" s="46">
        <v>1734157</v>
      </c>
      <c r="F40" s="46">
        <v>0</v>
      </c>
      <c r="G40" s="46">
        <v>0</v>
      </c>
      <c r="H40" s="46">
        <v>0</v>
      </c>
      <c r="I40" s="46">
        <v>0</v>
      </c>
      <c r="J40" s="46">
        <v>0</v>
      </c>
      <c r="K40" s="46">
        <v>0</v>
      </c>
      <c r="L40" s="46">
        <v>0</v>
      </c>
      <c r="M40" s="46">
        <v>0</v>
      </c>
      <c r="N40" s="46">
        <v>0</v>
      </c>
      <c r="O40" s="46">
        <v>0</v>
      </c>
      <c r="P40" s="46">
        <f t="shared" si="15"/>
        <v>5827415</v>
      </c>
      <c r="Q40" s="47">
        <f t="shared" si="24"/>
        <v>29.253063396366592</v>
      </c>
      <c r="R40" s="9"/>
    </row>
    <row r="41" spans="1:18">
      <c r="A41" s="12"/>
      <c r="B41" s="44">
        <v>563</v>
      </c>
      <c r="C41" s="20" t="s">
        <v>52</v>
      </c>
      <c r="D41" s="46">
        <v>525000</v>
      </c>
      <c r="E41" s="46">
        <v>0</v>
      </c>
      <c r="F41" s="46">
        <v>0</v>
      </c>
      <c r="G41" s="46">
        <v>0</v>
      </c>
      <c r="H41" s="46">
        <v>0</v>
      </c>
      <c r="I41" s="46">
        <v>0</v>
      </c>
      <c r="J41" s="46">
        <v>0</v>
      </c>
      <c r="K41" s="46">
        <v>0</v>
      </c>
      <c r="L41" s="46">
        <v>0</v>
      </c>
      <c r="M41" s="46">
        <v>0</v>
      </c>
      <c r="N41" s="46">
        <v>0</v>
      </c>
      <c r="O41" s="46">
        <v>0</v>
      </c>
      <c r="P41" s="46">
        <f t="shared" si="15"/>
        <v>525000</v>
      </c>
      <c r="Q41" s="47">
        <f t="shared" si="24"/>
        <v>2.6354495574954697</v>
      </c>
      <c r="R41" s="9"/>
    </row>
    <row r="42" spans="1:18">
      <c r="A42" s="12"/>
      <c r="B42" s="44">
        <v>564</v>
      </c>
      <c r="C42" s="20" t="s">
        <v>53</v>
      </c>
      <c r="D42" s="46">
        <v>308051</v>
      </c>
      <c r="E42" s="46">
        <v>0</v>
      </c>
      <c r="F42" s="46">
        <v>0</v>
      </c>
      <c r="G42" s="46">
        <v>0</v>
      </c>
      <c r="H42" s="46">
        <v>0</v>
      </c>
      <c r="I42" s="46">
        <v>0</v>
      </c>
      <c r="J42" s="46">
        <v>0</v>
      </c>
      <c r="K42" s="46">
        <v>0</v>
      </c>
      <c r="L42" s="46">
        <v>0</v>
      </c>
      <c r="M42" s="46">
        <v>0</v>
      </c>
      <c r="N42" s="46">
        <v>0</v>
      </c>
      <c r="O42" s="46">
        <v>0</v>
      </c>
      <c r="P42" s="46">
        <f t="shared" si="15"/>
        <v>308051</v>
      </c>
      <c r="Q42" s="47">
        <f t="shared" si="24"/>
        <v>1.5463864221638799</v>
      </c>
      <c r="R42" s="9"/>
    </row>
    <row r="43" spans="1:18">
      <c r="A43" s="12"/>
      <c r="B43" s="44">
        <v>569</v>
      </c>
      <c r="C43" s="20" t="s">
        <v>54</v>
      </c>
      <c r="D43" s="46">
        <v>39600</v>
      </c>
      <c r="E43" s="46">
        <v>0</v>
      </c>
      <c r="F43" s="46">
        <v>0</v>
      </c>
      <c r="G43" s="46">
        <v>0</v>
      </c>
      <c r="H43" s="46">
        <v>0</v>
      </c>
      <c r="I43" s="46">
        <v>0</v>
      </c>
      <c r="J43" s="46">
        <v>0</v>
      </c>
      <c r="K43" s="46">
        <v>0</v>
      </c>
      <c r="L43" s="46">
        <v>0</v>
      </c>
      <c r="M43" s="46">
        <v>0</v>
      </c>
      <c r="N43" s="46">
        <v>0</v>
      </c>
      <c r="O43" s="46">
        <v>0</v>
      </c>
      <c r="P43" s="46">
        <f t="shared" si="15"/>
        <v>39600</v>
      </c>
      <c r="Q43" s="47">
        <f t="shared" si="24"/>
        <v>0.198788195193944</v>
      </c>
      <c r="R43" s="9"/>
    </row>
    <row r="44" spans="1:18" ht="15.75">
      <c r="A44" s="28" t="s">
        <v>55</v>
      </c>
      <c r="B44" s="29"/>
      <c r="C44" s="30"/>
      <c r="D44" s="31">
        <f t="shared" ref="D44:O44" si="29">SUM(D45:D48)</f>
        <v>7964533</v>
      </c>
      <c r="E44" s="31">
        <f t="shared" si="29"/>
        <v>23123</v>
      </c>
      <c r="F44" s="31">
        <f t="shared" si="29"/>
        <v>0</v>
      </c>
      <c r="G44" s="31">
        <f t="shared" si="29"/>
        <v>309907</v>
      </c>
      <c r="H44" s="31">
        <f t="shared" si="29"/>
        <v>0</v>
      </c>
      <c r="I44" s="31">
        <f t="shared" si="29"/>
        <v>0</v>
      </c>
      <c r="J44" s="31">
        <f t="shared" si="29"/>
        <v>0</v>
      </c>
      <c r="K44" s="31">
        <f t="shared" ref="K44" si="30">SUM(K45:K48)</f>
        <v>12901294</v>
      </c>
      <c r="L44" s="31">
        <f t="shared" ref="L44" si="31">SUM(L45:L48)</f>
        <v>0</v>
      </c>
      <c r="M44" s="31">
        <f t="shared" si="29"/>
        <v>0</v>
      </c>
      <c r="N44" s="31">
        <f t="shared" ref="N44" si="32">SUM(N45:N48)</f>
        <v>0</v>
      </c>
      <c r="O44" s="31">
        <f t="shared" si="29"/>
        <v>0</v>
      </c>
      <c r="P44" s="31">
        <f>SUM(D44:O44)</f>
        <v>21198857</v>
      </c>
      <c r="Q44" s="43">
        <f t="shared" si="24"/>
        <v>106.41622533344712</v>
      </c>
      <c r="R44" s="9"/>
    </row>
    <row r="45" spans="1:18">
      <c r="A45" s="12"/>
      <c r="B45" s="44">
        <v>571</v>
      </c>
      <c r="C45" s="20" t="s">
        <v>56</v>
      </c>
      <c r="D45" s="46">
        <v>2973975</v>
      </c>
      <c r="E45" s="46">
        <v>2544</v>
      </c>
      <c r="F45" s="46">
        <v>0</v>
      </c>
      <c r="G45" s="46">
        <v>0</v>
      </c>
      <c r="H45" s="46">
        <v>0</v>
      </c>
      <c r="I45" s="46">
        <v>0</v>
      </c>
      <c r="J45" s="46">
        <v>0</v>
      </c>
      <c r="K45" s="46">
        <v>0</v>
      </c>
      <c r="L45" s="46">
        <v>0</v>
      </c>
      <c r="M45" s="46">
        <v>0</v>
      </c>
      <c r="N45" s="46">
        <v>0</v>
      </c>
      <c r="O45" s="46">
        <v>0</v>
      </c>
      <c r="P45" s="46">
        <f t="shared" si="15"/>
        <v>2976519</v>
      </c>
      <c r="Q45" s="47">
        <f t="shared" si="24"/>
        <v>14.941839393194014</v>
      </c>
      <c r="R45" s="9"/>
    </row>
    <row r="46" spans="1:18">
      <c r="A46" s="12"/>
      <c r="B46" s="44">
        <v>572</v>
      </c>
      <c r="C46" s="20" t="s">
        <v>57</v>
      </c>
      <c r="D46" s="46">
        <v>4979533</v>
      </c>
      <c r="E46" s="46">
        <v>20579</v>
      </c>
      <c r="F46" s="46">
        <v>0</v>
      </c>
      <c r="G46" s="46">
        <v>309907</v>
      </c>
      <c r="H46" s="46">
        <v>0</v>
      </c>
      <c r="I46" s="46">
        <v>0</v>
      </c>
      <c r="J46" s="46">
        <v>0</v>
      </c>
      <c r="K46" s="46">
        <v>0</v>
      </c>
      <c r="L46" s="46">
        <v>0</v>
      </c>
      <c r="M46" s="46">
        <v>0</v>
      </c>
      <c r="N46" s="46">
        <v>0</v>
      </c>
      <c r="O46" s="46">
        <v>0</v>
      </c>
      <c r="P46" s="46">
        <f t="shared" si="15"/>
        <v>5310019</v>
      </c>
      <c r="Q46" s="47">
        <f t="shared" si="24"/>
        <v>26.655785188271498</v>
      </c>
      <c r="R46" s="9"/>
    </row>
    <row r="47" spans="1:18">
      <c r="A47" s="12"/>
      <c r="B47" s="44">
        <v>573</v>
      </c>
      <c r="C47" s="20" t="s">
        <v>58</v>
      </c>
      <c r="D47" s="46">
        <v>11025</v>
      </c>
      <c r="E47" s="46">
        <v>0</v>
      </c>
      <c r="F47" s="46">
        <v>0</v>
      </c>
      <c r="G47" s="46">
        <v>0</v>
      </c>
      <c r="H47" s="46">
        <v>0</v>
      </c>
      <c r="I47" s="46">
        <v>0</v>
      </c>
      <c r="J47" s="46">
        <v>0</v>
      </c>
      <c r="K47" s="46">
        <v>0</v>
      </c>
      <c r="L47" s="46">
        <v>0</v>
      </c>
      <c r="M47" s="46">
        <v>0</v>
      </c>
      <c r="N47" s="46">
        <v>0</v>
      </c>
      <c r="O47" s="46">
        <v>0</v>
      </c>
      <c r="P47" s="46">
        <f t="shared" si="15"/>
        <v>11025</v>
      </c>
      <c r="Q47" s="47">
        <f t="shared" si="24"/>
        <v>5.5344440707404859E-2</v>
      </c>
      <c r="R47" s="9"/>
    </row>
    <row r="48" spans="1:18">
      <c r="A48" s="12"/>
      <c r="B48" s="44">
        <v>579</v>
      </c>
      <c r="C48" s="20" t="s">
        <v>166</v>
      </c>
      <c r="D48" s="46">
        <v>0</v>
      </c>
      <c r="E48" s="46">
        <v>0</v>
      </c>
      <c r="F48" s="46">
        <v>0</v>
      </c>
      <c r="G48" s="46">
        <v>0</v>
      </c>
      <c r="H48" s="46">
        <v>0</v>
      </c>
      <c r="I48" s="46">
        <v>0</v>
      </c>
      <c r="J48" s="46">
        <v>0</v>
      </c>
      <c r="K48" s="46">
        <v>12901294</v>
      </c>
      <c r="L48" s="46">
        <v>0</v>
      </c>
      <c r="M48" s="46">
        <v>0</v>
      </c>
      <c r="N48" s="46">
        <v>0</v>
      </c>
      <c r="O48" s="46">
        <v>0</v>
      </c>
      <c r="P48" s="46">
        <f t="shared" si="15"/>
        <v>12901294</v>
      </c>
      <c r="Q48" s="47">
        <f t="shared" si="24"/>
        <v>64.763256311274205</v>
      </c>
      <c r="R48" s="9"/>
    </row>
    <row r="49" spans="1:18" ht="15.75">
      <c r="A49" s="28" t="s">
        <v>81</v>
      </c>
      <c r="B49" s="29"/>
      <c r="C49" s="30"/>
      <c r="D49" s="31">
        <f t="shared" ref="D49:O49" si="33">SUM(D50:D50)</f>
        <v>4174031</v>
      </c>
      <c r="E49" s="31">
        <f t="shared" si="33"/>
        <v>8373069</v>
      </c>
      <c r="F49" s="31">
        <f t="shared" si="33"/>
        <v>0</v>
      </c>
      <c r="G49" s="31">
        <f t="shared" si="33"/>
        <v>224246</v>
      </c>
      <c r="H49" s="31">
        <f t="shared" si="33"/>
        <v>0</v>
      </c>
      <c r="I49" s="31">
        <f t="shared" si="33"/>
        <v>324870</v>
      </c>
      <c r="J49" s="31">
        <f t="shared" si="33"/>
        <v>87799</v>
      </c>
      <c r="K49" s="31">
        <f t="shared" si="33"/>
        <v>0</v>
      </c>
      <c r="L49" s="31">
        <f t="shared" si="33"/>
        <v>0</v>
      </c>
      <c r="M49" s="31">
        <f t="shared" si="33"/>
        <v>0</v>
      </c>
      <c r="N49" s="31">
        <f t="shared" si="33"/>
        <v>0</v>
      </c>
      <c r="O49" s="31">
        <f t="shared" si="33"/>
        <v>0</v>
      </c>
      <c r="P49" s="31">
        <f>SUM(D49:O49)</f>
        <v>13184015</v>
      </c>
      <c r="Q49" s="43">
        <f t="shared" si="24"/>
        <v>66.182488567168818</v>
      </c>
      <c r="R49" s="9"/>
    </row>
    <row r="50" spans="1:18">
      <c r="A50" s="12"/>
      <c r="B50" s="44">
        <v>581</v>
      </c>
      <c r="C50" s="20" t="s">
        <v>179</v>
      </c>
      <c r="D50" s="46">
        <v>4174031</v>
      </c>
      <c r="E50" s="46">
        <v>8373069</v>
      </c>
      <c r="F50" s="46">
        <v>0</v>
      </c>
      <c r="G50" s="46">
        <v>224246</v>
      </c>
      <c r="H50" s="46">
        <v>0</v>
      </c>
      <c r="I50" s="46">
        <v>324870</v>
      </c>
      <c r="J50" s="46">
        <v>87799</v>
      </c>
      <c r="K50" s="46">
        <v>0</v>
      </c>
      <c r="L50" s="46">
        <v>0</v>
      </c>
      <c r="M50" s="46">
        <v>0</v>
      </c>
      <c r="N50" s="46">
        <v>0</v>
      </c>
      <c r="O50" s="46">
        <v>0</v>
      </c>
      <c r="P50" s="46">
        <f>SUM(D50:O50)</f>
        <v>13184015</v>
      </c>
      <c r="Q50" s="47">
        <f t="shared" si="24"/>
        <v>66.182488567168818</v>
      </c>
      <c r="R50" s="9"/>
    </row>
    <row r="51" spans="1:18" ht="15.75">
      <c r="A51" s="28" t="s">
        <v>60</v>
      </c>
      <c r="B51" s="29"/>
      <c r="C51" s="30"/>
      <c r="D51" s="31">
        <f t="shared" ref="D51:O51" si="34">SUM(D52:D78)</f>
        <v>1671019</v>
      </c>
      <c r="E51" s="31">
        <f t="shared" si="34"/>
        <v>6512204</v>
      </c>
      <c r="F51" s="31">
        <f t="shared" si="34"/>
        <v>0</v>
      </c>
      <c r="G51" s="31">
        <f t="shared" si="34"/>
        <v>0</v>
      </c>
      <c r="H51" s="31">
        <f t="shared" si="34"/>
        <v>0</v>
      </c>
      <c r="I51" s="31">
        <f t="shared" si="34"/>
        <v>0</v>
      </c>
      <c r="J51" s="31">
        <f t="shared" si="34"/>
        <v>0</v>
      </c>
      <c r="K51" s="31">
        <f t="shared" ref="K51" si="35">SUM(K52:K78)</f>
        <v>8427761</v>
      </c>
      <c r="L51" s="31">
        <f t="shared" ref="L51" si="36">SUM(L52:L78)</f>
        <v>0</v>
      </c>
      <c r="M51" s="31">
        <f t="shared" si="34"/>
        <v>0</v>
      </c>
      <c r="N51" s="31">
        <f t="shared" ref="N51" si="37">SUM(N52:N78)</f>
        <v>0</v>
      </c>
      <c r="O51" s="31">
        <f t="shared" si="34"/>
        <v>0</v>
      </c>
      <c r="P51" s="31">
        <f>SUM(D51:O51)</f>
        <v>16610984</v>
      </c>
      <c r="Q51" s="43">
        <f t="shared" si="24"/>
        <v>83.385543680693957</v>
      </c>
      <c r="R51" s="9"/>
    </row>
    <row r="52" spans="1:18">
      <c r="A52" s="12"/>
      <c r="B52" s="44">
        <v>601</v>
      </c>
      <c r="C52" s="20" t="s">
        <v>91</v>
      </c>
      <c r="D52" s="46">
        <v>0</v>
      </c>
      <c r="E52" s="46">
        <v>568312</v>
      </c>
      <c r="F52" s="46">
        <v>0</v>
      </c>
      <c r="G52" s="46">
        <v>0</v>
      </c>
      <c r="H52" s="46">
        <v>0</v>
      </c>
      <c r="I52" s="46">
        <v>0</v>
      </c>
      <c r="J52" s="46">
        <v>0</v>
      </c>
      <c r="K52" s="46">
        <v>0</v>
      </c>
      <c r="L52" s="46">
        <v>0</v>
      </c>
      <c r="M52" s="46">
        <v>0</v>
      </c>
      <c r="N52" s="46">
        <v>0</v>
      </c>
      <c r="O52" s="46">
        <v>0</v>
      </c>
      <c r="P52" s="46">
        <f t="shared" ref="P52:P57" si="38">SUM(D52:O52)</f>
        <v>568312</v>
      </c>
      <c r="Q52" s="47">
        <f t="shared" si="24"/>
        <v>2.8528716360368862</v>
      </c>
      <c r="R52" s="9"/>
    </row>
    <row r="53" spans="1:18">
      <c r="A53" s="12"/>
      <c r="B53" s="44">
        <v>602</v>
      </c>
      <c r="C53" s="20" t="s">
        <v>61</v>
      </c>
      <c r="D53" s="46">
        <v>14337</v>
      </c>
      <c r="E53" s="46">
        <v>0</v>
      </c>
      <c r="F53" s="46">
        <v>0</v>
      </c>
      <c r="G53" s="46">
        <v>0</v>
      </c>
      <c r="H53" s="46">
        <v>0</v>
      </c>
      <c r="I53" s="46">
        <v>0</v>
      </c>
      <c r="J53" s="46">
        <v>0</v>
      </c>
      <c r="K53" s="46">
        <v>0</v>
      </c>
      <c r="L53" s="46">
        <v>0</v>
      </c>
      <c r="M53" s="46">
        <v>0</v>
      </c>
      <c r="N53" s="46">
        <v>0</v>
      </c>
      <c r="O53" s="46">
        <v>0</v>
      </c>
      <c r="P53" s="46">
        <f t="shared" si="38"/>
        <v>14337</v>
      </c>
      <c r="Q53" s="47">
        <f t="shared" si="24"/>
        <v>7.1970362487261991E-2</v>
      </c>
      <c r="R53" s="9"/>
    </row>
    <row r="54" spans="1:18">
      <c r="A54" s="12"/>
      <c r="B54" s="44">
        <v>603</v>
      </c>
      <c r="C54" s="20" t="s">
        <v>62</v>
      </c>
      <c r="D54" s="46">
        <v>2050</v>
      </c>
      <c r="E54" s="46">
        <v>0</v>
      </c>
      <c r="F54" s="46">
        <v>0</v>
      </c>
      <c r="G54" s="46">
        <v>0</v>
      </c>
      <c r="H54" s="46">
        <v>0</v>
      </c>
      <c r="I54" s="46">
        <v>0</v>
      </c>
      <c r="J54" s="46">
        <v>0</v>
      </c>
      <c r="K54" s="46">
        <v>0</v>
      </c>
      <c r="L54" s="46">
        <v>0</v>
      </c>
      <c r="M54" s="46">
        <v>0</v>
      </c>
      <c r="N54" s="46">
        <v>0</v>
      </c>
      <c r="O54" s="46">
        <v>0</v>
      </c>
      <c r="P54" s="46">
        <f t="shared" si="38"/>
        <v>2050</v>
      </c>
      <c r="Q54" s="47">
        <f t="shared" si="24"/>
        <v>1.0290803034029929E-2</v>
      </c>
      <c r="R54" s="9"/>
    </row>
    <row r="55" spans="1:18">
      <c r="A55" s="12"/>
      <c r="B55" s="44">
        <v>604</v>
      </c>
      <c r="C55" s="20" t="s">
        <v>63</v>
      </c>
      <c r="D55" s="46">
        <v>0</v>
      </c>
      <c r="E55" s="46">
        <v>2106244</v>
      </c>
      <c r="F55" s="46">
        <v>0</v>
      </c>
      <c r="G55" s="46">
        <v>0</v>
      </c>
      <c r="H55" s="46">
        <v>0</v>
      </c>
      <c r="I55" s="46">
        <v>0</v>
      </c>
      <c r="J55" s="46">
        <v>0</v>
      </c>
      <c r="K55" s="46">
        <v>0</v>
      </c>
      <c r="L55" s="46">
        <v>0</v>
      </c>
      <c r="M55" s="46">
        <v>0</v>
      </c>
      <c r="N55" s="46">
        <v>0</v>
      </c>
      <c r="O55" s="46">
        <v>0</v>
      </c>
      <c r="P55" s="46">
        <f t="shared" si="38"/>
        <v>2106244</v>
      </c>
      <c r="Q55" s="47">
        <f t="shared" si="24"/>
        <v>10.573142510052358</v>
      </c>
      <c r="R55" s="9"/>
    </row>
    <row r="56" spans="1:18">
      <c r="A56" s="12"/>
      <c r="B56" s="44">
        <v>605</v>
      </c>
      <c r="C56" s="20" t="s">
        <v>64</v>
      </c>
      <c r="D56" s="46">
        <v>23881</v>
      </c>
      <c r="E56" s="46">
        <v>0</v>
      </c>
      <c r="F56" s="46">
        <v>0</v>
      </c>
      <c r="G56" s="46">
        <v>0</v>
      </c>
      <c r="H56" s="46">
        <v>0</v>
      </c>
      <c r="I56" s="46">
        <v>0</v>
      </c>
      <c r="J56" s="46">
        <v>0</v>
      </c>
      <c r="K56" s="46">
        <v>0</v>
      </c>
      <c r="L56" s="46">
        <v>0</v>
      </c>
      <c r="M56" s="46">
        <v>0</v>
      </c>
      <c r="N56" s="46">
        <v>0</v>
      </c>
      <c r="O56" s="46">
        <v>0</v>
      </c>
      <c r="P56" s="46">
        <f t="shared" si="38"/>
        <v>23881</v>
      </c>
      <c r="Q56" s="47">
        <f t="shared" si="24"/>
        <v>0.11988032549057011</v>
      </c>
      <c r="R56" s="9"/>
    </row>
    <row r="57" spans="1:18">
      <c r="A57" s="12"/>
      <c r="B57" s="44">
        <v>608</v>
      </c>
      <c r="C57" s="20" t="s">
        <v>65</v>
      </c>
      <c r="D57" s="46">
        <v>0</v>
      </c>
      <c r="E57" s="46">
        <v>153988</v>
      </c>
      <c r="F57" s="46">
        <v>0</v>
      </c>
      <c r="G57" s="46">
        <v>0</v>
      </c>
      <c r="H57" s="46">
        <v>0</v>
      </c>
      <c r="I57" s="46">
        <v>0</v>
      </c>
      <c r="J57" s="46">
        <v>0</v>
      </c>
      <c r="K57" s="46">
        <v>0</v>
      </c>
      <c r="L57" s="46">
        <v>0</v>
      </c>
      <c r="M57" s="46">
        <v>0</v>
      </c>
      <c r="N57" s="46">
        <v>0</v>
      </c>
      <c r="O57" s="46">
        <v>0</v>
      </c>
      <c r="P57" s="46">
        <f t="shared" si="38"/>
        <v>153988</v>
      </c>
      <c r="Q57" s="47">
        <f t="shared" si="24"/>
        <v>0.77300496468497593</v>
      </c>
      <c r="R57" s="9"/>
    </row>
    <row r="58" spans="1:18">
      <c r="A58" s="12"/>
      <c r="B58" s="44">
        <v>614</v>
      </c>
      <c r="C58" s="20" t="s">
        <v>66</v>
      </c>
      <c r="D58" s="46">
        <v>0</v>
      </c>
      <c r="E58" s="46">
        <v>389323</v>
      </c>
      <c r="F58" s="46">
        <v>0</v>
      </c>
      <c r="G58" s="46">
        <v>0</v>
      </c>
      <c r="H58" s="46">
        <v>0</v>
      </c>
      <c r="I58" s="46">
        <v>0</v>
      </c>
      <c r="J58" s="46">
        <v>0</v>
      </c>
      <c r="K58" s="46">
        <v>0</v>
      </c>
      <c r="L58" s="46">
        <v>0</v>
      </c>
      <c r="M58" s="46">
        <v>0</v>
      </c>
      <c r="N58" s="46">
        <v>0</v>
      </c>
      <c r="O58" s="46">
        <v>0</v>
      </c>
      <c r="P58" s="46">
        <f t="shared" ref="P58:P72" si="39">SUM(D58:O58)</f>
        <v>389323</v>
      </c>
      <c r="Q58" s="47">
        <f t="shared" si="24"/>
        <v>1.9543640534720166</v>
      </c>
      <c r="R58" s="9"/>
    </row>
    <row r="59" spans="1:18">
      <c r="A59" s="12"/>
      <c r="B59" s="44">
        <v>629</v>
      </c>
      <c r="C59" s="20" t="s">
        <v>168</v>
      </c>
      <c r="D59" s="46">
        <v>0</v>
      </c>
      <c r="E59" s="46">
        <v>0</v>
      </c>
      <c r="F59" s="46">
        <v>0</v>
      </c>
      <c r="G59" s="46">
        <v>0</v>
      </c>
      <c r="H59" s="46">
        <v>0</v>
      </c>
      <c r="I59" s="46">
        <v>0</v>
      </c>
      <c r="J59" s="46">
        <v>0</v>
      </c>
      <c r="K59" s="46">
        <v>982943</v>
      </c>
      <c r="L59" s="46">
        <v>0</v>
      </c>
      <c r="M59" s="46">
        <v>0</v>
      </c>
      <c r="N59" s="46">
        <v>0</v>
      </c>
      <c r="O59" s="46">
        <v>0</v>
      </c>
      <c r="P59" s="46">
        <f t="shared" si="39"/>
        <v>982943</v>
      </c>
      <c r="Q59" s="47">
        <f t="shared" si="24"/>
        <v>4.9342794178919416</v>
      </c>
      <c r="R59" s="9"/>
    </row>
    <row r="60" spans="1:18">
      <c r="A60" s="12"/>
      <c r="B60" s="44">
        <v>634</v>
      </c>
      <c r="C60" s="20" t="s">
        <v>68</v>
      </c>
      <c r="D60" s="46">
        <v>0</v>
      </c>
      <c r="E60" s="46">
        <v>326772</v>
      </c>
      <c r="F60" s="46">
        <v>0</v>
      </c>
      <c r="G60" s="46">
        <v>0</v>
      </c>
      <c r="H60" s="46">
        <v>0</v>
      </c>
      <c r="I60" s="46">
        <v>0</v>
      </c>
      <c r="J60" s="46">
        <v>0</v>
      </c>
      <c r="K60" s="46">
        <v>0</v>
      </c>
      <c r="L60" s="46">
        <v>0</v>
      </c>
      <c r="M60" s="46">
        <v>0</v>
      </c>
      <c r="N60" s="46">
        <v>0</v>
      </c>
      <c r="O60" s="46">
        <v>0</v>
      </c>
      <c r="P60" s="46">
        <f t="shared" si="39"/>
        <v>326772</v>
      </c>
      <c r="Q60" s="47">
        <f t="shared" si="24"/>
        <v>1.6403640434322087</v>
      </c>
      <c r="R60" s="9"/>
    </row>
    <row r="61" spans="1:18">
      <c r="A61" s="12"/>
      <c r="B61" s="44">
        <v>649</v>
      </c>
      <c r="C61" s="20" t="s">
        <v>169</v>
      </c>
      <c r="D61" s="46">
        <v>0</v>
      </c>
      <c r="E61" s="46">
        <v>0</v>
      </c>
      <c r="F61" s="46">
        <v>0</v>
      </c>
      <c r="G61" s="46">
        <v>0</v>
      </c>
      <c r="H61" s="46">
        <v>0</v>
      </c>
      <c r="I61" s="46">
        <v>0</v>
      </c>
      <c r="J61" s="46">
        <v>0</v>
      </c>
      <c r="K61" s="46">
        <v>5816163</v>
      </c>
      <c r="L61" s="46">
        <v>0</v>
      </c>
      <c r="M61" s="46">
        <v>0</v>
      </c>
      <c r="N61" s="46">
        <v>0</v>
      </c>
      <c r="O61" s="46">
        <v>0</v>
      </c>
      <c r="P61" s="46">
        <f t="shared" si="39"/>
        <v>5816163</v>
      </c>
      <c r="Q61" s="47">
        <f t="shared" si="24"/>
        <v>29.196579437469566</v>
      </c>
      <c r="R61" s="9"/>
    </row>
    <row r="62" spans="1:18">
      <c r="A62" s="12"/>
      <c r="B62" s="44">
        <v>654</v>
      </c>
      <c r="C62" s="20" t="s">
        <v>103</v>
      </c>
      <c r="D62" s="46">
        <v>0</v>
      </c>
      <c r="E62" s="46">
        <v>402859</v>
      </c>
      <c r="F62" s="46">
        <v>0</v>
      </c>
      <c r="G62" s="46">
        <v>0</v>
      </c>
      <c r="H62" s="46">
        <v>0</v>
      </c>
      <c r="I62" s="46">
        <v>0</v>
      </c>
      <c r="J62" s="46">
        <v>0</v>
      </c>
      <c r="K62" s="46">
        <v>0</v>
      </c>
      <c r="L62" s="46">
        <v>0</v>
      </c>
      <c r="M62" s="46">
        <v>0</v>
      </c>
      <c r="N62" s="46">
        <v>0</v>
      </c>
      <c r="O62" s="46">
        <v>0</v>
      </c>
      <c r="P62" s="46">
        <f t="shared" si="39"/>
        <v>402859</v>
      </c>
      <c r="Q62" s="47">
        <f t="shared" si="24"/>
        <v>2.0223134729201284</v>
      </c>
      <c r="R62" s="9"/>
    </row>
    <row r="63" spans="1:18">
      <c r="A63" s="12"/>
      <c r="B63" s="44">
        <v>669</v>
      </c>
      <c r="C63" s="20" t="s">
        <v>170</v>
      </c>
      <c r="D63" s="46">
        <v>0</v>
      </c>
      <c r="E63" s="46">
        <v>0</v>
      </c>
      <c r="F63" s="46">
        <v>0</v>
      </c>
      <c r="G63" s="46">
        <v>0</v>
      </c>
      <c r="H63" s="46">
        <v>0</v>
      </c>
      <c r="I63" s="46">
        <v>0</v>
      </c>
      <c r="J63" s="46">
        <v>0</v>
      </c>
      <c r="K63" s="46">
        <v>291954</v>
      </c>
      <c r="L63" s="46">
        <v>0</v>
      </c>
      <c r="M63" s="46">
        <v>0</v>
      </c>
      <c r="N63" s="46">
        <v>0</v>
      </c>
      <c r="O63" s="46">
        <v>0</v>
      </c>
      <c r="P63" s="46">
        <f t="shared" si="39"/>
        <v>291954</v>
      </c>
      <c r="Q63" s="47">
        <f t="shared" si="24"/>
        <v>1.4655810287791091</v>
      </c>
      <c r="R63" s="9"/>
    </row>
    <row r="64" spans="1:18">
      <c r="A64" s="12"/>
      <c r="B64" s="44">
        <v>674</v>
      </c>
      <c r="C64" s="20" t="s">
        <v>70</v>
      </c>
      <c r="D64" s="46">
        <v>0</v>
      </c>
      <c r="E64" s="46">
        <v>168422</v>
      </c>
      <c r="F64" s="46">
        <v>0</v>
      </c>
      <c r="G64" s="46">
        <v>0</v>
      </c>
      <c r="H64" s="46">
        <v>0</v>
      </c>
      <c r="I64" s="46">
        <v>0</v>
      </c>
      <c r="J64" s="46">
        <v>0</v>
      </c>
      <c r="K64" s="46">
        <v>0</v>
      </c>
      <c r="L64" s="46">
        <v>0</v>
      </c>
      <c r="M64" s="46">
        <v>0</v>
      </c>
      <c r="N64" s="46">
        <v>0</v>
      </c>
      <c r="O64" s="46">
        <v>0</v>
      </c>
      <c r="P64" s="46">
        <f t="shared" si="39"/>
        <v>168422</v>
      </c>
      <c r="Q64" s="47">
        <f t="shared" si="24"/>
        <v>0.84546225785238471</v>
      </c>
      <c r="R64" s="9"/>
    </row>
    <row r="65" spans="1:121">
      <c r="A65" s="12"/>
      <c r="B65" s="44">
        <v>685</v>
      </c>
      <c r="C65" s="20" t="s">
        <v>71</v>
      </c>
      <c r="D65" s="46">
        <v>3362</v>
      </c>
      <c r="E65" s="46">
        <v>0</v>
      </c>
      <c r="F65" s="46">
        <v>0</v>
      </c>
      <c r="G65" s="46">
        <v>0</v>
      </c>
      <c r="H65" s="46">
        <v>0</v>
      </c>
      <c r="I65" s="46">
        <v>0</v>
      </c>
      <c r="J65" s="46">
        <v>0</v>
      </c>
      <c r="K65" s="46">
        <v>0</v>
      </c>
      <c r="L65" s="46">
        <v>0</v>
      </c>
      <c r="M65" s="46">
        <v>0</v>
      </c>
      <c r="N65" s="46">
        <v>0</v>
      </c>
      <c r="O65" s="46">
        <v>0</v>
      </c>
      <c r="P65" s="46">
        <f t="shared" si="39"/>
        <v>3362</v>
      </c>
      <c r="Q65" s="47">
        <f t="shared" si="24"/>
        <v>1.6876916975809082E-2</v>
      </c>
      <c r="R65" s="9"/>
    </row>
    <row r="66" spans="1:121">
      <c r="A66" s="12"/>
      <c r="B66" s="44">
        <v>689</v>
      </c>
      <c r="C66" s="20" t="s">
        <v>104</v>
      </c>
      <c r="D66" s="46">
        <v>0</v>
      </c>
      <c r="E66" s="46">
        <v>42127</v>
      </c>
      <c r="F66" s="46">
        <v>0</v>
      </c>
      <c r="G66" s="46">
        <v>0</v>
      </c>
      <c r="H66" s="46">
        <v>0</v>
      </c>
      <c r="I66" s="46">
        <v>0</v>
      </c>
      <c r="J66" s="46">
        <v>0</v>
      </c>
      <c r="K66" s="46">
        <v>36</v>
      </c>
      <c r="L66" s="46">
        <v>0</v>
      </c>
      <c r="M66" s="46">
        <v>0</v>
      </c>
      <c r="N66" s="46">
        <v>0</v>
      </c>
      <c r="O66" s="46">
        <v>0</v>
      </c>
      <c r="P66" s="46">
        <f t="shared" si="39"/>
        <v>42163</v>
      </c>
      <c r="Q66" s="47">
        <f t="shared" si="24"/>
        <v>0.21165420893844092</v>
      </c>
      <c r="R66" s="9"/>
    </row>
    <row r="67" spans="1:121">
      <c r="A67" s="12"/>
      <c r="B67" s="44">
        <v>694</v>
      </c>
      <c r="C67" s="20" t="s">
        <v>73</v>
      </c>
      <c r="D67" s="46">
        <v>0</v>
      </c>
      <c r="E67" s="46">
        <v>120232</v>
      </c>
      <c r="F67" s="46">
        <v>0</v>
      </c>
      <c r="G67" s="46">
        <v>0</v>
      </c>
      <c r="H67" s="46">
        <v>0</v>
      </c>
      <c r="I67" s="46">
        <v>0</v>
      </c>
      <c r="J67" s="46">
        <v>0</v>
      </c>
      <c r="K67" s="46">
        <v>0</v>
      </c>
      <c r="L67" s="46">
        <v>0</v>
      </c>
      <c r="M67" s="46">
        <v>0</v>
      </c>
      <c r="N67" s="46">
        <v>0</v>
      </c>
      <c r="O67" s="46">
        <v>0</v>
      </c>
      <c r="P67" s="46">
        <f t="shared" si="39"/>
        <v>120232</v>
      </c>
      <c r="Q67" s="47">
        <f t="shared" si="24"/>
        <v>0.60355308799389584</v>
      </c>
      <c r="R67" s="9"/>
    </row>
    <row r="68" spans="1:121">
      <c r="A68" s="12"/>
      <c r="B68" s="44">
        <v>709</v>
      </c>
      <c r="C68" s="20" t="s">
        <v>171</v>
      </c>
      <c r="D68" s="46">
        <v>0</v>
      </c>
      <c r="E68" s="46">
        <v>0</v>
      </c>
      <c r="F68" s="46">
        <v>0</v>
      </c>
      <c r="G68" s="46">
        <v>0</v>
      </c>
      <c r="H68" s="46">
        <v>0</v>
      </c>
      <c r="I68" s="46">
        <v>0</v>
      </c>
      <c r="J68" s="46">
        <v>0</v>
      </c>
      <c r="K68" s="46">
        <v>209127</v>
      </c>
      <c r="L68" s="46">
        <v>0</v>
      </c>
      <c r="M68" s="46">
        <v>0</v>
      </c>
      <c r="N68" s="46">
        <v>0</v>
      </c>
      <c r="O68" s="46">
        <v>0</v>
      </c>
      <c r="P68" s="46">
        <f t="shared" si="39"/>
        <v>209127</v>
      </c>
      <c r="Q68" s="47">
        <f t="shared" si="24"/>
        <v>1.0497974468768667</v>
      </c>
      <c r="R68" s="9"/>
    </row>
    <row r="69" spans="1:121">
      <c r="A69" s="12"/>
      <c r="B69" s="44">
        <v>711</v>
      </c>
      <c r="C69" s="20" t="s">
        <v>74</v>
      </c>
      <c r="D69" s="46">
        <v>1627389</v>
      </c>
      <c r="E69" s="46">
        <v>0</v>
      </c>
      <c r="F69" s="46">
        <v>0</v>
      </c>
      <c r="G69" s="46">
        <v>0</v>
      </c>
      <c r="H69" s="46">
        <v>0</v>
      </c>
      <c r="I69" s="46">
        <v>0</v>
      </c>
      <c r="J69" s="46">
        <v>0</v>
      </c>
      <c r="K69" s="46">
        <v>0</v>
      </c>
      <c r="L69" s="46">
        <v>0</v>
      </c>
      <c r="M69" s="46">
        <v>0</v>
      </c>
      <c r="N69" s="46">
        <v>0</v>
      </c>
      <c r="O69" s="46">
        <v>0</v>
      </c>
      <c r="P69" s="46">
        <f t="shared" si="39"/>
        <v>1627389</v>
      </c>
      <c r="Q69" s="47">
        <f t="shared" ref="Q69:Q79" si="40">(P69/Q$81)</f>
        <v>8.1693364189009419</v>
      </c>
      <c r="R69" s="9"/>
    </row>
    <row r="70" spans="1:121">
      <c r="A70" s="12"/>
      <c r="B70" s="44">
        <v>712</v>
      </c>
      <c r="C70" s="20" t="s">
        <v>75</v>
      </c>
      <c r="D70" s="46">
        <v>0</v>
      </c>
      <c r="E70" s="46">
        <v>135938</v>
      </c>
      <c r="F70" s="46">
        <v>0</v>
      </c>
      <c r="G70" s="46">
        <v>0</v>
      </c>
      <c r="H70" s="46">
        <v>0</v>
      </c>
      <c r="I70" s="46">
        <v>0</v>
      </c>
      <c r="J70" s="46">
        <v>0</v>
      </c>
      <c r="K70" s="46">
        <v>0</v>
      </c>
      <c r="L70" s="46">
        <v>0</v>
      </c>
      <c r="M70" s="46">
        <v>0</v>
      </c>
      <c r="N70" s="46">
        <v>0</v>
      </c>
      <c r="O70" s="46">
        <v>0</v>
      </c>
      <c r="P70" s="46">
        <f t="shared" si="39"/>
        <v>135938</v>
      </c>
      <c r="Q70" s="47">
        <f t="shared" si="40"/>
        <v>0.68239569894632213</v>
      </c>
      <c r="R70" s="9"/>
    </row>
    <row r="71" spans="1:121">
      <c r="A71" s="12"/>
      <c r="B71" s="44">
        <v>713</v>
      </c>
      <c r="C71" s="20" t="s">
        <v>76</v>
      </c>
      <c r="D71" s="46">
        <v>0</v>
      </c>
      <c r="E71" s="46">
        <v>1031001</v>
      </c>
      <c r="F71" s="46">
        <v>0</v>
      </c>
      <c r="G71" s="46">
        <v>0</v>
      </c>
      <c r="H71" s="46">
        <v>0</v>
      </c>
      <c r="I71" s="46">
        <v>0</v>
      </c>
      <c r="J71" s="46">
        <v>0</v>
      </c>
      <c r="K71" s="46">
        <v>0</v>
      </c>
      <c r="L71" s="46">
        <v>0</v>
      </c>
      <c r="M71" s="46">
        <v>0</v>
      </c>
      <c r="N71" s="46">
        <v>0</v>
      </c>
      <c r="O71" s="46">
        <v>0</v>
      </c>
      <c r="P71" s="46">
        <f t="shared" si="39"/>
        <v>1031001</v>
      </c>
      <c r="Q71" s="47">
        <f t="shared" si="40"/>
        <v>5.1755259604331174</v>
      </c>
      <c r="R71" s="9"/>
    </row>
    <row r="72" spans="1:121">
      <c r="A72" s="12"/>
      <c r="B72" s="44">
        <v>714</v>
      </c>
      <c r="C72" s="20" t="s">
        <v>77</v>
      </c>
      <c r="D72" s="46">
        <v>0</v>
      </c>
      <c r="E72" s="46">
        <v>1311</v>
      </c>
      <c r="F72" s="46">
        <v>0</v>
      </c>
      <c r="G72" s="46">
        <v>0</v>
      </c>
      <c r="H72" s="46">
        <v>0</v>
      </c>
      <c r="I72" s="46">
        <v>0</v>
      </c>
      <c r="J72" s="46">
        <v>0</v>
      </c>
      <c r="K72" s="46">
        <v>0</v>
      </c>
      <c r="L72" s="46">
        <v>0</v>
      </c>
      <c r="M72" s="46">
        <v>0</v>
      </c>
      <c r="N72" s="46">
        <v>0</v>
      </c>
      <c r="O72" s="46">
        <v>0</v>
      </c>
      <c r="P72" s="46">
        <f t="shared" si="39"/>
        <v>1311</v>
      </c>
      <c r="Q72" s="47">
        <f t="shared" si="40"/>
        <v>6.5810940378601152E-3</v>
      </c>
      <c r="R72" s="9"/>
    </row>
    <row r="73" spans="1:121">
      <c r="A73" s="12"/>
      <c r="B73" s="44">
        <v>715</v>
      </c>
      <c r="C73" s="20" t="s">
        <v>78</v>
      </c>
      <c r="D73" s="46">
        <v>0</v>
      </c>
      <c r="E73" s="46">
        <v>40424</v>
      </c>
      <c r="F73" s="46">
        <v>0</v>
      </c>
      <c r="G73" s="46">
        <v>0</v>
      </c>
      <c r="H73" s="46">
        <v>0</v>
      </c>
      <c r="I73" s="46">
        <v>0</v>
      </c>
      <c r="J73" s="46">
        <v>0</v>
      </c>
      <c r="K73" s="46">
        <v>0</v>
      </c>
      <c r="L73" s="46">
        <v>0</v>
      </c>
      <c r="M73" s="46">
        <v>0</v>
      </c>
      <c r="N73" s="46">
        <v>0</v>
      </c>
      <c r="O73" s="46">
        <v>0</v>
      </c>
      <c r="P73" s="46">
        <f t="shared" ref="P73:P78" si="41">SUM(D73:O73)</f>
        <v>40424</v>
      </c>
      <c r="Q73" s="47">
        <f t="shared" si="40"/>
        <v>0.20292459602323212</v>
      </c>
      <c r="R73" s="9"/>
    </row>
    <row r="74" spans="1:121">
      <c r="A74" s="12"/>
      <c r="B74" s="44">
        <v>724</v>
      </c>
      <c r="C74" s="20" t="s">
        <v>80</v>
      </c>
      <c r="D74" s="46">
        <v>0</v>
      </c>
      <c r="E74" s="46">
        <v>388728</v>
      </c>
      <c r="F74" s="46">
        <v>0</v>
      </c>
      <c r="G74" s="46">
        <v>0</v>
      </c>
      <c r="H74" s="46">
        <v>0</v>
      </c>
      <c r="I74" s="46">
        <v>0</v>
      </c>
      <c r="J74" s="46">
        <v>0</v>
      </c>
      <c r="K74" s="46">
        <v>0</v>
      </c>
      <c r="L74" s="46">
        <v>0</v>
      </c>
      <c r="M74" s="46">
        <v>0</v>
      </c>
      <c r="N74" s="46">
        <v>0</v>
      </c>
      <c r="O74" s="46">
        <v>0</v>
      </c>
      <c r="P74" s="46">
        <f t="shared" si="41"/>
        <v>388728</v>
      </c>
      <c r="Q74" s="47">
        <f t="shared" si="40"/>
        <v>1.9513772106401883</v>
      </c>
      <c r="R74" s="9"/>
    </row>
    <row r="75" spans="1:121">
      <c r="A75" s="12"/>
      <c r="B75" s="44">
        <v>744</v>
      </c>
      <c r="C75" s="20" t="s">
        <v>82</v>
      </c>
      <c r="D75" s="46">
        <v>0</v>
      </c>
      <c r="E75" s="46">
        <v>178856</v>
      </c>
      <c r="F75" s="46">
        <v>0</v>
      </c>
      <c r="G75" s="46">
        <v>0</v>
      </c>
      <c r="H75" s="46">
        <v>0</v>
      </c>
      <c r="I75" s="46">
        <v>0</v>
      </c>
      <c r="J75" s="46">
        <v>0</v>
      </c>
      <c r="K75" s="46">
        <v>0</v>
      </c>
      <c r="L75" s="46">
        <v>0</v>
      </c>
      <c r="M75" s="46">
        <v>0</v>
      </c>
      <c r="N75" s="46">
        <v>0</v>
      </c>
      <c r="O75" s="46">
        <v>0</v>
      </c>
      <c r="P75" s="46">
        <f t="shared" si="41"/>
        <v>178856</v>
      </c>
      <c r="Q75" s="47">
        <f t="shared" si="40"/>
        <v>0.89783993534363749</v>
      </c>
      <c r="R75" s="9"/>
    </row>
    <row r="76" spans="1:121">
      <c r="A76" s="12"/>
      <c r="B76" s="44">
        <v>759</v>
      </c>
      <c r="C76" s="20" t="s">
        <v>181</v>
      </c>
      <c r="D76" s="46">
        <v>0</v>
      </c>
      <c r="E76" s="46">
        <v>0</v>
      </c>
      <c r="F76" s="46">
        <v>0</v>
      </c>
      <c r="G76" s="46">
        <v>0</v>
      </c>
      <c r="H76" s="46">
        <v>0</v>
      </c>
      <c r="I76" s="46">
        <v>0</v>
      </c>
      <c r="J76" s="46">
        <v>0</v>
      </c>
      <c r="K76" s="46">
        <v>141289</v>
      </c>
      <c r="L76" s="46">
        <v>0</v>
      </c>
      <c r="M76" s="46">
        <v>0</v>
      </c>
      <c r="N76" s="46">
        <v>0</v>
      </c>
      <c r="O76" s="46">
        <v>0</v>
      </c>
      <c r="P76" s="46">
        <f t="shared" si="41"/>
        <v>141289</v>
      </c>
      <c r="Q76" s="47">
        <f t="shared" si="40"/>
        <v>0.70925720481709975</v>
      </c>
      <c r="R76" s="9"/>
    </row>
    <row r="77" spans="1:121">
      <c r="A77" s="12"/>
      <c r="B77" s="44">
        <v>764</v>
      </c>
      <c r="C77" s="20" t="s">
        <v>83</v>
      </c>
      <c r="D77" s="46">
        <v>0</v>
      </c>
      <c r="E77" s="46">
        <v>457667</v>
      </c>
      <c r="F77" s="46">
        <v>0</v>
      </c>
      <c r="G77" s="46">
        <v>0</v>
      </c>
      <c r="H77" s="46">
        <v>0</v>
      </c>
      <c r="I77" s="46">
        <v>0</v>
      </c>
      <c r="J77" s="46">
        <v>0</v>
      </c>
      <c r="K77" s="46">
        <v>0</v>
      </c>
      <c r="L77" s="46">
        <v>0</v>
      </c>
      <c r="M77" s="46">
        <v>0</v>
      </c>
      <c r="N77" s="46">
        <v>0</v>
      </c>
      <c r="O77" s="46">
        <v>0</v>
      </c>
      <c r="P77" s="46">
        <f t="shared" si="41"/>
        <v>457667</v>
      </c>
      <c r="Q77" s="47">
        <f t="shared" si="40"/>
        <v>2.2974443669148172</v>
      </c>
      <c r="R77" s="9"/>
    </row>
    <row r="78" spans="1:121" ht="15.75" thickBot="1">
      <c r="A78" s="12"/>
      <c r="B78" s="44">
        <v>769</v>
      </c>
      <c r="C78" s="20" t="s">
        <v>173</v>
      </c>
      <c r="D78" s="46">
        <v>0</v>
      </c>
      <c r="E78" s="46">
        <v>0</v>
      </c>
      <c r="F78" s="46">
        <v>0</v>
      </c>
      <c r="G78" s="46">
        <v>0</v>
      </c>
      <c r="H78" s="46">
        <v>0</v>
      </c>
      <c r="I78" s="46">
        <v>0</v>
      </c>
      <c r="J78" s="46">
        <v>0</v>
      </c>
      <c r="K78" s="46">
        <v>986249</v>
      </c>
      <c r="L78" s="46">
        <v>0</v>
      </c>
      <c r="M78" s="46">
        <v>0</v>
      </c>
      <c r="N78" s="46">
        <v>0</v>
      </c>
      <c r="O78" s="46">
        <v>0</v>
      </c>
      <c r="P78" s="46">
        <f t="shared" si="41"/>
        <v>986249</v>
      </c>
      <c r="Q78" s="47">
        <f t="shared" si="40"/>
        <v>4.9508752202482844</v>
      </c>
      <c r="R78" s="9"/>
    </row>
    <row r="79" spans="1:121" ht="16.5" thickBot="1">
      <c r="A79" s="14" t="s">
        <v>10</v>
      </c>
      <c r="B79" s="23"/>
      <c r="C79" s="22"/>
      <c r="D79" s="15">
        <f t="shared" ref="D79:O79" si="42">SUM(D5,D12,D21,D29,D34,D39,D44,D49,D51)</f>
        <v>121147267</v>
      </c>
      <c r="E79" s="15">
        <f t="shared" si="42"/>
        <v>109091295</v>
      </c>
      <c r="F79" s="15">
        <f t="shared" si="42"/>
        <v>2039618</v>
      </c>
      <c r="G79" s="15">
        <f t="shared" si="42"/>
        <v>2014534</v>
      </c>
      <c r="H79" s="15">
        <f t="shared" si="42"/>
        <v>0</v>
      </c>
      <c r="I79" s="15">
        <f t="shared" si="42"/>
        <v>52616871</v>
      </c>
      <c r="J79" s="15">
        <f t="shared" si="42"/>
        <v>37745745</v>
      </c>
      <c r="K79" s="15">
        <f t="shared" ref="K79" si="43">SUM(K5,K12,K21,K29,K34,K39,K44,K49,K51)</f>
        <v>175023674</v>
      </c>
      <c r="L79" s="15">
        <f t="shared" ref="L79" si="44">SUM(L5,L12,L21,L29,L34,L39,L44,L49,L51)</f>
        <v>0</v>
      </c>
      <c r="M79" s="15">
        <f t="shared" si="42"/>
        <v>0</v>
      </c>
      <c r="N79" s="15">
        <f t="shared" ref="N79" si="45">SUM(N5,N12,N21,N29,N34,N39,N44,N49,N51)</f>
        <v>0</v>
      </c>
      <c r="O79" s="15">
        <f t="shared" si="42"/>
        <v>0</v>
      </c>
      <c r="P79" s="15">
        <f>SUM(D79:O79)</f>
        <v>499679004</v>
      </c>
      <c r="Q79" s="37">
        <f t="shared" si="40"/>
        <v>2508.3405904410988</v>
      </c>
      <c r="R79" s="6"/>
      <c r="S79" s="2"/>
      <c r="T79" s="5"/>
      <c r="U79" s="5"/>
      <c r="V79" s="5"/>
      <c r="W79" s="5"/>
      <c r="X79" s="5"/>
      <c r="Y79" s="5"/>
      <c r="Z79" s="5"/>
      <c r="AA79" s="5"/>
      <c r="AB79" s="5"/>
      <c r="AC79" s="5"/>
      <c r="AD79" s="5"/>
      <c r="AE79" s="5"/>
      <c r="AF79" s="5"/>
      <c r="AG79" s="5"/>
      <c r="AH79" s="5"/>
      <c r="AI79" s="5"/>
      <c r="AJ79" s="5"/>
      <c r="AK79" s="5"/>
      <c r="AL79" s="5"/>
      <c r="AM79" s="5"/>
      <c r="AN79" s="5"/>
      <c r="AO79" s="5"/>
      <c r="AP79" s="5"/>
      <c r="AQ79" s="5"/>
      <c r="AR79" s="5"/>
      <c r="AS79" s="5"/>
      <c r="AT79" s="5"/>
      <c r="AU79" s="5"/>
      <c r="AV79" s="5"/>
      <c r="AW79" s="5"/>
      <c r="AX79" s="5"/>
      <c r="AY79" s="5"/>
      <c r="AZ79" s="5"/>
      <c r="BA79" s="5"/>
      <c r="BB79" s="5"/>
      <c r="BC79" s="5"/>
      <c r="BD79" s="5"/>
      <c r="BE79" s="5"/>
      <c r="BF79" s="5"/>
      <c r="BG79" s="5"/>
      <c r="BH79" s="5"/>
      <c r="BI79" s="5"/>
      <c r="BJ79" s="5"/>
      <c r="BK79" s="5"/>
      <c r="BL79" s="5"/>
      <c r="BM79" s="5"/>
      <c r="BN79" s="5"/>
      <c r="BO79" s="5"/>
      <c r="BP79" s="5"/>
      <c r="BQ79" s="5"/>
      <c r="BR79" s="5"/>
      <c r="BS79" s="5"/>
      <c r="BT79" s="5"/>
      <c r="BU79" s="5"/>
      <c r="BV79" s="5"/>
      <c r="BW79" s="5"/>
      <c r="BX79" s="5"/>
      <c r="BY79" s="5"/>
      <c r="BZ79" s="5"/>
      <c r="CA79" s="5"/>
      <c r="CB79" s="5"/>
      <c r="CC79" s="5"/>
      <c r="CD79" s="5"/>
      <c r="CE79" s="5"/>
      <c r="CF79" s="5"/>
      <c r="CG79" s="5"/>
      <c r="CH79" s="5"/>
      <c r="CI79" s="5"/>
      <c r="CJ79" s="5"/>
      <c r="CK79" s="5"/>
      <c r="CL79" s="5"/>
      <c r="CM79" s="5"/>
      <c r="CN79" s="5"/>
      <c r="CO79" s="5"/>
      <c r="CP79" s="5"/>
      <c r="CQ79" s="5"/>
      <c r="CR79" s="5"/>
      <c r="CS79" s="5"/>
      <c r="CT79" s="5"/>
      <c r="CU79" s="5"/>
      <c r="CV79" s="5"/>
      <c r="CW79" s="5"/>
      <c r="CX79" s="5"/>
      <c r="CY79" s="5"/>
      <c r="CZ79" s="5"/>
      <c r="DA79" s="5"/>
      <c r="DB79" s="5"/>
      <c r="DC79" s="5"/>
      <c r="DD79" s="5"/>
      <c r="DE79" s="5"/>
      <c r="DF79" s="5"/>
      <c r="DG79" s="5"/>
      <c r="DH79" s="5"/>
      <c r="DI79" s="5"/>
      <c r="DJ79" s="5"/>
      <c r="DK79" s="5"/>
      <c r="DL79" s="5"/>
      <c r="DM79" s="5"/>
      <c r="DN79" s="5"/>
      <c r="DO79" s="5"/>
      <c r="DP79" s="5"/>
      <c r="DQ79" s="5"/>
    </row>
    <row r="80" spans="1:121">
      <c r="A80" s="16"/>
      <c r="B80" s="18"/>
      <c r="C80" s="18"/>
      <c r="D80" s="17"/>
      <c r="E80" s="17"/>
      <c r="F80" s="17"/>
      <c r="G80" s="17"/>
      <c r="H80" s="17"/>
      <c r="I80" s="17"/>
      <c r="J80" s="17"/>
      <c r="K80" s="17"/>
      <c r="L80" s="17"/>
      <c r="M80" s="17"/>
      <c r="N80" s="17"/>
      <c r="O80" s="17"/>
      <c r="P80" s="17"/>
      <c r="Q80" s="19"/>
    </row>
    <row r="81" spans="1:17">
      <c r="A81" s="38"/>
      <c r="B81" s="39"/>
      <c r="C81" s="39"/>
      <c r="D81" s="40"/>
      <c r="E81" s="40"/>
      <c r="F81" s="40"/>
      <c r="G81" s="40"/>
      <c r="H81" s="40"/>
      <c r="I81" s="40"/>
      <c r="J81" s="40"/>
      <c r="K81" s="40"/>
      <c r="L81" s="40"/>
      <c r="M81" s="40"/>
      <c r="N81" s="118" t="s">
        <v>182</v>
      </c>
      <c r="O81" s="118"/>
      <c r="P81" s="118"/>
      <c r="Q81" s="41">
        <v>199207</v>
      </c>
    </row>
    <row r="82" spans="1:17">
      <c r="A82" s="119"/>
      <c r="B82" s="96"/>
      <c r="C82" s="96"/>
      <c r="D82" s="96"/>
      <c r="E82" s="96"/>
      <c r="F82" s="96"/>
      <c r="G82" s="96"/>
      <c r="H82" s="96"/>
      <c r="I82" s="96"/>
      <c r="J82" s="96"/>
      <c r="K82" s="96"/>
      <c r="L82" s="96"/>
      <c r="M82" s="96"/>
      <c r="N82" s="96"/>
      <c r="O82" s="96"/>
      <c r="P82" s="96"/>
      <c r="Q82" s="97"/>
    </row>
    <row r="83" spans="1:17" ht="15.75" customHeight="1" thickBot="1">
      <c r="A83" s="120" t="s">
        <v>93</v>
      </c>
      <c r="B83" s="99"/>
      <c r="C83" s="99"/>
      <c r="D83" s="99"/>
      <c r="E83" s="99"/>
      <c r="F83" s="99"/>
      <c r="G83" s="99"/>
      <c r="H83" s="99"/>
      <c r="I83" s="99"/>
      <c r="J83" s="99"/>
      <c r="K83" s="99"/>
      <c r="L83" s="99"/>
      <c r="M83" s="99"/>
      <c r="N83" s="99"/>
      <c r="O83" s="99"/>
      <c r="P83" s="99"/>
      <c r="Q83" s="100"/>
    </row>
  </sheetData>
  <mergeCells count="10">
    <mergeCell ref="N81:P81"/>
    <mergeCell ref="A82:Q82"/>
    <mergeCell ref="A83:Q83"/>
    <mergeCell ref="A1:Q1"/>
    <mergeCell ref="A2:Q2"/>
    <mergeCell ref="A3:C4"/>
    <mergeCell ref="D3:H3"/>
    <mergeCell ref="I3:J3"/>
    <mergeCell ref="K3:N3"/>
    <mergeCell ref="Q3:Q4"/>
  </mergeCells>
  <printOptions horizontalCentered="1"/>
  <pageMargins left="0.5" right="0.5" top="0.5" bottom="0.5" header="0.3" footer="0.3"/>
  <pageSetup paperSize="5" scale="53" fitToHeight="0" orientation="landscape" verticalDpi="0" r:id="rId1"/>
  <headerFooter>
    <oddFooter>&amp;L&amp;14Office of Economic and Demographic Research&amp;R&amp;14Page &amp;P of &amp;N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EE84"/>
  <sheetViews>
    <sheetView workbookViewId="0">
      <selection sqref="A1:Q1"/>
    </sheetView>
  </sheetViews>
  <sheetFormatPr defaultColWidth="9.77734375" defaultRowHeight="15"/>
  <cols>
    <col min="1" max="1" width="1.77734375" style="3" customWidth="1"/>
    <col min="2" max="2" width="6.77734375" style="3" customWidth="1"/>
    <col min="3" max="3" width="52.77734375" style="3" customWidth="1"/>
    <col min="4" max="11" width="14.77734375" style="4" customWidth="1"/>
    <col min="12" max="15" width="13.77734375" style="4" customWidth="1"/>
    <col min="16" max="16" width="16.77734375" style="4" customWidth="1"/>
    <col min="17" max="17" width="13.77734375" style="3" customWidth="1"/>
    <col min="18" max="18" width="9.77734375" style="3" customWidth="1"/>
    <col min="19" max="19" width="9.77734375" style="3"/>
  </cols>
  <sheetData>
    <row r="1" spans="1:135" ht="27.75">
      <c r="A1" s="121" t="s">
        <v>84</v>
      </c>
      <c r="B1" s="122"/>
      <c r="C1" s="122"/>
      <c r="D1" s="122"/>
      <c r="E1" s="122"/>
      <c r="F1" s="122"/>
      <c r="G1" s="122"/>
      <c r="H1" s="122"/>
      <c r="I1" s="122"/>
      <c r="J1" s="122"/>
      <c r="K1" s="122"/>
      <c r="L1" s="122"/>
      <c r="M1" s="122"/>
      <c r="N1" s="122"/>
      <c r="O1" s="122"/>
      <c r="P1" s="122"/>
      <c r="Q1" s="123"/>
      <c r="R1" s="7"/>
      <c r="S1"/>
    </row>
    <row r="2" spans="1:135" ht="24" thickBot="1">
      <c r="A2" s="124" t="s">
        <v>165</v>
      </c>
      <c r="B2" s="125"/>
      <c r="C2" s="125"/>
      <c r="D2" s="125"/>
      <c r="E2" s="125"/>
      <c r="F2" s="125"/>
      <c r="G2" s="125"/>
      <c r="H2" s="125"/>
      <c r="I2" s="125"/>
      <c r="J2" s="125"/>
      <c r="K2" s="125"/>
      <c r="L2" s="125"/>
      <c r="M2" s="125"/>
      <c r="N2" s="125"/>
      <c r="O2" s="125"/>
      <c r="P2" s="125"/>
      <c r="Q2" s="126"/>
      <c r="R2" s="7"/>
      <c r="S2"/>
    </row>
    <row r="3" spans="1:135" ht="18" customHeight="1">
      <c r="A3" s="127" t="s">
        <v>12</v>
      </c>
      <c r="B3" s="108"/>
      <c r="C3" s="109"/>
      <c r="D3" s="128" t="s">
        <v>6</v>
      </c>
      <c r="E3" s="129"/>
      <c r="F3" s="129"/>
      <c r="G3" s="129"/>
      <c r="H3" s="130"/>
      <c r="I3" s="128" t="s">
        <v>7</v>
      </c>
      <c r="J3" s="130"/>
      <c r="K3" s="128" t="s">
        <v>9</v>
      </c>
      <c r="L3" s="129"/>
      <c r="M3" s="129"/>
      <c r="N3" s="130"/>
      <c r="O3" s="35"/>
      <c r="P3" s="36"/>
      <c r="Q3" s="131" t="s">
        <v>175</v>
      </c>
      <c r="R3" s="11"/>
      <c r="S3"/>
    </row>
    <row r="4" spans="1:135" ht="32.25" customHeight="1" thickBot="1">
      <c r="A4" s="110"/>
      <c r="B4" s="111"/>
      <c r="C4" s="112"/>
      <c r="D4" s="33" t="s">
        <v>0</v>
      </c>
      <c r="E4" s="33" t="s">
        <v>13</v>
      </c>
      <c r="F4" s="33" t="s">
        <v>14</v>
      </c>
      <c r="G4" s="33" t="s">
        <v>15</v>
      </c>
      <c r="H4" s="33" t="s">
        <v>1</v>
      </c>
      <c r="I4" s="33" t="s">
        <v>2</v>
      </c>
      <c r="J4" s="34" t="s">
        <v>16</v>
      </c>
      <c r="K4" s="34" t="s">
        <v>176</v>
      </c>
      <c r="L4" s="34" t="s">
        <v>3</v>
      </c>
      <c r="M4" s="34" t="s">
        <v>4</v>
      </c>
      <c r="N4" s="34" t="s">
        <v>188</v>
      </c>
      <c r="O4" s="34" t="s">
        <v>5</v>
      </c>
      <c r="P4" s="34" t="s">
        <v>177</v>
      </c>
      <c r="Q4" s="117"/>
      <c r="R4" s="8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  <c r="CN4" s="1"/>
      <c r="CO4" s="1"/>
      <c r="CP4" s="1"/>
      <c r="CQ4" s="1"/>
      <c r="CR4" s="1"/>
      <c r="CS4" s="1"/>
      <c r="CT4" s="1"/>
      <c r="CU4" s="1"/>
      <c r="CV4" s="1"/>
      <c r="CW4" s="1"/>
      <c r="CX4" s="1"/>
      <c r="CY4" s="1"/>
      <c r="CZ4" s="1"/>
      <c r="DA4" s="1"/>
      <c r="DB4" s="1"/>
      <c r="DC4" s="1"/>
      <c r="DD4" s="1"/>
      <c r="DE4" s="1"/>
      <c r="DF4" s="1"/>
      <c r="DG4" s="1"/>
      <c r="DH4" s="1"/>
      <c r="DI4" s="1"/>
      <c r="DJ4" s="1"/>
      <c r="DK4" s="1"/>
      <c r="DL4" s="1"/>
      <c r="DM4" s="1"/>
      <c r="DN4" s="1"/>
      <c r="DO4" s="1"/>
      <c r="DP4" s="1"/>
      <c r="DQ4" s="1"/>
      <c r="DR4" s="1"/>
      <c r="DS4" s="1"/>
      <c r="DT4" s="1"/>
      <c r="DU4" s="1"/>
      <c r="DV4" s="1"/>
      <c r="DW4" s="1"/>
      <c r="DX4" s="1"/>
      <c r="DY4" s="1"/>
      <c r="DZ4" s="1"/>
      <c r="EA4" s="1"/>
      <c r="EB4" s="1"/>
      <c r="EC4" s="1"/>
      <c r="ED4" s="1"/>
      <c r="EE4" s="1"/>
    </row>
    <row r="5" spans="1:135" ht="15.75">
      <c r="A5" s="24" t="s">
        <v>19</v>
      </c>
      <c r="B5" s="25"/>
      <c r="C5" s="25"/>
      <c r="D5" s="26">
        <f t="shared" ref="D5:O5" si="0">SUM(D6:D11)</f>
        <v>29666258</v>
      </c>
      <c r="E5" s="26">
        <f t="shared" si="0"/>
        <v>1441189</v>
      </c>
      <c r="F5" s="26">
        <f t="shared" si="0"/>
        <v>3648885</v>
      </c>
      <c r="G5" s="26">
        <f t="shared" si="0"/>
        <v>1825181</v>
      </c>
      <c r="H5" s="26">
        <f t="shared" si="0"/>
        <v>0</v>
      </c>
      <c r="I5" s="26">
        <f t="shared" si="0"/>
        <v>0</v>
      </c>
      <c r="J5" s="26">
        <f t="shared" si="0"/>
        <v>39544559</v>
      </c>
      <c r="K5" s="26">
        <f t="shared" ref="K5" si="1">SUM(K6:K11)</f>
        <v>107451212</v>
      </c>
      <c r="L5" s="26">
        <f t="shared" ref="L5" si="2">SUM(L6:L11)</f>
        <v>0</v>
      </c>
      <c r="M5" s="26">
        <f t="shared" si="0"/>
        <v>0</v>
      </c>
      <c r="N5" s="26">
        <f t="shared" ref="N5" si="3">SUM(N6:N11)</f>
        <v>0</v>
      </c>
      <c r="O5" s="26">
        <f t="shared" si="0"/>
        <v>0</v>
      </c>
      <c r="P5" s="27">
        <f t="shared" ref="P5:P13" si="4">SUM(D5:O5)</f>
        <v>183577284</v>
      </c>
      <c r="Q5" s="32">
        <f t="shared" ref="Q5:Q36" si="5">(P5/Q$82)</f>
        <v>934.04540551541675</v>
      </c>
      <c r="R5" s="6"/>
    </row>
    <row r="6" spans="1:135">
      <c r="A6" s="12"/>
      <c r="B6" s="44">
        <v>511</v>
      </c>
      <c r="C6" s="20" t="s">
        <v>20</v>
      </c>
      <c r="D6" s="46">
        <v>4894152</v>
      </c>
      <c r="E6" s="46">
        <v>0</v>
      </c>
      <c r="F6" s="46">
        <v>0</v>
      </c>
      <c r="G6" s="46">
        <v>0</v>
      </c>
      <c r="H6" s="46">
        <v>0</v>
      </c>
      <c r="I6" s="46">
        <v>0</v>
      </c>
      <c r="J6" s="46">
        <v>0</v>
      </c>
      <c r="K6" s="46">
        <v>0</v>
      </c>
      <c r="L6" s="46">
        <v>0</v>
      </c>
      <c r="M6" s="46">
        <v>0</v>
      </c>
      <c r="N6" s="46">
        <v>0</v>
      </c>
      <c r="O6" s="46">
        <v>0</v>
      </c>
      <c r="P6" s="46">
        <f t="shared" si="4"/>
        <v>4894152</v>
      </c>
      <c r="Q6" s="47">
        <f t="shared" si="5"/>
        <v>24.901556934975069</v>
      </c>
      <c r="R6" s="9"/>
    </row>
    <row r="7" spans="1:135">
      <c r="A7" s="12"/>
      <c r="B7" s="44">
        <v>512</v>
      </c>
      <c r="C7" s="20" t="s">
        <v>21</v>
      </c>
      <c r="D7" s="46">
        <v>1277861</v>
      </c>
      <c r="E7" s="46">
        <v>0</v>
      </c>
      <c r="F7" s="46">
        <v>0</v>
      </c>
      <c r="G7" s="46">
        <v>0</v>
      </c>
      <c r="H7" s="46">
        <v>0</v>
      </c>
      <c r="I7" s="46">
        <v>0</v>
      </c>
      <c r="J7" s="46">
        <v>0</v>
      </c>
      <c r="K7" s="46">
        <v>0</v>
      </c>
      <c r="L7" s="46">
        <v>0</v>
      </c>
      <c r="M7" s="46">
        <v>0</v>
      </c>
      <c r="N7" s="46">
        <v>0</v>
      </c>
      <c r="O7" s="46">
        <v>0</v>
      </c>
      <c r="P7" s="46">
        <f t="shared" si="4"/>
        <v>1277861</v>
      </c>
      <c r="Q7" s="47">
        <f t="shared" si="5"/>
        <v>6.5017858960008139</v>
      </c>
      <c r="R7" s="9"/>
    </row>
    <row r="8" spans="1:135">
      <c r="A8" s="12"/>
      <c r="B8" s="44">
        <v>513</v>
      </c>
      <c r="C8" s="20" t="s">
        <v>22</v>
      </c>
      <c r="D8" s="46">
        <v>14807327</v>
      </c>
      <c r="E8" s="46">
        <v>1228836</v>
      </c>
      <c r="F8" s="46">
        <v>0</v>
      </c>
      <c r="G8" s="46">
        <v>0</v>
      </c>
      <c r="H8" s="46">
        <v>0</v>
      </c>
      <c r="I8" s="46">
        <v>0</v>
      </c>
      <c r="J8" s="46">
        <v>176204</v>
      </c>
      <c r="K8" s="46">
        <v>77027105</v>
      </c>
      <c r="L8" s="46">
        <v>0</v>
      </c>
      <c r="M8" s="46">
        <v>0</v>
      </c>
      <c r="N8" s="46">
        <v>0</v>
      </c>
      <c r="O8" s="46">
        <v>0</v>
      </c>
      <c r="P8" s="46">
        <f t="shared" si="4"/>
        <v>93239472</v>
      </c>
      <c r="Q8" s="47">
        <f t="shared" si="5"/>
        <v>474.40455886842375</v>
      </c>
      <c r="R8" s="9"/>
    </row>
    <row r="9" spans="1:135">
      <c r="A9" s="12"/>
      <c r="B9" s="44">
        <v>514</v>
      </c>
      <c r="C9" s="20" t="s">
        <v>23</v>
      </c>
      <c r="D9" s="46">
        <v>1022554</v>
      </c>
      <c r="E9" s="46">
        <v>0</v>
      </c>
      <c r="F9" s="46">
        <v>0</v>
      </c>
      <c r="G9" s="46">
        <v>0</v>
      </c>
      <c r="H9" s="46">
        <v>0</v>
      </c>
      <c r="I9" s="46">
        <v>0</v>
      </c>
      <c r="J9" s="46">
        <v>0</v>
      </c>
      <c r="K9" s="46">
        <v>0</v>
      </c>
      <c r="L9" s="46">
        <v>0</v>
      </c>
      <c r="M9" s="46">
        <v>0</v>
      </c>
      <c r="N9" s="46">
        <v>0</v>
      </c>
      <c r="O9" s="46">
        <v>0</v>
      </c>
      <c r="P9" s="46">
        <f t="shared" si="4"/>
        <v>1022554</v>
      </c>
      <c r="Q9" s="47">
        <f t="shared" si="5"/>
        <v>5.202778060445711</v>
      </c>
      <c r="R9" s="9"/>
    </row>
    <row r="10" spans="1:135">
      <c r="A10" s="12"/>
      <c r="B10" s="44">
        <v>515</v>
      </c>
      <c r="C10" s="20" t="s">
        <v>24</v>
      </c>
      <c r="D10" s="46">
        <v>869089</v>
      </c>
      <c r="E10" s="46">
        <v>2757</v>
      </c>
      <c r="F10" s="46">
        <v>0</v>
      </c>
      <c r="G10" s="46">
        <v>0</v>
      </c>
      <c r="H10" s="46">
        <v>0</v>
      </c>
      <c r="I10" s="46">
        <v>0</v>
      </c>
      <c r="J10" s="46">
        <v>0</v>
      </c>
      <c r="K10" s="46">
        <v>0</v>
      </c>
      <c r="L10" s="46">
        <v>0</v>
      </c>
      <c r="M10" s="46">
        <v>0</v>
      </c>
      <c r="N10" s="46">
        <v>0</v>
      </c>
      <c r="O10" s="46">
        <v>0</v>
      </c>
      <c r="P10" s="46">
        <f t="shared" si="4"/>
        <v>871846</v>
      </c>
      <c r="Q10" s="47">
        <f t="shared" si="5"/>
        <v>4.4359723211559992</v>
      </c>
      <c r="R10" s="9"/>
    </row>
    <row r="11" spans="1:135">
      <c r="A11" s="12"/>
      <c r="B11" s="44">
        <v>519</v>
      </c>
      <c r="C11" s="20" t="s">
        <v>25</v>
      </c>
      <c r="D11" s="46">
        <v>6795275</v>
      </c>
      <c r="E11" s="46">
        <v>209596</v>
      </c>
      <c r="F11" s="46">
        <v>3648885</v>
      </c>
      <c r="G11" s="46">
        <v>1825181</v>
      </c>
      <c r="H11" s="46">
        <v>0</v>
      </c>
      <c r="I11" s="46">
        <v>0</v>
      </c>
      <c r="J11" s="46">
        <v>39368355</v>
      </c>
      <c r="K11" s="46">
        <v>30424107</v>
      </c>
      <c r="L11" s="46">
        <v>0</v>
      </c>
      <c r="M11" s="46">
        <v>0</v>
      </c>
      <c r="N11" s="46">
        <v>0</v>
      </c>
      <c r="O11" s="46">
        <v>0</v>
      </c>
      <c r="P11" s="46">
        <f t="shared" si="4"/>
        <v>82271399</v>
      </c>
      <c r="Q11" s="47">
        <f t="shared" si="5"/>
        <v>418.59875343441541</v>
      </c>
      <c r="R11" s="9"/>
    </row>
    <row r="12" spans="1:135" ht="15.75">
      <c r="A12" s="28" t="s">
        <v>26</v>
      </c>
      <c r="B12" s="29"/>
      <c r="C12" s="30"/>
      <c r="D12" s="31">
        <f t="shared" ref="D12:O12" si="6">SUM(D13:D20)</f>
        <v>60682794</v>
      </c>
      <c r="E12" s="31">
        <f t="shared" si="6"/>
        <v>45413183</v>
      </c>
      <c r="F12" s="31">
        <f t="shared" si="6"/>
        <v>0</v>
      </c>
      <c r="G12" s="31">
        <f t="shared" si="6"/>
        <v>166737</v>
      </c>
      <c r="H12" s="31">
        <f t="shared" si="6"/>
        <v>0</v>
      </c>
      <c r="I12" s="31">
        <f t="shared" si="6"/>
        <v>4174296</v>
      </c>
      <c r="J12" s="31">
        <f t="shared" si="6"/>
        <v>0</v>
      </c>
      <c r="K12" s="31">
        <f t="shared" ref="K12" si="7">SUM(K13:K20)</f>
        <v>1816197</v>
      </c>
      <c r="L12" s="31">
        <f t="shared" ref="L12" si="8">SUM(L13:L20)</f>
        <v>0</v>
      </c>
      <c r="M12" s="31">
        <f t="shared" si="6"/>
        <v>0</v>
      </c>
      <c r="N12" s="31">
        <f t="shared" ref="N12" si="9">SUM(N13:N20)</f>
        <v>0</v>
      </c>
      <c r="O12" s="31">
        <f t="shared" si="6"/>
        <v>0</v>
      </c>
      <c r="P12" s="42">
        <f t="shared" si="4"/>
        <v>112253207</v>
      </c>
      <c r="Q12" s="43">
        <f t="shared" si="5"/>
        <v>571.14687595400426</v>
      </c>
      <c r="R12" s="10"/>
    </row>
    <row r="13" spans="1:135">
      <c r="A13" s="12"/>
      <c r="B13" s="44">
        <v>521</v>
      </c>
      <c r="C13" s="20" t="s">
        <v>27</v>
      </c>
      <c r="D13" s="46">
        <v>56871512</v>
      </c>
      <c r="E13" s="46">
        <v>116952</v>
      </c>
      <c r="F13" s="46">
        <v>0</v>
      </c>
      <c r="G13" s="46">
        <v>64432</v>
      </c>
      <c r="H13" s="46">
        <v>0</v>
      </c>
      <c r="I13" s="46">
        <v>0</v>
      </c>
      <c r="J13" s="46">
        <v>0</v>
      </c>
      <c r="K13" s="46">
        <v>0</v>
      </c>
      <c r="L13" s="46">
        <v>0</v>
      </c>
      <c r="M13" s="46">
        <v>0</v>
      </c>
      <c r="N13" s="46">
        <v>0</v>
      </c>
      <c r="O13" s="46">
        <v>0</v>
      </c>
      <c r="P13" s="46">
        <f t="shared" si="4"/>
        <v>57052896</v>
      </c>
      <c r="Q13" s="47">
        <f t="shared" si="5"/>
        <v>290.28643533123028</v>
      </c>
      <c r="R13" s="9"/>
    </row>
    <row r="14" spans="1:135">
      <c r="A14" s="12"/>
      <c r="B14" s="44">
        <v>522</v>
      </c>
      <c r="C14" s="20" t="s">
        <v>28</v>
      </c>
      <c r="D14" s="46">
        <v>0</v>
      </c>
      <c r="E14" s="46">
        <v>26717787</v>
      </c>
      <c r="F14" s="46">
        <v>0</v>
      </c>
      <c r="G14" s="46">
        <v>68228</v>
      </c>
      <c r="H14" s="46">
        <v>0</v>
      </c>
      <c r="I14" s="46">
        <v>0</v>
      </c>
      <c r="J14" s="46">
        <v>0</v>
      </c>
      <c r="K14" s="46">
        <v>0</v>
      </c>
      <c r="L14" s="46">
        <v>0</v>
      </c>
      <c r="M14" s="46">
        <v>0</v>
      </c>
      <c r="N14" s="46">
        <v>0</v>
      </c>
      <c r="O14" s="46">
        <v>0</v>
      </c>
      <c r="P14" s="46">
        <f t="shared" ref="P14:P20" si="10">SUM(D14:O14)</f>
        <v>26786015</v>
      </c>
      <c r="Q14" s="47">
        <f t="shared" si="5"/>
        <v>136.28785488958991</v>
      </c>
      <c r="R14" s="9"/>
    </row>
    <row r="15" spans="1:135">
      <c r="A15" s="12"/>
      <c r="B15" s="44">
        <v>523</v>
      </c>
      <c r="C15" s="20" t="s">
        <v>29</v>
      </c>
      <c r="D15" s="46">
        <v>639044</v>
      </c>
      <c r="E15" s="46">
        <v>177807</v>
      </c>
      <c r="F15" s="46">
        <v>0</v>
      </c>
      <c r="G15" s="46">
        <v>575</v>
      </c>
      <c r="H15" s="46">
        <v>0</v>
      </c>
      <c r="I15" s="46">
        <v>0</v>
      </c>
      <c r="J15" s="46">
        <v>0</v>
      </c>
      <c r="K15" s="46">
        <v>1754731</v>
      </c>
      <c r="L15" s="46">
        <v>0</v>
      </c>
      <c r="M15" s="46">
        <v>0</v>
      </c>
      <c r="N15" s="46">
        <v>0</v>
      </c>
      <c r="O15" s="46">
        <v>0</v>
      </c>
      <c r="P15" s="46">
        <f t="shared" si="10"/>
        <v>2572157</v>
      </c>
      <c r="Q15" s="47">
        <f t="shared" si="5"/>
        <v>13.087193446626641</v>
      </c>
      <c r="R15" s="9"/>
    </row>
    <row r="16" spans="1:135">
      <c r="A16" s="12"/>
      <c r="B16" s="44">
        <v>524</v>
      </c>
      <c r="C16" s="20" t="s">
        <v>30</v>
      </c>
      <c r="D16" s="46">
        <v>1218665</v>
      </c>
      <c r="E16" s="46">
        <v>0</v>
      </c>
      <c r="F16" s="46">
        <v>0</v>
      </c>
      <c r="G16" s="46">
        <v>0</v>
      </c>
      <c r="H16" s="46">
        <v>0</v>
      </c>
      <c r="I16" s="46">
        <v>4162440</v>
      </c>
      <c r="J16" s="46">
        <v>0</v>
      </c>
      <c r="K16" s="46">
        <v>0</v>
      </c>
      <c r="L16" s="46">
        <v>0</v>
      </c>
      <c r="M16" s="46">
        <v>0</v>
      </c>
      <c r="N16" s="46">
        <v>0</v>
      </c>
      <c r="O16" s="46">
        <v>0</v>
      </c>
      <c r="P16" s="46">
        <f t="shared" si="10"/>
        <v>5381105</v>
      </c>
      <c r="Q16" s="47">
        <f t="shared" si="5"/>
        <v>27.379184898748345</v>
      </c>
      <c r="R16" s="9"/>
    </row>
    <row r="17" spans="1:18">
      <c r="A17" s="12"/>
      <c r="B17" s="44">
        <v>525</v>
      </c>
      <c r="C17" s="20" t="s">
        <v>31</v>
      </c>
      <c r="D17" s="46">
        <v>821704</v>
      </c>
      <c r="E17" s="46">
        <v>4449264</v>
      </c>
      <c r="F17" s="46">
        <v>0</v>
      </c>
      <c r="G17" s="46">
        <v>0</v>
      </c>
      <c r="H17" s="46">
        <v>0</v>
      </c>
      <c r="I17" s="46">
        <v>11856</v>
      </c>
      <c r="J17" s="46">
        <v>0</v>
      </c>
      <c r="K17" s="46">
        <v>0</v>
      </c>
      <c r="L17" s="46">
        <v>0</v>
      </c>
      <c r="M17" s="46">
        <v>0</v>
      </c>
      <c r="N17" s="46">
        <v>0</v>
      </c>
      <c r="O17" s="46">
        <v>0</v>
      </c>
      <c r="P17" s="46">
        <f t="shared" si="10"/>
        <v>5282824</v>
      </c>
      <c r="Q17" s="47">
        <f t="shared" si="5"/>
        <v>26.879128930497608</v>
      </c>
      <c r="R17" s="9"/>
    </row>
    <row r="18" spans="1:18">
      <c r="A18" s="12"/>
      <c r="B18" s="44">
        <v>526</v>
      </c>
      <c r="C18" s="20" t="s">
        <v>32</v>
      </c>
      <c r="D18" s="46">
        <v>644217</v>
      </c>
      <c r="E18" s="46">
        <v>13951364</v>
      </c>
      <c r="F18" s="46">
        <v>0</v>
      </c>
      <c r="G18" s="46">
        <v>33502</v>
      </c>
      <c r="H18" s="46">
        <v>0</v>
      </c>
      <c r="I18" s="46">
        <v>0</v>
      </c>
      <c r="J18" s="46">
        <v>0</v>
      </c>
      <c r="K18" s="46">
        <v>0</v>
      </c>
      <c r="L18" s="46">
        <v>0</v>
      </c>
      <c r="M18" s="46">
        <v>0</v>
      </c>
      <c r="N18" s="46">
        <v>0</v>
      </c>
      <c r="O18" s="46">
        <v>0</v>
      </c>
      <c r="P18" s="46">
        <f t="shared" si="10"/>
        <v>14629083</v>
      </c>
      <c r="Q18" s="47">
        <f t="shared" si="5"/>
        <v>74.433107764322784</v>
      </c>
      <c r="R18" s="9"/>
    </row>
    <row r="19" spans="1:18">
      <c r="A19" s="12"/>
      <c r="B19" s="44">
        <v>527</v>
      </c>
      <c r="C19" s="20" t="s">
        <v>33</v>
      </c>
      <c r="D19" s="46">
        <v>487652</v>
      </c>
      <c r="E19" s="46">
        <v>0</v>
      </c>
      <c r="F19" s="46">
        <v>0</v>
      </c>
      <c r="G19" s="46">
        <v>0</v>
      </c>
      <c r="H19" s="46">
        <v>0</v>
      </c>
      <c r="I19" s="46">
        <v>0</v>
      </c>
      <c r="J19" s="46">
        <v>0</v>
      </c>
      <c r="K19" s="46">
        <v>0</v>
      </c>
      <c r="L19" s="46">
        <v>0</v>
      </c>
      <c r="M19" s="46">
        <v>0</v>
      </c>
      <c r="N19" s="46">
        <v>0</v>
      </c>
      <c r="O19" s="46">
        <v>0</v>
      </c>
      <c r="P19" s="46">
        <f t="shared" si="10"/>
        <v>487652</v>
      </c>
      <c r="Q19" s="47">
        <f t="shared" si="5"/>
        <v>2.4811844917065229</v>
      </c>
      <c r="R19" s="9"/>
    </row>
    <row r="20" spans="1:18">
      <c r="A20" s="12"/>
      <c r="B20" s="44">
        <v>529</v>
      </c>
      <c r="C20" s="20" t="s">
        <v>86</v>
      </c>
      <c r="D20" s="46">
        <v>0</v>
      </c>
      <c r="E20" s="46">
        <v>9</v>
      </c>
      <c r="F20" s="46">
        <v>0</v>
      </c>
      <c r="G20" s="46">
        <v>0</v>
      </c>
      <c r="H20" s="46">
        <v>0</v>
      </c>
      <c r="I20" s="46">
        <v>0</v>
      </c>
      <c r="J20" s="46">
        <v>0</v>
      </c>
      <c r="K20" s="46">
        <v>61466</v>
      </c>
      <c r="L20" s="46">
        <v>0</v>
      </c>
      <c r="M20" s="46">
        <v>0</v>
      </c>
      <c r="N20" s="46">
        <v>0</v>
      </c>
      <c r="O20" s="46">
        <v>0</v>
      </c>
      <c r="P20" s="46">
        <f t="shared" si="10"/>
        <v>61475</v>
      </c>
      <c r="Q20" s="47">
        <f t="shared" si="5"/>
        <v>0.31278620128218176</v>
      </c>
      <c r="R20" s="9"/>
    </row>
    <row r="21" spans="1:18" ht="15.75">
      <c r="A21" s="28" t="s">
        <v>34</v>
      </c>
      <c r="B21" s="29"/>
      <c r="C21" s="30"/>
      <c r="D21" s="31">
        <f t="shared" ref="D21:O21" si="11">SUM(D22:D28)</f>
        <v>572930</v>
      </c>
      <c r="E21" s="31">
        <f t="shared" si="11"/>
        <v>8397420</v>
      </c>
      <c r="F21" s="31">
        <f t="shared" si="11"/>
        <v>0</v>
      </c>
      <c r="G21" s="31">
        <f t="shared" si="11"/>
        <v>10932</v>
      </c>
      <c r="H21" s="31">
        <f t="shared" si="11"/>
        <v>0</v>
      </c>
      <c r="I21" s="31">
        <f t="shared" si="11"/>
        <v>43257968</v>
      </c>
      <c r="J21" s="31">
        <f t="shared" si="11"/>
        <v>0</v>
      </c>
      <c r="K21" s="31">
        <f t="shared" ref="K21" si="12">SUM(K22:K28)</f>
        <v>0</v>
      </c>
      <c r="L21" s="31">
        <f t="shared" ref="L21" si="13">SUM(L22:L28)</f>
        <v>0</v>
      </c>
      <c r="M21" s="31">
        <f t="shared" si="11"/>
        <v>0</v>
      </c>
      <c r="N21" s="31">
        <f t="shared" ref="N21" si="14">SUM(N22:N28)</f>
        <v>0</v>
      </c>
      <c r="O21" s="31">
        <f t="shared" si="11"/>
        <v>0</v>
      </c>
      <c r="P21" s="42">
        <f>SUM(D21:O21)</f>
        <v>52239250</v>
      </c>
      <c r="Q21" s="43">
        <f t="shared" si="5"/>
        <v>265.79449475933654</v>
      </c>
      <c r="R21" s="10"/>
    </row>
    <row r="22" spans="1:18">
      <c r="A22" s="12"/>
      <c r="B22" s="44">
        <v>533</v>
      </c>
      <c r="C22" s="20" t="s">
        <v>35</v>
      </c>
      <c r="D22" s="46">
        <v>0</v>
      </c>
      <c r="E22" s="46">
        <v>0</v>
      </c>
      <c r="F22" s="46">
        <v>0</v>
      </c>
      <c r="G22" s="46">
        <v>0</v>
      </c>
      <c r="H22" s="46">
        <v>0</v>
      </c>
      <c r="I22" s="46">
        <v>7659718</v>
      </c>
      <c r="J22" s="46">
        <v>0</v>
      </c>
      <c r="K22" s="46">
        <v>0</v>
      </c>
      <c r="L22" s="46">
        <v>0</v>
      </c>
      <c r="M22" s="46">
        <v>0</v>
      </c>
      <c r="N22" s="46">
        <v>0</v>
      </c>
      <c r="O22" s="46">
        <v>0</v>
      </c>
      <c r="P22" s="46">
        <f t="shared" ref="P22:P28" si="15">SUM(D22:O22)</f>
        <v>7659718</v>
      </c>
      <c r="Q22" s="47">
        <f t="shared" si="5"/>
        <v>38.972819782232627</v>
      </c>
      <c r="R22" s="9"/>
    </row>
    <row r="23" spans="1:18">
      <c r="A23" s="12"/>
      <c r="B23" s="44">
        <v>534</v>
      </c>
      <c r="C23" s="20" t="s">
        <v>36</v>
      </c>
      <c r="D23" s="46">
        <v>0</v>
      </c>
      <c r="E23" s="46">
        <v>7238791</v>
      </c>
      <c r="F23" s="46">
        <v>0</v>
      </c>
      <c r="G23" s="46">
        <v>0</v>
      </c>
      <c r="H23" s="46">
        <v>0</v>
      </c>
      <c r="I23" s="46">
        <v>9221616</v>
      </c>
      <c r="J23" s="46">
        <v>0</v>
      </c>
      <c r="K23" s="46">
        <v>0</v>
      </c>
      <c r="L23" s="46">
        <v>0</v>
      </c>
      <c r="M23" s="46">
        <v>0</v>
      </c>
      <c r="N23" s="46">
        <v>0</v>
      </c>
      <c r="O23" s="46">
        <v>0</v>
      </c>
      <c r="P23" s="46">
        <f t="shared" si="15"/>
        <v>16460407</v>
      </c>
      <c r="Q23" s="47">
        <f t="shared" si="5"/>
        <v>83.750926020148569</v>
      </c>
      <c r="R23" s="9"/>
    </row>
    <row r="24" spans="1:18">
      <c r="A24" s="12"/>
      <c r="B24" s="44">
        <v>535</v>
      </c>
      <c r="C24" s="20" t="s">
        <v>37</v>
      </c>
      <c r="D24" s="46">
        <v>0</v>
      </c>
      <c r="E24" s="46">
        <v>0</v>
      </c>
      <c r="F24" s="46">
        <v>0</v>
      </c>
      <c r="G24" s="46">
        <v>0</v>
      </c>
      <c r="H24" s="46">
        <v>0</v>
      </c>
      <c r="I24" s="46">
        <v>7946477</v>
      </c>
      <c r="J24" s="46">
        <v>0</v>
      </c>
      <c r="K24" s="46">
        <v>0</v>
      </c>
      <c r="L24" s="46">
        <v>0</v>
      </c>
      <c r="M24" s="46">
        <v>0</v>
      </c>
      <c r="N24" s="46">
        <v>0</v>
      </c>
      <c r="O24" s="46">
        <v>0</v>
      </c>
      <c r="P24" s="46">
        <f t="shared" si="15"/>
        <v>7946477</v>
      </c>
      <c r="Q24" s="47">
        <f t="shared" si="5"/>
        <v>40.431856110715373</v>
      </c>
      <c r="R24" s="9"/>
    </row>
    <row r="25" spans="1:18">
      <c r="A25" s="12"/>
      <c r="B25" s="44">
        <v>536</v>
      </c>
      <c r="C25" s="20" t="s">
        <v>38</v>
      </c>
      <c r="D25" s="46">
        <v>0</v>
      </c>
      <c r="E25" s="46">
        <v>0</v>
      </c>
      <c r="F25" s="46">
        <v>0</v>
      </c>
      <c r="G25" s="46">
        <v>0</v>
      </c>
      <c r="H25" s="46">
        <v>0</v>
      </c>
      <c r="I25" s="46">
        <v>18156961</v>
      </c>
      <c r="J25" s="46">
        <v>0</v>
      </c>
      <c r="K25" s="46">
        <v>0</v>
      </c>
      <c r="L25" s="46">
        <v>0</v>
      </c>
      <c r="M25" s="46">
        <v>0</v>
      </c>
      <c r="N25" s="46">
        <v>0</v>
      </c>
      <c r="O25" s="46">
        <v>0</v>
      </c>
      <c r="P25" s="46">
        <f t="shared" si="15"/>
        <v>18156961</v>
      </c>
      <c r="Q25" s="47">
        <f t="shared" si="5"/>
        <v>92.383031443980869</v>
      </c>
      <c r="R25" s="9"/>
    </row>
    <row r="26" spans="1:18">
      <c r="A26" s="12"/>
      <c r="B26" s="44">
        <v>537</v>
      </c>
      <c r="C26" s="20" t="s">
        <v>39</v>
      </c>
      <c r="D26" s="46">
        <v>572930</v>
      </c>
      <c r="E26" s="46">
        <v>0</v>
      </c>
      <c r="F26" s="46">
        <v>0</v>
      </c>
      <c r="G26" s="46">
        <v>10932</v>
      </c>
      <c r="H26" s="46">
        <v>0</v>
      </c>
      <c r="I26" s="46">
        <v>273196</v>
      </c>
      <c r="J26" s="46">
        <v>0</v>
      </c>
      <c r="K26" s="46">
        <v>0</v>
      </c>
      <c r="L26" s="46">
        <v>0</v>
      </c>
      <c r="M26" s="46">
        <v>0</v>
      </c>
      <c r="N26" s="46">
        <v>0</v>
      </c>
      <c r="O26" s="46">
        <v>0</v>
      </c>
      <c r="P26" s="46">
        <f t="shared" si="15"/>
        <v>857058</v>
      </c>
      <c r="Q26" s="47">
        <f t="shared" si="5"/>
        <v>4.3607306400732675</v>
      </c>
      <c r="R26" s="9"/>
    </row>
    <row r="27" spans="1:18">
      <c r="A27" s="12"/>
      <c r="B27" s="44">
        <v>538</v>
      </c>
      <c r="C27" s="20" t="s">
        <v>40</v>
      </c>
      <c r="D27" s="46">
        <v>0</v>
      </c>
      <c r="E27" s="46">
        <v>1154845</v>
      </c>
      <c r="F27" s="46">
        <v>0</v>
      </c>
      <c r="G27" s="46">
        <v>0</v>
      </c>
      <c r="H27" s="46">
        <v>0</v>
      </c>
      <c r="I27" s="46">
        <v>0</v>
      </c>
      <c r="J27" s="46">
        <v>0</v>
      </c>
      <c r="K27" s="46">
        <v>0</v>
      </c>
      <c r="L27" s="46">
        <v>0</v>
      </c>
      <c r="M27" s="46">
        <v>0</v>
      </c>
      <c r="N27" s="46">
        <v>0</v>
      </c>
      <c r="O27" s="46">
        <v>0</v>
      </c>
      <c r="P27" s="46">
        <f t="shared" si="15"/>
        <v>1154845</v>
      </c>
      <c r="Q27" s="47">
        <f t="shared" si="5"/>
        <v>5.8758776839320239</v>
      </c>
      <c r="R27" s="9"/>
    </row>
    <row r="28" spans="1:18">
      <c r="A28" s="12"/>
      <c r="B28" s="44">
        <v>539</v>
      </c>
      <c r="C28" s="20" t="s">
        <v>41</v>
      </c>
      <c r="D28" s="46">
        <v>0</v>
      </c>
      <c r="E28" s="46">
        <v>3784</v>
      </c>
      <c r="F28" s="46">
        <v>0</v>
      </c>
      <c r="G28" s="46">
        <v>0</v>
      </c>
      <c r="H28" s="46">
        <v>0</v>
      </c>
      <c r="I28" s="46">
        <v>0</v>
      </c>
      <c r="J28" s="46">
        <v>0</v>
      </c>
      <c r="K28" s="46">
        <v>0</v>
      </c>
      <c r="L28" s="46">
        <v>0</v>
      </c>
      <c r="M28" s="46">
        <v>0</v>
      </c>
      <c r="N28" s="46">
        <v>0</v>
      </c>
      <c r="O28" s="46">
        <v>0</v>
      </c>
      <c r="P28" s="46">
        <f t="shared" si="15"/>
        <v>3784</v>
      </c>
      <c r="Q28" s="47">
        <f t="shared" si="5"/>
        <v>1.9253078253790579E-2</v>
      </c>
      <c r="R28" s="9"/>
    </row>
    <row r="29" spans="1:18" ht="15.75">
      <c r="A29" s="28" t="s">
        <v>42</v>
      </c>
      <c r="B29" s="29"/>
      <c r="C29" s="30"/>
      <c r="D29" s="31">
        <f t="shared" ref="D29:O29" si="16">SUM(D30:D33)</f>
        <v>4315479</v>
      </c>
      <c r="E29" s="31">
        <f t="shared" si="16"/>
        <v>24541590</v>
      </c>
      <c r="F29" s="31">
        <f t="shared" si="16"/>
        <v>0</v>
      </c>
      <c r="G29" s="31">
        <f t="shared" si="16"/>
        <v>115873</v>
      </c>
      <c r="H29" s="31">
        <f t="shared" si="16"/>
        <v>0</v>
      </c>
      <c r="I29" s="31">
        <f t="shared" si="16"/>
        <v>3070598</v>
      </c>
      <c r="J29" s="31">
        <f t="shared" si="16"/>
        <v>0</v>
      </c>
      <c r="K29" s="31">
        <f t="shared" ref="K29" si="17">SUM(K30:K33)</f>
        <v>0</v>
      </c>
      <c r="L29" s="31">
        <f t="shared" ref="L29" si="18">SUM(L30:L33)</f>
        <v>0</v>
      </c>
      <c r="M29" s="31">
        <f t="shared" si="16"/>
        <v>0</v>
      </c>
      <c r="N29" s="31">
        <f t="shared" ref="N29" si="19">SUM(N30:N33)</f>
        <v>0</v>
      </c>
      <c r="O29" s="31">
        <f t="shared" si="16"/>
        <v>0</v>
      </c>
      <c r="P29" s="31">
        <f t="shared" ref="P29:P39" si="20">SUM(D29:O29)</f>
        <v>32043540</v>
      </c>
      <c r="Q29" s="43">
        <f t="shared" si="5"/>
        <v>163.03826193141344</v>
      </c>
      <c r="R29" s="10"/>
    </row>
    <row r="30" spans="1:18">
      <c r="A30" s="12"/>
      <c r="B30" s="44">
        <v>541</v>
      </c>
      <c r="C30" s="20" t="s">
        <v>43</v>
      </c>
      <c r="D30" s="46">
        <v>842</v>
      </c>
      <c r="E30" s="46">
        <v>24006306</v>
      </c>
      <c r="F30" s="46">
        <v>0</v>
      </c>
      <c r="G30" s="46">
        <v>115873</v>
      </c>
      <c r="H30" s="46">
        <v>0</v>
      </c>
      <c r="I30" s="46">
        <v>0</v>
      </c>
      <c r="J30" s="46">
        <v>0</v>
      </c>
      <c r="K30" s="46">
        <v>0</v>
      </c>
      <c r="L30" s="46">
        <v>0</v>
      </c>
      <c r="M30" s="46">
        <v>0</v>
      </c>
      <c r="N30" s="46">
        <v>0</v>
      </c>
      <c r="O30" s="46">
        <v>0</v>
      </c>
      <c r="P30" s="46">
        <f t="shared" si="20"/>
        <v>24123021</v>
      </c>
      <c r="Q30" s="47">
        <f t="shared" si="5"/>
        <v>122.73848071639361</v>
      </c>
      <c r="R30" s="9"/>
    </row>
    <row r="31" spans="1:18">
      <c r="A31" s="12"/>
      <c r="B31" s="44">
        <v>542</v>
      </c>
      <c r="C31" s="20" t="s">
        <v>44</v>
      </c>
      <c r="D31" s="46">
        <v>86348</v>
      </c>
      <c r="E31" s="46">
        <v>0</v>
      </c>
      <c r="F31" s="46">
        <v>0</v>
      </c>
      <c r="G31" s="46">
        <v>0</v>
      </c>
      <c r="H31" s="46">
        <v>0</v>
      </c>
      <c r="I31" s="46">
        <v>3070598</v>
      </c>
      <c r="J31" s="46">
        <v>0</v>
      </c>
      <c r="K31" s="46">
        <v>0</v>
      </c>
      <c r="L31" s="46">
        <v>0</v>
      </c>
      <c r="M31" s="46">
        <v>0</v>
      </c>
      <c r="N31" s="46">
        <v>0</v>
      </c>
      <c r="O31" s="46">
        <v>0</v>
      </c>
      <c r="P31" s="46">
        <f t="shared" si="20"/>
        <v>3156946</v>
      </c>
      <c r="Q31" s="47">
        <f t="shared" si="5"/>
        <v>16.062613208507173</v>
      </c>
      <c r="R31" s="9"/>
    </row>
    <row r="32" spans="1:18">
      <c r="A32" s="12"/>
      <c r="B32" s="44">
        <v>543</v>
      </c>
      <c r="C32" s="20" t="s">
        <v>45</v>
      </c>
      <c r="D32" s="46">
        <v>119769</v>
      </c>
      <c r="E32" s="46">
        <v>389735</v>
      </c>
      <c r="F32" s="46">
        <v>0</v>
      </c>
      <c r="G32" s="46">
        <v>0</v>
      </c>
      <c r="H32" s="46">
        <v>0</v>
      </c>
      <c r="I32" s="46">
        <v>0</v>
      </c>
      <c r="J32" s="46">
        <v>0</v>
      </c>
      <c r="K32" s="46">
        <v>0</v>
      </c>
      <c r="L32" s="46">
        <v>0</v>
      </c>
      <c r="M32" s="46">
        <v>0</v>
      </c>
      <c r="N32" s="46">
        <v>0</v>
      </c>
      <c r="O32" s="46">
        <v>0</v>
      </c>
      <c r="P32" s="46">
        <f t="shared" si="20"/>
        <v>509504</v>
      </c>
      <c r="Q32" s="47">
        <f t="shared" si="5"/>
        <v>2.5923679658084868</v>
      </c>
      <c r="R32" s="9"/>
    </row>
    <row r="33" spans="1:18">
      <c r="A33" s="12"/>
      <c r="B33" s="44">
        <v>544</v>
      </c>
      <c r="C33" s="20" t="s">
        <v>178</v>
      </c>
      <c r="D33" s="46">
        <v>4108520</v>
      </c>
      <c r="E33" s="46">
        <v>145549</v>
      </c>
      <c r="F33" s="46">
        <v>0</v>
      </c>
      <c r="G33" s="46">
        <v>0</v>
      </c>
      <c r="H33" s="46">
        <v>0</v>
      </c>
      <c r="I33" s="46">
        <v>0</v>
      </c>
      <c r="J33" s="46">
        <v>0</v>
      </c>
      <c r="K33" s="46">
        <v>0</v>
      </c>
      <c r="L33" s="46">
        <v>0</v>
      </c>
      <c r="M33" s="46">
        <v>0</v>
      </c>
      <c r="N33" s="46">
        <v>0</v>
      </c>
      <c r="O33" s="46">
        <v>0</v>
      </c>
      <c r="P33" s="46">
        <f t="shared" si="20"/>
        <v>4254069</v>
      </c>
      <c r="Q33" s="47">
        <f t="shared" si="5"/>
        <v>21.644800040704183</v>
      </c>
      <c r="R33" s="9"/>
    </row>
    <row r="34" spans="1:18" ht="15.75">
      <c r="A34" s="28" t="s">
        <v>46</v>
      </c>
      <c r="B34" s="29"/>
      <c r="C34" s="30"/>
      <c r="D34" s="31">
        <f t="shared" ref="D34:O34" si="21">SUM(D35:D38)</f>
        <v>4928949</v>
      </c>
      <c r="E34" s="31">
        <f t="shared" si="21"/>
        <v>1027872</v>
      </c>
      <c r="F34" s="31">
        <f t="shared" si="21"/>
        <v>0</v>
      </c>
      <c r="G34" s="31">
        <f t="shared" si="21"/>
        <v>0</v>
      </c>
      <c r="H34" s="31">
        <f t="shared" si="21"/>
        <v>0</v>
      </c>
      <c r="I34" s="31">
        <f t="shared" si="21"/>
        <v>0</v>
      </c>
      <c r="J34" s="31">
        <f t="shared" si="21"/>
        <v>0</v>
      </c>
      <c r="K34" s="31">
        <f t="shared" ref="K34" si="22">SUM(K35:K38)</f>
        <v>0</v>
      </c>
      <c r="L34" s="31">
        <f t="shared" ref="L34" si="23">SUM(L35:L38)</f>
        <v>0</v>
      </c>
      <c r="M34" s="31">
        <f t="shared" si="21"/>
        <v>0</v>
      </c>
      <c r="N34" s="31">
        <f t="shared" ref="N34" si="24">SUM(N35:N38)</f>
        <v>0</v>
      </c>
      <c r="O34" s="31">
        <f t="shared" si="21"/>
        <v>0</v>
      </c>
      <c r="P34" s="31">
        <f t="shared" si="20"/>
        <v>5956821</v>
      </c>
      <c r="Q34" s="43">
        <f t="shared" si="5"/>
        <v>30.308441029815814</v>
      </c>
      <c r="R34" s="10"/>
    </row>
    <row r="35" spans="1:18">
      <c r="A35" s="13"/>
      <c r="B35" s="45">
        <v>552</v>
      </c>
      <c r="C35" s="21" t="s">
        <v>47</v>
      </c>
      <c r="D35" s="46">
        <v>3665635</v>
      </c>
      <c r="E35" s="46">
        <v>814816</v>
      </c>
      <c r="F35" s="46">
        <v>0</v>
      </c>
      <c r="G35" s="46">
        <v>0</v>
      </c>
      <c r="H35" s="46">
        <v>0</v>
      </c>
      <c r="I35" s="46">
        <v>0</v>
      </c>
      <c r="J35" s="46">
        <v>0</v>
      </c>
      <c r="K35" s="46">
        <v>0</v>
      </c>
      <c r="L35" s="46">
        <v>0</v>
      </c>
      <c r="M35" s="46">
        <v>0</v>
      </c>
      <c r="N35" s="46">
        <v>0</v>
      </c>
      <c r="O35" s="46">
        <v>0</v>
      </c>
      <c r="P35" s="46">
        <f t="shared" si="20"/>
        <v>4480451</v>
      </c>
      <c r="Q35" s="47">
        <f t="shared" si="5"/>
        <v>22.796636816932939</v>
      </c>
      <c r="R35" s="9"/>
    </row>
    <row r="36" spans="1:18">
      <c r="A36" s="13"/>
      <c r="B36" s="45">
        <v>553</v>
      </c>
      <c r="C36" s="21" t="s">
        <v>48</v>
      </c>
      <c r="D36" s="46">
        <v>179277</v>
      </c>
      <c r="E36" s="46">
        <v>0</v>
      </c>
      <c r="F36" s="46">
        <v>0</v>
      </c>
      <c r="G36" s="46">
        <v>0</v>
      </c>
      <c r="H36" s="46">
        <v>0</v>
      </c>
      <c r="I36" s="46">
        <v>0</v>
      </c>
      <c r="J36" s="46">
        <v>0</v>
      </c>
      <c r="K36" s="46">
        <v>0</v>
      </c>
      <c r="L36" s="46">
        <v>0</v>
      </c>
      <c r="M36" s="46">
        <v>0</v>
      </c>
      <c r="N36" s="46">
        <v>0</v>
      </c>
      <c r="O36" s="46">
        <v>0</v>
      </c>
      <c r="P36" s="46">
        <f t="shared" si="20"/>
        <v>179277</v>
      </c>
      <c r="Q36" s="47">
        <f t="shared" si="5"/>
        <v>0.91216546250127195</v>
      </c>
      <c r="R36" s="9"/>
    </row>
    <row r="37" spans="1:18">
      <c r="A37" s="13"/>
      <c r="B37" s="45">
        <v>554</v>
      </c>
      <c r="C37" s="21" t="s">
        <v>49</v>
      </c>
      <c r="D37" s="46">
        <v>569340</v>
      </c>
      <c r="E37" s="46">
        <v>168676</v>
      </c>
      <c r="F37" s="46">
        <v>0</v>
      </c>
      <c r="G37" s="46">
        <v>0</v>
      </c>
      <c r="H37" s="46">
        <v>0</v>
      </c>
      <c r="I37" s="46">
        <v>0</v>
      </c>
      <c r="J37" s="46">
        <v>0</v>
      </c>
      <c r="K37" s="46">
        <v>0</v>
      </c>
      <c r="L37" s="46">
        <v>0</v>
      </c>
      <c r="M37" s="46">
        <v>0</v>
      </c>
      <c r="N37" s="46">
        <v>0</v>
      </c>
      <c r="O37" s="46">
        <v>0</v>
      </c>
      <c r="P37" s="46">
        <f t="shared" si="20"/>
        <v>738016</v>
      </c>
      <c r="Q37" s="47">
        <f t="shared" ref="Q37:Q68" si="25">(P37/Q$82)</f>
        <v>3.7550422305891931</v>
      </c>
      <c r="R37" s="9"/>
    </row>
    <row r="38" spans="1:18">
      <c r="A38" s="13"/>
      <c r="B38" s="45">
        <v>559</v>
      </c>
      <c r="C38" s="21" t="s">
        <v>163</v>
      </c>
      <c r="D38" s="46">
        <v>514697</v>
      </c>
      <c r="E38" s="46">
        <v>44380</v>
      </c>
      <c r="F38" s="46">
        <v>0</v>
      </c>
      <c r="G38" s="46">
        <v>0</v>
      </c>
      <c r="H38" s="46">
        <v>0</v>
      </c>
      <c r="I38" s="46">
        <v>0</v>
      </c>
      <c r="J38" s="46">
        <v>0</v>
      </c>
      <c r="K38" s="46">
        <v>0</v>
      </c>
      <c r="L38" s="46">
        <v>0</v>
      </c>
      <c r="M38" s="46">
        <v>0</v>
      </c>
      <c r="N38" s="46">
        <v>0</v>
      </c>
      <c r="O38" s="46">
        <v>0</v>
      </c>
      <c r="P38" s="46">
        <f t="shared" si="20"/>
        <v>559077</v>
      </c>
      <c r="Q38" s="47">
        <f t="shared" si="25"/>
        <v>2.8445965197924088</v>
      </c>
      <c r="R38" s="9"/>
    </row>
    <row r="39" spans="1:18" ht="15.75">
      <c r="A39" s="28" t="s">
        <v>50</v>
      </c>
      <c r="B39" s="29"/>
      <c r="C39" s="30"/>
      <c r="D39" s="31">
        <f t="shared" ref="D39:O39" si="26">SUM(D40:D43)</f>
        <v>5941076</v>
      </c>
      <c r="E39" s="31">
        <f t="shared" si="26"/>
        <v>1735399</v>
      </c>
      <c r="F39" s="31">
        <f t="shared" si="26"/>
        <v>0</v>
      </c>
      <c r="G39" s="31">
        <f t="shared" si="26"/>
        <v>0</v>
      </c>
      <c r="H39" s="31">
        <f t="shared" si="26"/>
        <v>0</v>
      </c>
      <c r="I39" s="31">
        <f t="shared" si="26"/>
        <v>0</v>
      </c>
      <c r="J39" s="31">
        <f t="shared" si="26"/>
        <v>0</v>
      </c>
      <c r="K39" s="31">
        <f t="shared" ref="K39" si="27">SUM(K40:K43)</f>
        <v>0</v>
      </c>
      <c r="L39" s="31">
        <f t="shared" ref="L39" si="28">SUM(L40:L43)</f>
        <v>0</v>
      </c>
      <c r="M39" s="31">
        <f t="shared" si="26"/>
        <v>0</v>
      </c>
      <c r="N39" s="31">
        <f t="shared" ref="N39" si="29">SUM(N40:N43)</f>
        <v>0</v>
      </c>
      <c r="O39" s="31">
        <f t="shared" si="26"/>
        <v>0</v>
      </c>
      <c r="P39" s="31">
        <f t="shared" si="20"/>
        <v>7676475</v>
      </c>
      <c r="Q39" s="43">
        <f t="shared" si="25"/>
        <v>39.058079780197417</v>
      </c>
      <c r="R39" s="10"/>
    </row>
    <row r="40" spans="1:18">
      <c r="A40" s="12"/>
      <c r="B40" s="44">
        <v>562</v>
      </c>
      <c r="C40" s="20" t="s">
        <v>51</v>
      </c>
      <c r="D40" s="46">
        <v>4106563</v>
      </c>
      <c r="E40" s="46">
        <v>1735399</v>
      </c>
      <c r="F40" s="46">
        <v>0</v>
      </c>
      <c r="G40" s="46">
        <v>0</v>
      </c>
      <c r="H40" s="46">
        <v>0</v>
      </c>
      <c r="I40" s="46">
        <v>0</v>
      </c>
      <c r="J40" s="46">
        <v>0</v>
      </c>
      <c r="K40" s="46">
        <v>0</v>
      </c>
      <c r="L40" s="46">
        <v>0</v>
      </c>
      <c r="M40" s="46">
        <v>0</v>
      </c>
      <c r="N40" s="46">
        <v>0</v>
      </c>
      <c r="O40" s="46">
        <v>0</v>
      </c>
      <c r="P40" s="46">
        <f t="shared" ref="P40:P48" si="30">SUM(D40:O40)</f>
        <v>5841962</v>
      </c>
      <c r="Q40" s="47">
        <f t="shared" si="25"/>
        <v>29.724035819680473</v>
      </c>
      <c r="R40" s="9"/>
    </row>
    <row r="41" spans="1:18">
      <c r="A41" s="12"/>
      <c r="B41" s="44">
        <v>563</v>
      </c>
      <c r="C41" s="20" t="s">
        <v>52</v>
      </c>
      <c r="D41" s="46">
        <v>525000</v>
      </c>
      <c r="E41" s="46">
        <v>0</v>
      </c>
      <c r="F41" s="46">
        <v>0</v>
      </c>
      <c r="G41" s="46">
        <v>0</v>
      </c>
      <c r="H41" s="46">
        <v>0</v>
      </c>
      <c r="I41" s="46">
        <v>0</v>
      </c>
      <c r="J41" s="46">
        <v>0</v>
      </c>
      <c r="K41" s="46">
        <v>0</v>
      </c>
      <c r="L41" s="46">
        <v>0</v>
      </c>
      <c r="M41" s="46">
        <v>0</v>
      </c>
      <c r="N41" s="46">
        <v>0</v>
      </c>
      <c r="O41" s="46">
        <v>0</v>
      </c>
      <c r="P41" s="46">
        <f t="shared" si="30"/>
        <v>525000</v>
      </c>
      <c r="Q41" s="47">
        <f t="shared" si="25"/>
        <v>2.6712119670296124</v>
      </c>
      <c r="R41" s="9"/>
    </row>
    <row r="42" spans="1:18">
      <c r="A42" s="12"/>
      <c r="B42" s="44">
        <v>564</v>
      </c>
      <c r="C42" s="20" t="s">
        <v>53</v>
      </c>
      <c r="D42" s="46">
        <v>1275313</v>
      </c>
      <c r="E42" s="46">
        <v>0</v>
      </c>
      <c r="F42" s="46">
        <v>0</v>
      </c>
      <c r="G42" s="46">
        <v>0</v>
      </c>
      <c r="H42" s="46">
        <v>0</v>
      </c>
      <c r="I42" s="46">
        <v>0</v>
      </c>
      <c r="J42" s="46">
        <v>0</v>
      </c>
      <c r="K42" s="46">
        <v>0</v>
      </c>
      <c r="L42" s="46">
        <v>0</v>
      </c>
      <c r="M42" s="46">
        <v>0</v>
      </c>
      <c r="N42" s="46">
        <v>0</v>
      </c>
      <c r="O42" s="46">
        <v>0</v>
      </c>
      <c r="P42" s="46">
        <f t="shared" si="30"/>
        <v>1275313</v>
      </c>
      <c r="Q42" s="47">
        <f t="shared" si="25"/>
        <v>6.4888216139208303</v>
      </c>
      <c r="R42" s="9"/>
    </row>
    <row r="43" spans="1:18">
      <c r="A43" s="12"/>
      <c r="B43" s="44">
        <v>569</v>
      </c>
      <c r="C43" s="20" t="s">
        <v>54</v>
      </c>
      <c r="D43" s="46">
        <v>34200</v>
      </c>
      <c r="E43" s="46">
        <v>0</v>
      </c>
      <c r="F43" s="46">
        <v>0</v>
      </c>
      <c r="G43" s="46">
        <v>0</v>
      </c>
      <c r="H43" s="46">
        <v>0</v>
      </c>
      <c r="I43" s="46">
        <v>0</v>
      </c>
      <c r="J43" s="46">
        <v>0</v>
      </c>
      <c r="K43" s="46">
        <v>0</v>
      </c>
      <c r="L43" s="46">
        <v>0</v>
      </c>
      <c r="M43" s="46">
        <v>0</v>
      </c>
      <c r="N43" s="46">
        <v>0</v>
      </c>
      <c r="O43" s="46">
        <v>0</v>
      </c>
      <c r="P43" s="46">
        <f t="shared" si="30"/>
        <v>34200</v>
      </c>
      <c r="Q43" s="47">
        <f t="shared" si="25"/>
        <v>0.17401037956650045</v>
      </c>
      <c r="R43" s="9"/>
    </row>
    <row r="44" spans="1:18" ht="15.75">
      <c r="A44" s="28" t="s">
        <v>55</v>
      </c>
      <c r="B44" s="29"/>
      <c r="C44" s="30"/>
      <c r="D44" s="31">
        <f t="shared" ref="D44:O44" si="31">SUM(D45:D48)</f>
        <v>7010370</v>
      </c>
      <c r="E44" s="31">
        <f t="shared" si="31"/>
        <v>72643</v>
      </c>
      <c r="F44" s="31">
        <f t="shared" si="31"/>
        <v>0</v>
      </c>
      <c r="G44" s="31">
        <f t="shared" si="31"/>
        <v>479700</v>
      </c>
      <c r="H44" s="31">
        <f t="shared" si="31"/>
        <v>0</v>
      </c>
      <c r="I44" s="31">
        <f t="shared" si="31"/>
        <v>0</v>
      </c>
      <c r="J44" s="31">
        <f t="shared" si="31"/>
        <v>0</v>
      </c>
      <c r="K44" s="31">
        <f t="shared" ref="K44" si="32">SUM(K45:K48)</f>
        <v>9590922</v>
      </c>
      <c r="L44" s="31">
        <f t="shared" ref="L44" si="33">SUM(L45:L48)</f>
        <v>0</v>
      </c>
      <c r="M44" s="31">
        <f t="shared" si="31"/>
        <v>0</v>
      </c>
      <c r="N44" s="31">
        <f t="shared" ref="N44" si="34">SUM(N45:N48)</f>
        <v>0</v>
      </c>
      <c r="O44" s="31">
        <f t="shared" si="31"/>
        <v>0</v>
      </c>
      <c r="P44" s="31">
        <f>SUM(D44:O44)</f>
        <v>17153635</v>
      </c>
      <c r="Q44" s="43">
        <f t="shared" si="25"/>
        <v>87.278085885824765</v>
      </c>
      <c r="R44" s="9"/>
    </row>
    <row r="45" spans="1:18">
      <c r="A45" s="12"/>
      <c r="B45" s="44">
        <v>571</v>
      </c>
      <c r="C45" s="20" t="s">
        <v>56</v>
      </c>
      <c r="D45" s="46">
        <v>3433466</v>
      </c>
      <c r="E45" s="46">
        <v>14920</v>
      </c>
      <c r="F45" s="46">
        <v>0</v>
      </c>
      <c r="G45" s="46">
        <v>3445</v>
      </c>
      <c r="H45" s="46">
        <v>0</v>
      </c>
      <c r="I45" s="46">
        <v>0</v>
      </c>
      <c r="J45" s="46">
        <v>0</v>
      </c>
      <c r="K45" s="46">
        <v>0</v>
      </c>
      <c r="L45" s="46">
        <v>0</v>
      </c>
      <c r="M45" s="46">
        <v>0</v>
      </c>
      <c r="N45" s="46">
        <v>0</v>
      </c>
      <c r="O45" s="46">
        <v>0</v>
      </c>
      <c r="P45" s="46">
        <f t="shared" si="30"/>
        <v>3451831</v>
      </c>
      <c r="Q45" s="47">
        <f t="shared" si="25"/>
        <v>17.56299481021675</v>
      </c>
      <c r="R45" s="9"/>
    </row>
    <row r="46" spans="1:18">
      <c r="A46" s="12"/>
      <c r="B46" s="44">
        <v>572</v>
      </c>
      <c r="C46" s="20" t="s">
        <v>57</v>
      </c>
      <c r="D46" s="46">
        <v>3563457</v>
      </c>
      <c r="E46" s="46">
        <v>57723</v>
      </c>
      <c r="F46" s="46">
        <v>0</v>
      </c>
      <c r="G46" s="46">
        <v>476255</v>
      </c>
      <c r="H46" s="46">
        <v>0</v>
      </c>
      <c r="I46" s="46">
        <v>0</v>
      </c>
      <c r="J46" s="46">
        <v>0</v>
      </c>
      <c r="K46" s="46">
        <v>0</v>
      </c>
      <c r="L46" s="46">
        <v>0</v>
      </c>
      <c r="M46" s="46">
        <v>0</v>
      </c>
      <c r="N46" s="46">
        <v>0</v>
      </c>
      <c r="O46" s="46">
        <v>0</v>
      </c>
      <c r="P46" s="46">
        <f t="shared" si="30"/>
        <v>4097435</v>
      </c>
      <c r="Q46" s="47">
        <f t="shared" si="25"/>
        <v>20.847842678335198</v>
      </c>
      <c r="R46" s="9"/>
    </row>
    <row r="47" spans="1:18">
      <c r="A47" s="12"/>
      <c r="B47" s="44">
        <v>573</v>
      </c>
      <c r="C47" s="20" t="s">
        <v>58</v>
      </c>
      <c r="D47" s="46">
        <v>13447</v>
      </c>
      <c r="E47" s="46">
        <v>0</v>
      </c>
      <c r="F47" s="46">
        <v>0</v>
      </c>
      <c r="G47" s="46">
        <v>0</v>
      </c>
      <c r="H47" s="46">
        <v>0</v>
      </c>
      <c r="I47" s="46">
        <v>0</v>
      </c>
      <c r="J47" s="46">
        <v>0</v>
      </c>
      <c r="K47" s="46">
        <v>0</v>
      </c>
      <c r="L47" s="46">
        <v>0</v>
      </c>
      <c r="M47" s="46">
        <v>0</v>
      </c>
      <c r="N47" s="46">
        <v>0</v>
      </c>
      <c r="O47" s="46">
        <v>0</v>
      </c>
      <c r="P47" s="46">
        <f t="shared" si="30"/>
        <v>13447</v>
      </c>
      <c r="Q47" s="47">
        <f t="shared" si="25"/>
        <v>6.8418642515518463E-2</v>
      </c>
      <c r="R47" s="9"/>
    </row>
    <row r="48" spans="1:18">
      <c r="A48" s="12"/>
      <c r="B48" s="44">
        <v>579</v>
      </c>
      <c r="C48" s="20" t="s">
        <v>166</v>
      </c>
      <c r="D48" s="46">
        <v>0</v>
      </c>
      <c r="E48" s="46">
        <v>0</v>
      </c>
      <c r="F48" s="46">
        <v>0</v>
      </c>
      <c r="G48" s="46">
        <v>0</v>
      </c>
      <c r="H48" s="46">
        <v>0</v>
      </c>
      <c r="I48" s="46">
        <v>0</v>
      </c>
      <c r="J48" s="46">
        <v>0</v>
      </c>
      <c r="K48" s="46">
        <v>9590922</v>
      </c>
      <c r="L48" s="46">
        <v>0</v>
      </c>
      <c r="M48" s="46">
        <v>0</v>
      </c>
      <c r="N48" s="46">
        <v>0</v>
      </c>
      <c r="O48" s="46">
        <v>0</v>
      </c>
      <c r="P48" s="46">
        <f t="shared" si="30"/>
        <v>9590922</v>
      </c>
      <c r="Q48" s="47">
        <f t="shared" si="25"/>
        <v>48.7988297547573</v>
      </c>
      <c r="R48" s="9"/>
    </row>
    <row r="49" spans="1:18" ht="15.75">
      <c r="A49" s="28" t="s">
        <v>81</v>
      </c>
      <c r="B49" s="29"/>
      <c r="C49" s="30"/>
      <c r="D49" s="31">
        <f t="shared" ref="D49:O49" si="35">SUM(D50:D50)</f>
        <v>6055192</v>
      </c>
      <c r="E49" s="31">
        <f t="shared" si="35"/>
        <v>12513076</v>
      </c>
      <c r="F49" s="31">
        <f t="shared" si="35"/>
        <v>0</v>
      </c>
      <c r="G49" s="31">
        <f t="shared" si="35"/>
        <v>835480</v>
      </c>
      <c r="H49" s="31">
        <f t="shared" si="35"/>
        <v>0</v>
      </c>
      <c r="I49" s="31">
        <f t="shared" si="35"/>
        <v>721611</v>
      </c>
      <c r="J49" s="31">
        <f t="shared" si="35"/>
        <v>153079</v>
      </c>
      <c r="K49" s="31">
        <f t="shared" si="35"/>
        <v>0</v>
      </c>
      <c r="L49" s="31">
        <f t="shared" si="35"/>
        <v>0</v>
      </c>
      <c r="M49" s="31">
        <f t="shared" si="35"/>
        <v>0</v>
      </c>
      <c r="N49" s="31">
        <f t="shared" si="35"/>
        <v>0</v>
      </c>
      <c r="O49" s="31">
        <f t="shared" si="35"/>
        <v>0</v>
      </c>
      <c r="P49" s="31">
        <f>SUM(D49:O49)</f>
        <v>20278438</v>
      </c>
      <c r="Q49" s="43">
        <f t="shared" si="25"/>
        <v>103.1771547776534</v>
      </c>
      <c r="R49" s="9"/>
    </row>
    <row r="50" spans="1:18">
      <c r="A50" s="12"/>
      <c r="B50" s="44">
        <v>581</v>
      </c>
      <c r="C50" s="20" t="s">
        <v>179</v>
      </c>
      <c r="D50" s="46">
        <v>6055192</v>
      </c>
      <c r="E50" s="46">
        <v>12513076</v>
      </c>
      <c r="F50" s="46">
        <v>0</v>
      </c>
      <c r="G50" s="46">
        <v>835480</v>
      </c>
      <c r="H50" s="46">
        <v>0</v>
      </c>
      <c r="I50" s="46">
        <v>721611</v>
      </c>
      <c r="J50" s="46">
        <v>153079</v>
      </c>
      <c r="K50" s="46">
        <v>0</v>
      </c>
      <c r="L50" s="46">
        <v>0</v>
      </c>
      <c r="M50" s="46">
        <v>0</v>
      </c>
      <c r="N50" s="46">
        <v>0</v>
      </c>
      <c r="O50" s="46">
        <v>0</v>
      </c>
      <c r="P50" s="46">
        <f>SUM(D50:O50)</f>
        <v>20278438</v>
      </c>
      <c r="Q50" s="47">
        <f t="shared" si="25"/>
        <v>103.1771547776534</v>
      </c>
      <c r="R50" s="9"/>
    </row>
    <row r="51" spans="1:18" ht="15.75">
      <c r="A51" s="28" t="s">
        <v>60</v>
      </c>
      <c r="B51" s="29"/>
      <c r="C51" s="30"/>
      <c r="D51" s="31">
        <f t="shared" ref="D51:O51" si="36">SUM(D52:D79)</f>
        <v>1558259</v>
      </c>
      <c r="E51" s="31">
        <f t="shared" si="36"/>
        <v>7042274</v>
      </c>
      <c r="F51" s="31">
        <f t="shared" si="36"/>
        <v>0</v>
      </c>
      <c r="G51" s="31">
        <f t="shared" si="36"/>
        <v>0</v>
      </c>
      <c r="H51" s="31">
        <f t="shared" si="36"/>
        <v>0</v>
      </c>
      <c r="I51" s="31">
        <f t="shared" si="36"/>
        <v>0</v>
      </c>
      <c r="J51" s="31">
        <f t="shared" si="36"/>
        <v>0</v>
      </c>
      <c r="K51" s="31">
        <f t="shared" ref="K51" si="37">SUM(K52:K79)</f>
        <v>6316009</v>
      </c>
      <c r="L51" s="31">
        <f t="shared" ref="L51" si="38">SUM(L52:L79)</f>
        <v>0</v>
      </c>
      <c r="M51" s="31">
        <f t="shared" si="36"/>
        <v>0</v>
      </c>
      <c r="N51" s="31">
        <f t="shared" ref="N51" si="39">SUM(N52:N79)</f>
        <v>0</v>
      </c>
      <c r="O51" s="31">
        <f t="shared" si="36"/>
        <v>0</v>
      </c>
      <c r="P51" s="31">
        <f>SUM(D51:O51)</f>
        <v>14916542</v>
      </c>
      <c r="Q51" s="43">
        <f t="shared" si="25"/>
        <v>75.895705708761582</v>
      </c>
      <c r="R51" s="9"/>
    </row>
    <row r="52" spans="1:18">
      <c r="A52" s="12"/>
      <c r="B52" s="44">
        <v>601</v>
      </c>
      <c r="C52" s="20" t="s">
        <v>91</v>
      </c>
      <c r="D52" s="46">
        <v>0</v>
      </c>
      <c r="E52" s="46">
        <v>579410</v>
      </c>
      <c r="F52" s="46">
        <v>0</v>
      </c>
      <c r="G52" s="46">
        <v>0</v>
      </c>
      <c r="H52" s="46">
        <v>0</v>
      </c>
      <c r="I52" s="46">
        <v>0</v>
      </c>
      <c r="J52" s="46">
        <v>0</v>
      </c>
      <c r="K52" s="46">
        <v>0</v>
      </c>
      <c r="L52" s="46">
        <v>0</v>
      </c>
      <c r="M52" s="46">
        <v>0</v>
      </c>
      <c r="N52" s="46">
        <v>0</v>
      </c>
      <c r="O52" s="46">
        <v>0</v>
      </c>
      <c r="P52" s="46">
        <f t="shared" ref="P52:P57" si="40">SUM(D52:O52)</f>
        <v>579410</v>
      </c>
      <c r="Q52" s="47">
        <f t="shared" si="25"/>
        <v>2.9480512872697671</v>
      </c>
      <c r="R52" s="9"/>
    </row>
    <row r="53" spans="1:18">
      <c r="A53" s="12"/>
      <c r="B53" s="44">
        <v>602</v>
      </c>
      <c r="C53" s="20" t="s">
        <v>61</v>
      </c>
      <c r="D53" s="46">
        <v>8166</v>
      </c>
      <c r="E53" s="46">
        <v>0</v>
      </c>
      <c r="F53" s="46">
        <v>0</v>
      </c>
      <c r="G53" s="46">
        <v>0</v>
      </c>
      <c r="H53" s="46">
        <v>0</v>
      </c>
      <c r="I53" s="46">
        <v>0</v>
      </c>
      <c r="J53" s="46">
        <v>0</v>
      </c>
      <c r="K53" s="46">
        <v>0</v>
      </c>
      <c r="L53" s="46">
        <v>0</v>
      </c>
      <c r="M53" s="46">
        <v>0</v>
      </c>
      <c r="N53" s="46">
        <v>0</v>
      </c>
      <c r="O53" s="46">
        <v>0</v>
      </c>
      <c r="P53" s="46">
        <f t="shared" si="40"/>
        <v>8166</v>
      </c>
      <c r="Q53" s="47">
        <f t="shared" si="25"/>
        <v>4.1548794138597737E-2</v>
      </c>
      <c r="R53" s="9"/>
    </row>
    <row r="54" spans="1:18">
      <c r="A54" s="12"/>
      <c r="B54" s="44">
        <v>603</v>
      </c>
      <c r="C54" s="20" t="s">
        <v>62</v>
      </c>
      <c r="D54" s="46">
        <v>1570</v>
      </c>
      <c r="E54" s="46">
        <v>0</v>
      </c>
      <c r="F54" s="46">
        <v>0</v>
      </c>
      <c r="G54" s="46">
        <v>0</v>
      </c>
      <c r="H54" s="46">
        <v>0</v>
      </c>
      <c r="I54" s="46">
        <v>0</v>
      </c>
      <c r="J54" s="46">
        <v>0</v>
      </c>
      <c r="K54" s="46">
        <v>0</v>
      </c>
      <c r="L54" s="46">
        <v>0</v>
      </c>
      <c r="M54" s="46">
        <v>0</v>
      </c>
      <c r="N54" s="46">
        <v>0</v>
      </c>
      <c r="O54" s="46">
        <v>0</v>
      </c>
      <c r="P54" s="46">
        <f t="shared" si="40"/>
        <v>1570</v>
      </c>
      <c r="Q54" s="47">
        <f t="shared" si="25"/>
        <v>7.9881957871171267E-3</v>
      </c>
      <c r="R54" s="9"/>
    </row>
    <row r="55" spans="1:18">
      <c r="A55" s="12"/>
      <c r="B55" s="44">
        <v>604</v>
      </c>
      <c r="C55" s="20" t="s">
        <v>63</v>
      </c>
      <c r="D55" s="46">
        <v>0</v>
      </c>
      <c r="E55" s="46">
        <v>2080710</v>
      </c>
      <c r="F55" s="46">
        <v>0</v>
      </c>
      <c r="G55" s="46">
        <v>0</v>
      </c>
      <c r="H55" s="46">
        <v>0</v>
      </c>
      <c r="I55" s="46">
        <v>0</v>
      </c>
      <c r="J55" s="46">
        <v>0</v>
      </c>
      <c r="K55" s="46">
        <v>0</v>
      </c>
      <c r="L55" s="46">
        <v>0</v>
      </c>
      <c r="M55" s="46">
        <v>0</v>
      </c>
      <c r="N55" s="46">
        <v>0</v>
      </c>
      <c r="O55" s="46">
        <v>0</v>
      </c>
      <c r="P55" s="46">
        <f t="shared" si="40"/>
        <v>2080710</v>
      </c>
      <c r="Q55" s="47">
        <f t="shared" si="25"/>
        <v>10.586699908415589</v>
      </c>
      <c r="R55" s="9"/>
    </row>
    <row r="56" spans="1:18">
      <c r="A56" s="12"/>
      <c r="B56" s="44">
        <v>605</v>
      </c>
      <c r="C56" s="20" t="s">
        <v>64</v>
      </c>
      <c r="D56" s="46">
        <v>47319</v>
      </c>
      <c r="E56" s="46">
        <v>0</v>
      </c>
      <c r="F56" s="46">
        <v>0</v>
      </c>
      <c r="G56" s="46">
        <v>0</v>
      </c>
      <c r="H56" s="46">
        <v>0</v>
      </c>
      <c r="I56" s="46">
        <v>0</v>
      </c>
      <c r="J56" s="46">
        <v>0</v>
      </c>
      <c r="K56" s="46">
        <v>0</v>
      </c>
      <c r="L56" s="46">
        <v>0</v>
      </c>
      <c r="M56" s="46">
        <v>0</v>
      </c>
      <c r="N56" s="46">
        <v>0</v>
      </c>
      <c r="O56" s="46">
        <v>0</v>
      </c>
      <c r="P56" s="46">
        <f t="shared" si="40"/>
        <v>47319</v>
      </c>
      <c r="Q56" s="47">
        <f t="shared" si="25"/>
        <v>0.2407601506054747</v>
      </c>
      <c r="R56" s="9"/>
    </row>
    <row r="57" spans="1:18">
      <c r="A57" s="12"/>
      <c r="B57" s="44">
        <v>608</v>
      </c>
      <c r="C57" s="20" t="s">
        <v>65</v>
      </c>
      <c r="D57" s="46">
        <v>0</v>
      </c>
      <c r="E57" s="46">
        <v>128832</v>
      </c>
      <c r="F57" s="46">
        <v>0</v>
      </c>
      <c r="G57" s="46">
        <v>0</v>
      </c>
      <c r="H57" s="46">
        <v>0</v>
      </c>
      <c r="I57" s="46">
        <v>0</v>
      </c>
      <c r="J57" s="46">
        <v>0</v>
      </c>
      <c r="K57" s="46">
        <v>0</v>
      </c>
      <c r="L57" s="46">
        <v>0</v>
      </c>
      <c r="M57" s="46">
        <v>0</v>
      </c>
      <c r="N57" s="46">
        <v>0</v>
      </c>
      <c r="O57" s="46">
        <v>0</v>
      </c>
      <c r="P57" s="46">
        <f t="shared" si="40"/>
        <v>128832</v>
      </c>
      <c r="Q57" s="47">
        <f t="shared" si="25"/>
        <v>0.65550015264068384</v>
      </c>
      <c r="R57" s="9"/>
    </row>
    <row r="58" spans="1:18">
      <c r="A58" s="12"/>
      <c r="B58" s="44">
        <v>614</v>
      </c>
      <c r="C58" s="20" t="s">
        <v>66</v>
      </c>
      <c r="D58" s="46">
        <v>0</v>
      </c>
      <c r="E58" s="46">
        <v>428602</v>
      </c>
      <c r="F58" s="46">
        <v>0</v>
      </c>
      <c r="G58" s="46">
        <v>0</v>
      </c>
      <c r="H58" s="46">
        <v>0</v>
      </c>
      <c r="I58" s="46">
        <v>0</v>
      </c>
      <c r="J58" s="46">
        <v>0</v>
      </c>
      <c r="K58" s="46">
        <v>0</v>
      </c>
      <c r="L58" s="46">
        <v>0</v>
      </c>
      <c r="M58" s="46">
        <v>0</v>
      </c>
      <c r="N58" s="46">
        <v>0</v>
      </c>
      <c r="O58" s="46">
        <v>0</v>
      </c>
      <c r="P58" s="46">
        <f t="shared" ref="P58:P73" si="41">SUM(D58:O58)</f>
        <v>428602</v>
      </c>
      <c r="Q58" s="47">
        <f t="shared" si="25"/>
        <v>2.1807367457006208</v>
      </c>
      <c r="R58" s="9"/>
    </row>
    <row r="59" spans="1:18">
      <c r="A59" s="12"/>
      <c r="B59" s="44">
        <v>618</v>
      </c>
      <c r="C59" s="20" t="s">
        <v>167</v>
      </c>
      <c r="D59" s="46">
        <v>0</v>
      </c>
      <c r="E59" s="46">
        <v>0</v>
      </c>
      <c r="F59" s="46">
        <v>0</v>
      </c>
      <c r="G59" s="46">
        <v>0</v>
      </c>
      <c r="H59" s="46">
        <v>0</v>
      </c>
      <c r="I59" s="46">
        <v>0</v>
      </c>
      <c r="J59" s="46">
        <v>0</v>
      </c>
      <c r="K59" s="46">
        <v>10246</v>
      </c>
      <c r="L59" s="46">
        <v>0</v>
      </c>
      <c r="M59" s="46">
        <v>0</v>
      </c>
      <c r="N59" s="46">
        <v>0</v>
      </c>
      <c r="O59" s="46">
        <v>0</v>
      </c>
      <c r="P59" s="46">
        <f t="shared" si="41"/>
        <v>10246</v>
      </c>
      <c r="Q59" s="47">
        <f t="shared" si="25"/>
        <v>5.2131881550829345E-2</v>
      </c>
      <c r="R59" s="9"/>
    </row>
    <row r="60" spans="1:18">
      <c r="A60" s="12"/>
      <c r="B60" s="44">
        <v>629</v>
      </c>
      <c r="C60" s="20" t="s">
        <v>168</v>
      </c>
      <c r="D60" s="46">
        <v>0</v>
      </c>
      <c r="E60" s="46">
        <v>0</v>
      </c>
      <c r="F60" s="46">
        <v>0</v>
      </c>
      <c r="G60" s="46">
        <v>0</v>
      </c>
      <c r="H60" s="46">
        <v>0</v>
      </c>
      <c r="I60" s="46">
        <v>0</v>
      </c>
      <c r="J60" s="46">
        <v>0</v>
      </c>
      <c r="K60" s="46">
        <v>1019674</v>
      </c>
      <c r="L60" s="46">
        <v>0</v>
      </c>
      <c r="M60" s="46">
        <v>0</v>
      </c>
      <c r="N60" s="46">
        <v>0</v>
      </c>
      <c r="O60" s="46">
        <v>0</v>
      </c>
      <c r="P60" s="46">
        <f t="shared" si="41"/>
        <v>1019674</v>
      </c>
      <c r="Q60" s="47">
        <f t="shared" si="25"/>
        <v>5.1881245547980059</v>
      </c>
      <c r="R60" s="9"/>
    </row>
    <row r="61" spans="1:18">
      <c r="A61" s="12"/>
      <c r="B61" s="44">
        <v>634</v>
      </c>
      <c r="C61" s="20" t="s">
        <v>68</v>
      </c>
      <c r="D61" s="46">
        <v>0</v>
      </c>
      <c r="E61" s="46">
        <v>242433</v>
      </c>
      <c r="F61" s="46">
        <v>0</v>
      </c>
      <c r="G61" s="46">
        <v>0</v>
      </c>
      <c r="H61" s="46">
        <v>0</v>
      </c>
      <c r="I61" s="46">
        <v>0</v>
      </c>
      <c r="J61" s="46">
        <v>0</v>
      </c>
      <c r="K61" s="46">
        <v>0</v>
      </c>
      <c r="L61" s="46">
        <v>0</v>
      </c>
      <c r="M61" s="46">
        <v>0</v>
      </c>
      <c r="N61" s="46">
        <v>0</v>
      </c>
      <c r="O61" s="46">
        <v>0</v>
      </c>
      <c r="P61" s="46">
        <f t="shared" si="41"/>
        <v>242433</v>
      </c>
      <c r="Q61" s="47">
        <f t="shared" si="25"/>
        <v>1.2335046301007428</v>
      </c>
      <c r="R61" s="9"/>
    </row>
    <row r="62" spans="1:18">
      <c r="A62" s="12"/>
      <c r="B62" s="44">
        <v>649</v>
      </c>
      <c r="C62" s="20" t="s">
        <v>169</v>
      </c>
      <c r="D62" s="46">
        <v>0</v>
      </c>
      <c r="E62" s="46">
        <v>0</v>
      </c>
      <c r="F62" s="46">
        <v>0</v>
      </c>
      <c r="G62" s="46">
        <v>0</v>
      </c>
      <c r="H62" s="46">
        <v>0</v>
      </c>
      <c r="I62" s="46">
        <v>0</v>
      </c>
      <c r="J62" s="46">
        <v>0</v>
      </c>
      <c r="K62" s="46">
        <v>3388821</v>
      </c>
      <c r="L62" s="46">
        <v>0</v>
      </c>
      <c r="M62" s="46">
        <v>0</v>
      </c>
      <c r="N62" s="46">
        <v>0</v>
      </c>
      <c r="O62" s="46">
        <v>0</v>
      </c>
      <c r="P62" s="46">
        <f t="shared" si="41"/>
        <v>3388821</v>
      </c>
      <c r="Q62" s="47">
        <f t="shared" si="25"/>
        <v>17.242398493945252</v>
      </c>
      <c r="R62" s="9"/>
    </row>
    <row r="63" spans="1:18">
      <c r="A63" s="12"/>
      <c r="B63" s="44">
        <v>654</v>
      </c>
      <c r="C63" s="20" t="s">
        <v>103</v>
      </c>
      <c r="D63" s="46">
        <v>0</v>
      </c>
      <c r="E63" s="46">
        <v>418767</v>
      </c>
      <c r="F63" s="46">
        <v>0</v>
      </c>
      <c r="G63" s="46">
        <v>0</v>
      </c>
      <c r="H63" s="46">
        <v>0</v>
      </c>
      <c r="I63" s="46">
        <v>0</v>
      </c>
      <c r="J63" s="46">
        <v>0</v>
      </c>
      <c r="K63" s="46">
        <v>0</v>
      </c>
      <c r="L63" s="46">
        <v>0</v>
      </c>
      <c r="M63" s="46">
        <v>0</v>
      </c>
      <c r="N63" s="46">
        <v>0</v>
      </c>
      <c r="O63" s="46">
        <v>0</v>
      </c>
      <c r="P63" s="46">
        <f t="shared" si="41"/>
        <v>418767</v>
      </c>
      <c r="Q63" s="47">
        <f t="shared" si="25"/>
        <v>2.1306960415182661</v>
      </c>
      <c r="R63" s="9"/>
    </row>
    <row r="64" spans="1:18">
      <c r="A64" s="12"/>
      <c r="B64" s="44">
        <v>669</v>
      </c>
      <c r="C64" s="20" t="s">
        <v>170</v>
      </c>
      <c r="D64" s="46">
        <v>0</v>
      </c>
      <c r="E64" s="46">
        <v>0</v>
      </c>
      <c r="F64" s="46">
        <v>0</v>
      </c>
      <c r="G64" s="46">
        <v>0</v>
      </c>
      <c r="H64" s="46">
        <v>0</v>
      </c>
      <c r="I64" s="46">
        <v>0</v>
      </c>
      <c r="J64" s="46">
        <v>0</v>
      </c>
      <c r="K64" s="46">
        <v>174191</v>
      </c>
      <c r="L64" s="46">
        <v>0</v>
      </c>
      <c r="M64" s="46">
        <v>0</v>
      </c>
      <c r="N64" s="46">
        <v>0</v>
      </c>
      <c r="O64" s="46">
        <v>0</v>
      </c>
      <c r="P64" s="46">
        <f t="shared" si="41"/>
        <v>174191</v>
      </c>
      <c r="Q64" s="47">
        <f t="shared" si="25"/>
        <v>0.88628777856924801</v>
      </c>
      <c r="R64" s="9"/>
    </row>
    <row r="65" spans="1:121">
      <c r="A65" s="12"/>
      <c r="B65" s="44">
        <v>674</v>
      </c>
      <c r="C65" s="20" t="s">
        <v>70</v>
      </c>
      <c r="D65" s="46">
        <v>0</v>
      </c>
      <c r="E65" s="46">
        <v>118929</v>
      </c>
      <c r="F65" s="46">
        <v>0</v>
      </c>
      <c r="G65" s="46">
        <v>0</v>
      </c>
      <c r="H65" s="46">
        <v>0</v>
      </c>
      <c r="I65" s="46">
        <v>0</v>
      </c>
      <c r="J65" s="46">
        <v>0</v>
      </c>
      <c r="K65" s="46">
        <v>0</v>
      </c>
      <c r="L65" s="46">
        <v>0</v>
      </c>
      <c r="M65" s="46">
        <v>0</v>
      </c>
      <c r="N65" s="46">
        <v>0</v>
      </c>
      <c r="O65" s="46">
        <v>0</v>
      </c>
      <c r="P65" s="46">
        <f t="shared" si="41"/>
        <v>118929</v>
      </c>
      <c r="Q65" s="47">
        <f t="shared" si="25"/>
        <v>0.6051134629083138</v>
      </c>
      <c r="R65" s="9"/>
    </row>
    <row r="66" spans="1:121">
      <c r="A66" s="12"/>
      <c r="B66" s="44">
        <v>685</v>
      </c>
      <c r="C66" s="20" t="s">
        <v>71</v>
      </c>
      <c r="D66" s="46">
        <v>3291</v>
      </c>
      <c r="E66" s="46">
        <v>0</v>
      </c>
      <c r="F66" s="46">
        <v>0</v>
      </c>
      <c r="G66" s="46">
        <v>0</v>
      </c>
      <c r="H66" s="46">
        <v>0</v>
      </c>
      <c r="I66" s="46">
        <v>0</v>
      </c>
      <c r="J66" s="46">
        <v>0</v>
      </c>
      <c r="K66" s="46">
        <v>0</v>
      </c>
      <c r="L66" s="46">
        <v>0</v>
      </c>
      <c r="M66" s="46">
        <v>0</v>
      </c>
      <c r="N66" s="46">
        <v>0</v>
      </c>
      <c r="O66" s="46">
        <v>0</v>
      </c>
      <c r="P66" s="46">
        <f t="shared" si="41"/>
        <v>3291</v>
      </c>
      <c r="Q66" s="47">
        <f t="shared" si="25"/>
        <v>1.6744683016179911E-2</v>
      </c>
      <c r="R66" s="9"/>
    </row>
    <row r="67" spans="1:121">
      <c r="A67" s="12"/>
      <c r="B67" s="44">
        <v>689</v>
      </c>
      <c r="C67" s="20" t="s">
        <v>104</v>
      </c>
      <c r="D67" s="46">
        <v>0</v>
      </c>
      <c r="E67" s="46">
        <v>28693</v>
      </c>
      <c r="F67" s="46">
        <v>0</v>
      </c>
      <c r="G67" s="46">
        <v>0</v>
      </c>
      <c r="H67" s="46">
        <v>0</v>
      </c>
      <c r="I67" s="46">
        <v>0</v>
      </c>
      <c r="J67" s="46">
        <v>0</v>
      </c>
      <c r="K67" s="46">
        <v>0</v>
      </c>
      <c r="L67" s="46">
        <v>0</v>
      </c>
      <c r="M67" s="46">
        <v>0</v>
      </c>
      <c r="N67" s="46">
        <v>0</v>
      </c>
      <c r="O67" s="46">
        <v>0</v>
      </c>
      <c r="P67" s="46">
        <f t="shared" si="41"/>
        <v>28693</v>
      </c>
      <c r="Q67" s="47">
        <f t="shared" si="25"/>
        <v>0.14599063803805842</v>
      </c>
      <c r="R67" s="9"/>
    </row>
    <row r="68" spans="1:121">
      <c r="A68" s="12"/>
      <c r="B68" s="44">
        <v>694</v>
      </c>
      <c r="C68" s="20" t="s">
        <v>73</v>
      </c>
      <c r="D68" s="46">
        <v>0</v>
      </c>
      <c r="E68" s="46">
        <v>115048</v>
      </c>
      <c r="F68" s="46">
        <v>0</v>
      </c>
      <c r="G68" s="46">
        <v>0</v>
      </c>
      <c r="H68" s="46">
        <v>0</v>
      </c>
      <c r="I68" s="46">
        <v>0</v>
      </c>
      <c r="J68" s="46">
        <v>0</v>
      </c>
      <c r="K68" s="46">
        <v>0</v>
      </c>
      <c r="L68" s="46">
        <v>0</v>
      </c>
      <c r="M68" s="46">
        <v>0</v>
      </c>
      <c r="N68" s="46">
        <v>0</v>
      </c>
      <c r="O68" s="46">
        <v>0</v>
      </c>
      <c r="P68" s="46">
        <f t="shared" si="41"/>
        <v>115048</v>
      </c>
      <c r="Q68" s="47">
        <f t="shared" si="25"/>
        <v>0.58536684644347203</v>
      </c>
      <c r="R68" s="9"/>
    </row>
    <row r="69" spans="1:121">
      <c r="A69" s="12"/>
      <c r="B69" s="44">
        <v>709</v>
      </c>
      <c r="C69" s="20" t="s">
        <v>171</v>
      </c>
      <c r="D69" s="46">
        <v>0</v>
      </c>
      <c r="E69" s="46">
        <v>0</v>
      </c>
      <c r="F69" s="46">
        <v>0</v>
      </c>
      <c r="G69" s="46">
        <v>0</v>
      </c>
      <c r="H69" s="46">
        <v>0</v>
      </c>
      <c r="I69" s="46">
        <v>0</v>
      </c>
      <c r="J69" s="46">
        <v>0</v>
      </c>
      <c r="K69" s="46">
        <v>186801</v>
      </c>
      <c r="L69" s="46">
        <v>0</v>
      </c>
      <c r="M69" s="46">
        <v>0</v>
      </c>
      <c r="N69" s="46">
        <v>0</v>
      </c>
      <c r="O69" s="46">
        <v>0</v>
      </c>
      <c r="P69" s="46">
        <f t="shared" si="41"/>
        <v>186801</v>
      </c>
      <c r="Q69" s="47">
        <f t="shared" ref="Q69:Q80" si="42">(P69/Q$82)</f>
        <v>0.95044774600590209</v>
      </c>
      <c r="R69" s="9"/>
    </row>
    <row r="70" spans="1:121">
      <c r="A70" s="12"/>
      <c r="B70" s="44">
        <v>711</v>
      </c>
      <c r="C70" s="20" t="s">
        <v>74</v>
      </c>
      <c r="D70" s="46">
        <v>1497913</v>
      </c>
      <c r="E70" s="46">
        <v>0</v>
      </c>
      <c r="F70" s="46">
        <v>0</v>
      </c>
      <c r="G70" s="46">
        <v>0</v>
      </c>
      <c r="H70" s="46">
        <v>0</v>
      </c>
      <c r="I70" s="46">
        <v>0</v>
      </c>
      <c r="J70" s="46">
        <v>0</v>
      </c>
      <c r="K70" s="46">
        <v>0</v>
      </c>
      <c r="L70" s="46">
        <v>0</v>
      </c>
      <c r="M70" s="46">
        <v>0</v>
      </c>
      <c r="N70" s="46">
        <v>0</v>
      </c>
      <c r="O70" s="46">
        <v>0</v>
      </c>
      <c r="P70" s="46">
        <f t="shared" si="41"/>
        <v>1497913</v>
      </c>
      <c r="Q70" s="47">
        <f t="shared" si="42"/>
        <v>7.6214154879413858</v>
      </c>
      <c r="R70" s="9"/>
    </row>
    <row r="71" spans="1:121">
      <c r="A71" s="12"/>
      <c r="B71" s="44">
        <v>712</v>
      </c>
      <c r="C71" s="20" t="s">
        <v>75</v>
      </c>
      <c r="D71" s="46">
        <v>0</v>
      </c>
      <c r="E71" s="46">
        <v>740586</v>
      </c>
      <c r="F71" s="46">
        <v>0</v>
      </c>
      <c r="G71" s="46">
        <v>0</v>
      </c>
      <c r="H71" s="46">
        <v>0</v>
      </c>
      <c r="I71" s="46">
        <v>0</v>
      </c>
      <c r="J71" s="46">
        <v>0</v>
      </c>
      <c r="K71" s="46">
        <v>0</v>
      </c>
      <c r="L71" s="46">
        <v>0</v>
      </c>
      <c r="M71" s="46">
        <v>0</v>
      </c>
      <c r="N71" s="46">
        <v>0</v>
      </c>
      <c r="O71" s="46">
        <v>0</v>
      </c>
      <c r="P71" s="46">
        <f t="shared" si="41"/>
        <v>740586</v>
      </c>
      <c r="Q71" s="47">
        <f t="shared" si="42"/>
        <v>3.7681184491706521</v>
      </c>
      <c r="R71" s="9"/>
    </row>
    <row r="72" spans="1:121">
      <c r="A72" s="12"/>
      <c r="B72" s="44">
        <v>713</v>
      </c>
      <c r="C72" s="20" t="s">
        <v>76</v>
      </c>
      <c r="D72" s="46">
        <v>0</v>
      </c>
      <c r="E72" s="46">
        <v>1157060</v>
      </c>
      <c r="F72" s="46">
        <v>0</v>
      </c>
      <c r="G72" s="46">
        <v>0</v>
      </c>
      <c r="H72" s="46">
        <v>0</v>
      </c>
      <c r="I72" s="46">
        <v>0</v>
      </c>
      <c r="J72" s="46">
        <v>0</v>
      </c>
      <c r="K72" s="46">
        <v>0</v>
      </c>
      <c r="L72" s="46">
        <v>0</v>
      </c>
      <c r="M72" s="46">
        <v>0</v>
      </c>
      <c r="N72" s="46">
        <v>0</v>
      </c>
      <c r="O72" s="46">
        <v>0</v>
      </c>
      <c r="P72" s="46">
        <f t="shared" si="41"/>
        <v>1157060</v>
      </c>
      <c r="Q72" s="47">
        <f t="shared" si="42"/>
        <v>5.8871476544214918</v>
      </c>
      <c r="R72" s="9"/>
    </row>
    <row r="73" spans="1:121">
      <c r="A73" s="12"/>
      <c r="B73" s="44">
        <v>714</v>
      </c>
      <c r="C73" s="20" t="s">
        <v>77</v>
      </c>
      <c r="D73" s="46">
        <v>0</v>
      </c>
      <c r="E73" s="46">
        <v>348</v>
      </c>
      <c r="F73" s="46">
        <v>0</v>
      </c>
      <c r="G73" s="46">
        <v>0</v>
      </c>
      <c r="H73" s="46">
        <v>0</v>
      </c>
      <c r="I73" s="46">
        <v>0</v>
      </c>
      <c r="J73" s="46">
        <v>0</v>
      </c>
      <c r="K73" s="46">
        <v>0</v>
      </c>
      <c r="L73" s="46">
        <v>0</v>
      </c>
      <c r="M73" s="46">
        <v>0</v>
      </c>
      <c r="N73" s="46">
        <v>0</v>
      </c>
      <c r="O73" s="46">
        <v>0</v>
      </c>
      <c r="P73" s="46">
        <f t="shared" si="41"/>
        <v>348</v>
      </c>
      <c r="Q73" s="47">
        <f t="shared" si="42"/>
        <v>1.7706319324310572E-3</v>
      </c>
      <c r="R73" s="9"/>
    </row>
    <row r="74" spans="1:121">
      <c r="A74" s="12"/>
      <c r="B74" s="44">
        <v>715</v>
      </c>
      <c r="C74" s="20" t="s">
        <v>78</v>
      </c>
      <c r="D74" s="46">
        <v>0</v>
      </c>
      <c r="E74" s="46">
        <v>56019</v>
      </c>
      <c r="F74" s="46">
        <v>0</v>
      </c>
      <c r="G74" s="46">
        <v>0</v>
      </c>
      <c r="H74" s="46">
        <v>0</v>
      </c>
      <c r="I74" s="46">
        <v>0</v>
      </c>
      <c r="J74" s="46">
        <v>0</v>
      </c>
      <c r="K74" s="46">
        <v>0</v>
      </c>
      <c r="L74" s="46">
        <v>0</v>
      </c>
      <c r="M74" s="46">
        <v>0</v>
      </c>
      <c r="N74" s="46">
        <v>0</v>
      </c>
      <c r="O74" s="46">
        <v>0</v>
      </c>
      <c r="P74" s="46">
        <f t="shared" ref="P74:P79" si="43">SUM(D74:O74)</f>
        <v>56019</v>
      </c>
      <c r="Q74" s="47">
        <f t="shared" si="42"/>
        <v>0.28502594891625116</v>
      </c>
      <c r="R74" s="9"/>
    </row>
    <row r="75" spans="1:121">
      <c r="A75" s="12"/>
      <c r="B75" s="44">
        <v>724</v>
      </c>
      <c r="C75" s="20" t="s">
        <v>80</v>
      </c>
      <c r="D75" s="46">
        <v>0</v>
      </c>
      <c r="E75" s="46">
        <v>356667</v>
      </c>
      <c r="F75" s="46">
        <v>0</v>
      </c>
      <c r="G75" s="46">
        <v>0</v>
      </c>
      <c r="H75" s="46">
        <v>0</v>
      </c>
      <c r="I75" s="46">
        <v>0</v>
      </c>
      <c r="J75" s="46">
        <v>0</v>
      </c>
      <c r="K75" s="46">
        <v>0</v>
      </c>
      <c r="L75" s="46">
        <v>0</v>
      </c>
      <c r="M75" s="46">
        <v>0</v>
      </c>
      <c r="N75" s="46">
        <v>0</v>
      </c>
      <c r="O75" s="46">
        <v>0</v>
      </c>
      <c r="P75" s="46">
        <f t="shared" si="43"/>
        <v>356667</v>
      </c>
      <c r="Q75" s="47">
        <f t="shared" si="42"/>
        <v>1.8147298259896205</v>
      </c>
      <c r="R75" s="9"/>
    </row>
    <row r="76" spans="1:121">
      <c r="A76" s="12"/>
      <c r="B76" s="44">
        <v>739</v>
      </c>
      <c r="C76" s="20" t="s">
        <v>172</v>
      </c>
      <c r="D76" s="46">
        <v>0</v>
      </c>
      <c r="E76" s="46">
        <v>0</v>
      </c>
      <c r="F76" s="46">
        <v>0</v>
      </c>
      <c r="G76" s="46">
        <v>0</v>
      </c>
      <c r="H76" s="46">
        <v>0</v>
      </c>
      <c r="I76" s="46">
        <v>0</v>
      </c>
      <c r="J76" s="46">
        <v>0</v>
      </c>
      <c r="K76" s="46">
        <v>358816</v>
      </c>
      <c r="L76" s="46">
        <v>0</v>
      </c>
      <c r="M76" s="46">
        <v>0</v>
      </c>
      <c r="N76" s="46">
        <v>0</v>
      </c>
      <c r="O76" s="46">
        <v>0</v>
      </c>
      <c r="P76" s="46">
        <f t="shared" si="43"/>
        <v>358816</v>
      </c>
      <c r="Q76" s="47">
        <f t="shared" si="42"/>
        <v>1.8256639869746616</v>
      </c>
      <c r="R76" s="9"/>
    </row>
    <row r="77" spans="1:121">
      <c r="A77" s="12"/>
      <c r="B77" s="44">
        <v>744</v>
      </c>
      <c r="C77" s="20" t="s">
        <v>82</v>
      </c>
      <c r="D77" s="46">
        <v>0</v>
      </c>
      <c r="E77" s="46">
        <v>150684</v>
      </c>
      <c r="F77" s="46">
        <v>0</v>
      </c>
      <c r="G77" s="46">
        <v>0</v>
      </c>
      <c r="H77" s="46">
        <v>0</v>
      </c>
      <c r="I77" s="46">
        <v>0</v>
      </c>
      <c r="J77" s="46">
        <v>0</v>
      </c>
      <c r="K77" s="46">
        <v>0</v>
      </c>
      <c r="L77" s="46">
        <v>0</v>
      </c>
      <c r="M77" s="46">
        <v>0</v>
      </c>
      <c r="N77" s="46">
        <v>0</v>
      </c>
      <c r="O77" s="46">
        <v>0</v>
      </c>
      <c r="P77" s="46">
        <f t="shared" si="43"/>
        <v>150684</v>
      </c>
      <c r="Q77" s="47">
        <f t="shared" si="42"/>
        <v>0.76668362674264778</v>
      </c>
      <c r="R77" s="9"/>
    </row>
    <row r="78" spans="1:121">
      <c r="A78" s="12"/>
      <c r="B78" s="44">
        <v>764</v>
      </c>
      <c r="C78" s="20" t="s">
        <v>83</v>
      </c>
      <c r="D78" s="46">
        <v>0</v>
      </c>
      <c r="E78" s="46">
        <v>439486</v>
      </c>
      <c r="F78" s="46">
        <v>0</v>
      </c>
      <c r="G78" s="46">
        <v>0</v>
      </c>
      <c r="H78" s="46">
        <v>0</v>
      </c>
      <c r="I78" s="46">
        <v>0</v>
      </c>
      <c r="J78" s="46">
        <v>0</v>
      </c>
      <c r="K78" s="46">
        <v>0</v>
      </c>
      <c r="L78" s="46">
        <v>0</v>
      </c>
      <c r="M78" s="46">
        <v>0</v>
      </c>
      <c r="N78" s="46">
        <v>0</v>
      </c>
      <c r="O78" s="46">
        <v>0</v>
      </c>
      <c r="P78" s="46">
        <f t="shared" si="43"/>
        <v>439486</v>
      </c>
      <c r="Q78" s="47">
        <f t="shared" si="42"/>
        <v>2.2361147857942405</v>
      </c>
      <c r="R78" s="9"/>
    </row>
    <row r="79" spans="1:121" ht="15.75" thickBot="1">
      <c r="A79" s="12"/>
      <c r="B79" s="44">
        <v>769</v>
      </c>
      <c r="C79" s="20" t="s">
        <v>173</v>
      </c>
      <c r="D79" s="46">
        <v>0</v>
      </c>
      <c r="E79" s="46">
        <v>0</v>
      </c>
      <c r="F79" s="46">
        <v>0</v>
      </c>
      <c r="G79" s="46">
        <v>0</v>
      </c>
      <c r="H79" s="46">
        <v>0</v>
      </c>
      <c r="I79" s="46">
        <v>0</v>
      </c>
      <c r="J79" s="46">
        <v>0</v>
      </c>
      <c r="K79" s="46">
        <v>1177460</v>
      </c>
      <c r="L79" s="46">
        <v>0</v>
      </c>
      <c r="M79" s="46">
        <v>0</v>
      </c>
      <c r="N79" s="46">
        <v>0</v>
      </c>
      <c r="O79" s="46">
        <v>0</v>
      </c>
      <c r="P79" s="46">
        <f t="shared" si="43"/>
        <v>1177460</v>
      </c>
      <c r="Q79" s="47">
        <f t="shared" si="42"/>
        <v>5.9909433194260711</v>
      </c>
      <c r="R79" s="9"/>
    </row>
    <row r="80" spans="1:121" ht="16.5" thickBot="1">
      <c r="A80" s="14" t="s">
        <v>10</v>
      </c>
      <c r="B80" s="23"/>
      <c r="C80" s="22"/>
      <c r="D80" s="15">
        <f t="shared" ref="D80:O80" si="44">SUM(D5,D12,D21,D29,D34,D39,D44,D49,D51)</f>
        <v>120731307</v>
      </c>
      <c r="E80" s="15">
        <f t="shared" si="44"/>
        <v>102184646</v>
      </c>
      <c r="F80" s="15">
        <f t="shared" si="44"/>
        <v>3648885</v>
      </c>
      <c r="G80" s="15">
        <f t="shared" si="44"/>
        <v>3433903</v>
      </c>
      <c r="H80" s="15">
        <f t="shared" si="44"/>
        <v>0</v>
      </c>
      <c r="I80" s="15">
        <f t="shared" si="44"/>
        <v>51224473</v>
      </c>
      <c r="J80" s="15">
        <f t="shared" si="44"/>
        <v>39697638</v>
      </c>
      <c r="K80" s="15">
        <f t="shared" ref="K80" si="45">SUM(K5,K12,K21,K29,K34,K39,K44,K49,K51)</f>
        <v>125174340</v>
      </c>
      <c r="L80" s="15">
        <f t="shared" ref="L80" si="46">SUM(L5,L12,L21,L29,L34,L39,L44,L49,L51)</f>
        <v>0</v>
      </c>
      <c r="M80" s="15">
        <f t="shared" si="44"/>
        <v>0</v>
      </c>
      <c r="N80" s="15">
        <f t="shared" ref="N80" si="47">SUM(N5,N12,N21,N29,N34,N39,N44,N49,N51)</f>
        <v>0</v>
      </c>
      <c r="O80" s="15">
        <f t="shared" si="44"/>
        <v>0</v>
      </c>
      <c r="P80" s="15">
        <f>SUM(D80:O80)</f>
        <v>446095192</v>
      </c>
      <c r="Q80" s="37">
        <f t="shared" si="42"/>
        <v>2269.742505342424</v>
      </c>
      <c r="R80" s="6"/>
      <c r="S80" s="2"/>
      <c r="T80" s="5"/>
      <c r="U80" s="5"/>
      <c r="V80" s="5"/>
      <c r="W80" s="5"/>
      <c r="X80" s="5"/>
      <c r="Y80" s="5"/>
      <c r="Z80" s="5"/>
      <c r="AA80" s="5"/>
      <c r="AB80" s="5"/>
      <c r="AC80" s="5"/>
      <c r="AD80" s="5"/>
      <c r="AE80" s="5"/>
      <c r="AF80" s="5"/>
      <c r="AG80" s="5"/>
      <c r="AH80" s="5"/>
      <c r="AI80" s="5"/>
      <c r="AJ80" s="5"/>
      <c r="AK80" s="5"/>
      <c r="AL80" s="5"/>
      <c r="AM80" s="5"/>
      <c r="AN80" s="5"/>
      <c r="AO80" s="5"/>
      <c r="AP80" s="5"/>
      <c r="AQ80" s="5"/>
      <c r="AR80" s="5"/>
      <c r="AS80" s="5"/>
      <c r="AT80" s="5"/>
      <c r="AU80" s="5"/>
      <c r="AV80" s="5"/>
      <c r="AW80" s="5"/>
      <c r="AX80" s="5"/>
      <c r="AY80" s="5"/>
      <c r="AZ80" s="5"/>
      <c r="BA80" s="5"/>
      <c r="BB80" s="5"/>
      <c r="BC80" s="5"/>
      <c r="BD80" s="5"/>
      <c r="BE80" s="5"/>
      <c r="BF80" s="5"/>
      <c r="BG80" s="5"/>
      <c r="BH80" s="5"/>
      <c r="BI80" s="5"/>
      <c r="BJ80" s="5"/>
      <c r="BK80" s="5"/>
      <c r="BL80" s="5"/>
      <c r="BM80" s="5"/>
      <c r="BN80" s="5"/>
      <c r="BO80" s="5"/>
      <c r="BP80" s="5"/>
      <c r="BQ80" s="5"/>
      <c r="BR80" s="5"/>
      <c r="BS80" s="5"/>
      <c r="BT80" s="5"/>
      <c r="BU80" s="5"/>
      <c r="BV80" s="5"/>
      <c r="BW80" s="5"/>
      <c r="BX80" s="5"/>
      <c r="BY80" s="5"/>
      <c r="BZ80" s="5"/>
      <c r="CA80" s="5"/>
      <c r="CB80" s="5"/>
      <c r="CC80" s="5"/>
      <c r="CD80" s="5"/>
      <c r="CE80" s="5"/>
      <c r="CF80" s="5"/>
      <c r="CG80" s="5"/>
      <c r="CH80" s="5"/>
      <c r="CI80" s="5"/>
      <c r="CJ80" s="5"/>
      <c r="CK80" s="5"/>
      <c r="CL80" s="5"/>
      <c r="CM80" s="5"/>
      <c r="CN80" s="5"/>
      <c r="CO80" s="5"/>
      <c r="CP80" s="5"/>
      <c r="CQ80" s="5"/>
      <c r="CR80" s="5"/>
      <c r="CS80" s="5"/>
      <c r="CT80" s="5"/>
      <c r="CU80" s="5"/>
      <c r="CV80" s="5"/>
      <c r="CW80" s="5"/>
      <c r="CX80" s="5"/>
      <c r="CY80" s="5"/>
      <c r="CZ80" s="5"/>
      <c r="DA80" s="5"/>
      <c r="DB80" s="5"/>
      <c r="DC80" s="5"/>
      <c r="DD80" s="5"/>
      <c r="DE80" s="5"/>
      <c r="DF80" s="5"/>
      <c r="DG80" s="5"/>
      <c r="DH80" s="5"/>
      <c r="DI80" s="5"/>
      <c r="DJ80" s="5"/>
      <c r="DK80" s="5"/>
      <c r="DL80" s="5"/>
      <c r="DM80" s="5"/>
      <c r="DN80" s="5"/>
      <c r="DO80" s="5"/>
      <c r="DP80" s="5"/>
      <c r="DQ80" s="5"/>
    </row>
    <row r="81" spans="1:17">
      <c r="A81" s="16"/>
      <c r="B81" s="18"/>
      <c r="C81" s="18"/>
      <c r="D81" s="17"/>
      <c r="E81" s="17"/>
      <c r="F81" s="17"/>
      <c r="G81" s="17"/>
      <c r="H81" s="17"/>
      <c r="I81" s="17"/>
      <c r="J81" s="17"/>
      <c r="K81" s="17"/>
      <c r="L81" s="17"/>
      <c r="M81" s="17"/>
      <c r="N81" s="17"/>
      <c r="O81" s="17"/>
      <c r="P81" s="17"/>
      <c r="Q81" s="19"/>
    </row>
    <row r="82" spans="1:17">
      <c r="A82" s="38"/>
      <c r="B82" s="39"/>
      <c r="C82" s="39"/>
      <c r="D82" s="40"/>
      <c r="E82" s="40"/>
      <c r="F82" s="40"/>
      <c r="G82" s="40"/>
      <c r="H82" s="40"/>
      <c r="I82" s="40"/>
      <c r="J82" s="40"/>
      <c r="K82" s="40"/>
      <c r="L82" s="40"/>
      <c r="M82" s="40"/>
      <c r="N82" s="118" t="s">
        <v>174</v>
      </c>
      <c r="O82" s="118"/>
      <c r="P82" s="118"/>
      <c r="Q82" s="41">
        <v>196540</v>
      </c>
    </row>
    <row r="83" spans="1:17">
      <c r="A83" s="119"/>
      <c r="B83" s="96"/>
      <c r="C83" s="96"/>
      <c r="D83" s="96"/>
      <c r="E83" s="96"/>
      <c r="F83" s="96"/>
      <c r="G83" s="96"/>
      <c r="H83" s="96"/>
      <c r="I83" s="96"/>
      <c r="J83" s="96"/>
      <c r="K83" s="96"/>
      <c r="L83" s="96"/>
      <c r="M83" s="96"/>
      <c r="N83" s="96"/>
      <c r="O83" s="96"/>
      <c r="P83" s="96"/>
      <c r="Q83" s="97"/>
    </row>
    <row r="84" spans="1:17" ht="15.75" customHeight="1" thickBot="1">
      <c r="A84" s="120" t="s">
        <v>93</v>
      </c>
      <c r="B84" s="99"/>
      <c r="C84" s="99"/>
      <c r="D84" s="99"/>
      <c r="E84" s="99"/>
      <c r="F84" s="99"/>
      <c r="G84" s="99"/>
      <c r="H84" s="99"/>
      <c r="I84" s="99"/>
      <c r="J84" s="99"/>
      <c r="K84" s="99"/>
      <c r="L84" s="99"/>
      <c r="M84" s="99"/>
      <c r="N84" s="99"/>
      <c r="O84" s="99"/>
      <c r="P84" s="99"/>
      <c r="Q84" s="100"/>
    </row>
  </sheetData>
  <mergeCells count="10">
    <mergeCell ref="N82:P82"/>
    <mergeCell ref="A83:Q83"/>
    <mergeCell ref="A84:Q84"/>
    <mergeCell ref="A1:Q1"/>
    <mergeCell ref="A2:Q2"/>
    <mergeCell ref="A3:C4"/>
    <mergeCell ref="D3:H3"/>
    <mergeCell ref="I3:J3"/>
    <mergeCell ref="K3:N3"/>
    <mergeCell ref="Q3:Q4"/>
  </mergeCells>
  <printOptions horizontalCentered="1"/>
  <pageMargins left="0.5" right="0.5" top="0.5" bottom="0.5" header="0.3" footer="0.3"/>
  <pageSetup paperSize="5" scale="53" fitToHeight="0" orientation="landscape" verticalDpi="0" r:id="rId1"/>
  <headerFooter>
    <oddFooter>&amp;L&amp;14Office of Economic and Demographic Research&amp;R&amp;14Page &amp;P of &amp;N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EC76"/>
  <sheetViews>
    <sheetView workbookViewId="0">
      <selection activeCell="D5" sqref="D5"/>
    </sheetView>
  </sheetViews>
  <sheetFormatPr defaultColWidth="9.77734375" defaultRowHeight="15"/>
  <cols>
    <col min="1" max="1" width="1.77734375" style="3" customWidth="1"/>
    <col min="2" max="2" width="6.77734375" style="3" customWidth="1"/>
    <col min="3" max="3" width="55.77734375" style="3" customWidth="1"/>
    <col min="4" max="5" width="16.77734375" style="4" customWidth="1"/>
    <col min="6" max="7" width="15.77734375" style="4" customWidth="1"/>
    <col min="8" max="8" width="13.77734375" style="4" customWidth="1"/>
    <col min="9" max="10" width="15.77734375" style="4" customWidth="1"/>
    <col min="11" max="13" width="13.77734375" style="4" customWidth="1"/>
    <col min="14" max="14" width="16.77734375" style="4" customWidth="1"/>
    <col min="15" max="15" width="13.77734375" style="3" customWidth="1"/>
    <col min="16" max="16" width="9.77734375" style="3" customWidth="1"/>
    <col min="17" max="17" width="9.77734375" style="3"/>
  </cols>
  <sheetData>
    <row r="1" spans="1:133" ht="27.75">
      <c r="A1" s="121" t="s">
        <v>84</v>
      </c>
      <c r="B1" s="122"/>
      <c r="C1" s="122"/>
      <c r="D1" s="122"/>
      <c r="E1" s="122"/>
      <c r="F1" s="122"/>
      <c r="G1" s="122"/>
      <c r="H1" s="122"/>
      <c r="I1" s="122"/>
      <c r="J1" s="122"/>
      <c r="K1" s="122"/>
      <c r="L1" s="122"/>
      <c r="M1" s="122"/>
      <c r="N1" s="122"/>
      <c r="O1" s="123"/>
      <c r="P1" s="7"/>
      <c r="Q1"/>
    </row>
    <row r="2" spans="1:133" ht="24" thickBot="1">
      <c r="A2" s="124" t="s">
        <v>162</v>
      </c>
      <c r="B2" s="125"/>
      <c r="C2" s="125"/>
      <c r="D2" s="125"/>
      <c r="E2" s="125"/>
      <c r="F2" s="125"/>
      <c r="G2" s="125"/>
      <c r="H2" s="125"/>
      <c r="I2" s="125"/>
      <c r="J2" s="125"/>
      <c r="K2" s="125"/>
      <c r="L2" s="125"/>
      <c r="M2" s="125"/>
      <c r="N2" s="125"/>
      <c r="O2" s="126"/>
      <c r="P2" s="7"/>
      <c r="Q2"/>
    </row>
    <row r="3" spans="1:133" ht="18" customHeight="1">
      <c r="A3" s="127" t="s">
        <v>12</v>
      </c>
      <c r="B3" s="108"/>
      <c r="C3" s="109"/>
      <c r="D3" s="128" t="s">
        <v>6</v>
      </c>
      <c r="E3" s="129"/>
      <c r="F3" s="129"/>
      <c r="G3" s="129"/>
      <c r="H3" s="130"/>
      <c r="I3" s="128" t="s">
        <v>7</v>
      </c>
      <c r="J3" s="130"/>
      <c r="K3" s="128" t="s">
        <v>9</v>
      </c>
      <c r="L3" s="130"/>
      <c r="M3" s="35"/>
      <c r="N3" s="36"/>
      <c r="O3" s="131" t="s">
        <v>17</v>
      </c>
      <c r="P3" s="11"/>
      <c r="Q3"/>
    </row>
    <row r="4" spans="1:133" ht="32.25" customHeight="1" thickBot="1">
      <c r="A4" s="110"/>
      <c r="B4" s="111"/>
      <c r="C4" s="112"/>
      <c r="D4" s="33" t="s">
        <v>0</v>
      </c>
      <c r="E4" s="33" t="s">
        <v>13</v>
      </c>
      <c r="F4" s="33" t="s">
        <v>14</v>
      </c>
      <c r="G4" s="33" t="s">
        <v>15</v>
      </c>
      <c r="H4" s="33" t="s">
        <v>1</v>
      </c>
      <c r="I4" s="33" t="s">
        <v>2</v>
      </c>
      <c r="J4" s="34" t="s">
        <v>16</v>
      </c>
      <c r="K4" s="34" t="s">
        <v>3</v>
      </c>
      <c r="L4" s="34" t="s">
        <v>4</v>
      </c>
      <c r="M4" s="34" t="s">
        <v>5</v>
      </c>
      <c r="N4" s="34" t="s">
        <v>8</v>
      </c>
      <c r="O4" s="117"/>
      <c r="P4" s="8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  <c r="CN4" s="1"/>
      <c r="CO4" s="1"/>
      <c r="CP4" s="1"/>
      <c r="CQ4" s="1"/>
      <c r="CR4" s="1"/>
      <c r="CS4" s="1"/>
      <c r="CT4" s="1"/>
      <c r="CU4" s="1"/>
      <c r="CV4" s="1"/>
      <c r="CW4" s="1"/>
      <c r="CX4" s="1"/>
      <c r="CY4" s="1"/>
      <c r="CZ4" s="1"/>
      <c r="DA4" s="1"/>
      <c r="DB4" s="1"/>
      <c r="DC4" s="1"/>
      <c r="DD4" s="1"/>
      <c r="DE4" s="1"/>
      <c r="DF4" s="1"/>
      <c r="DG4" s="1"/>
      <c r="DH4" s="1"/>
      <c r="DI4" s="1"/>
      <c r="DJ4" s="1"/>
      <c r="DK4" s="1"/>
      <c r="DL4" s="1"/>
      <c r="DM4" s="1"/>
      <c r="DN4" s="1"/>
      <c r="DO4" s="1"/>
      <c r="DP4" s="1"/>
      <c r="DQ4" s="1"/>
      <c r="DR4" s="1"/>
      <c r="DS4" s="1"/>
      <c r="DT4" s="1"/>
      <c r="DU4" s="1"/>
      <c r="DV4" s="1"/>
      <c r="DW4" s="1"/>
      <c r="DX4" s="1"/>
      <c r="DY4" s="1"/>
      <c r="DZ4" s="1"/>
      <c r="EA4" s="1"/>
      <c r="EB4" s="1"/>
      <c r="EC4" s="1"/>
    </row>
    <row r="5" spans="1:133" ht="15.75">
      <c r="A5" s="24" t="s">
        <v>19</v>
      </c>
      <c r="B5" s="25"/>
      <c r="C5" s="25"/>
      <c r="D5" s="26">
        <f t="shared" ref="D5:M5" si="0">SUM(D6:D11)</f>
        <v>23796040</v>
      </c>
      <c r="E5" s="26">
        <f t="shared" si="0"/>
        <v>1285411</v>
      </c>
      <c r="F5" s="26">
        <f t="shared" si="0"/>
        <v>3666364</v>
      </c>
      <c r="G5" s="26">
        <f t="shared" si="0"/>
        <v>15130</v>
      </c>
      <c r="H5" s="26">
        <f t="shared" si="0"/>
        <v>0</v>
      </c>
      <c r="I5" s="26">
        <f t="shared" si="0"/>
        <v>0</v>
      </c>
      <c r="J5" s="26">
        <f t="shared" si="0"/>
        <v>35418658</v>
      </c>
      <c r="K5" s="26">
        <f t="shared" si="0"/>
        <v>0</v>
      </c>
      <c r="L5" s="26">
        <f t="shared" si="0"/>
        <v>0</v>
      </c>
      <c r="M5" s="26">
        <f t="shared" si="0"/>
        <v>0</v>
      </c>
      <c r="N5" s="27">
        <f t="shared" ref="N5:N13" si="1">SUM(D5:M5)</f>
        <v>64181603</v>
      </c>
      <c r="O5" s="32">
        <f t="shared" ref="O5:O36" si="2">(N5/O$74)</f>
        <v>333.95566274338404</v>
      </c>
      <c r="P5" s="6"/>
    </row>
    <row r="6" spans="1:133">
      <c r="A6" s="12"/>
      <c r="B6" s="44">
        <v>511</v>
      </c>
      <c r="C6" s="20" t="s">
        <v>20</v>
      </c>
      <c r="D6" s="46">
        <v>1048519</v>
      </c>
      <c r="E6" s="46">
        <v>0</v>
      </c>
      <c r="F6" s="46">
        <v>0</v>
      </c>
      <c r="G6" s="46">
        <v>0</v>
      </c>
      <c r="H6" s="46">
        <v>0</v>
      </c>
      <c r="I6" s="46">
        <v>0</v>
      </c>
      <c r="J6" s="46">
        <v>0</v>
      </c>
      <c r="K6" s="46">
        <v>0</v>
      </c>
      <c r="L6" s="46">
        <v>0</v>
      </c>
      <c r="M6" s="46">
        <v>0</v>
      </c>
      <c r="N6" s="46">
        <f t="shared" si="1"/>
        <v>1048519</v>
      </c>
      <c r="O6" s="47">
        <f t="shared" si="2"/>
        <v>5.4557511993589545</v>
      </c>
      <c r="P6" s="9"/>
    </row>
    <row r="7" spans="1:133">
      <c r="A7" s="12"/>
      <c r="B7" s="44">
        <v>512</v>
      </c>
      <c r="C7" s="20" t="s">
        <v>21</v>
      </c>
      <c r="D7" s="46">
        <v>1092380</v>
      </c>
      <c r="E7" s="46">
        <v>0</v>
      </c>
      <c r="F7" s="46">
        <v>0</v>
      </c>
      <c r="G7" s="46">
        <v>0</v>
      </c>
      <c r="H7" s="46">
        <v>0</v>
      </c>
      <c r="I7" s="46">
        <v>0</v>
      </c>
      <c r="J7" s="46">
        <v>0</v>
      </c>
      <c r="K7" s="46">
        <v>0</v>
      </c>
      <c r="L7" s="46">
        <v>0</v>
      </c>
      <c r="M7" s="46">
        <v>0</v>
      </c>
      <c r="N7" s="46">
        <f t="shared" si="1"/>
        <v>1092380</v>
      </c>
      <c r="O7" s="47">
        <f t="shared" si="2"/>
        <v>5.6839728179992299</v>
      </c>
      <c r="P7" s="9"/>
    </row>
    <row r="8" spans="1:133">
      <c r="A8" s="12"/>
      <c r="B8" s="44">
        <v>513</v>
      </c>
      <c r="C8" s="20" t="s">
        <v>22</v>
      </c>
      <c r="D8" s="46">
        <v>13744343</v>
      </c>
      <c r="E8" s="46">
        <v>1166692</v>
      </c>
      <c r="F8" s="46">
        <v>0</v>
      </c>
      <c r="G8" s="46">
        <v>0</v>
      </c>
      <c r="H8" s="46">
        <v>0</v>
      </c>
      <c r="I8" s="46">
        <v>0</v>
      </c>
      <c r="J8" s="46">
        <v>333308</v>
      </c>
      <c r="K8" s="46">
        <v>0</v>
      </c>
      <c r="L8" s="46">
        <v>0</v>
      </c>
      <c r="M8" s="46">
        <v>0</v>
      </c>
      <c r="N8" s="46">
        <f t="shared" si="1"/>
        <v>15244343</v>
      </c>
      <c r="O8" s="47">
        <f t="shared" si="2"/>
        <v>79.320777788184358</v>
      </c>
      <c r="P8" s="9"/>
    </row>
    <row r="9" spans="1:133">
      <c r="A9" s="12"/>
      <c r="B9" s="44">
        <v>514</v>
      </c>
      <c r="C9" s="20" t="s">
        <v>23</v>
      </c>
      <c r="D9" s="46">
        <v>1007487</v>
      </c>
      <c r="E9" s="46">
        <v>0</v>
      </c>
      <c r="F9" s="46">
        <v>0</v>
      </c>
      <c r="G9" s="46">
        <v>0</v>
      </c>
      <c r="H9" s="46">
        <v>0</v>
      </c>
      <c r="I9" s="46">
        <v>0</v>
      </c>
      <c r="J9" s="46">
        <v>0</v>
      </c>
      <c r="K9" s="46">
        <v>0</v>
      </c>
      <c r="L9" s="46">
        <v>0</v>
      </c>
      <c r="M9" s="46">
        <v>0</v>
      </c>
      <c r="N9" s="46">
        <f t="shared" si="1"/>
        <v>1007487</v>
      </c>
      <c r="O9" s="47">
        <f t="shared" si="2"/>
        <v>5.2422496956073807</v>
      </c>
      <c r="P9" s="9"/>
    </row>
    <row r="10" spans="1:133">
      <c r="A10" s="12"/>
      <c r="B10" s="44">
        <v>515</v>
      </c>
      <c r="C10" s="20" t="s">
        <v>24</v>
      </c>
      <c r="D10" s="46">
        <v>739847</v>
      </c>
      <c r="E10" s="46">
        <v>17384</v>
      </c>
      <c r="F10" s="46">
        <v>0</v>
      </c>
      <c r="G10" s="46">
        <v>0</v>
      </c>
      <c r="H10" s="46">
        <v>0</v>
      </c>
      <c r="I10" s="46">
        <v>0</v>
      </c>
      <c r="J10" s="46">
        <v>0</v>
      </c>
      <c r="K10" s="46">
        <v>0</v>
      </c>
      <c r="L10" s="46">
        <v>0</v>
      </c>
      <c r="M10" s="46">
        <v>0</v>
      </c>
      <c r="N10" s="46">
        <f t="shared" si="1"/>
        <v>757231</v>
      </c>
      <c r="O10" s="47">
        <f t="shared" si="2"/>
        <v>3.9400944917944076</v>
      </c>
      <c r="P10" s="9"/>
    </row>
    <row r="11" spans="1:133">
      <c r="A11" s="12"/>
      <c r="B11" s="44">
        <v>519</v>
      </c>
      <c r="C11" s="20" t="s">
        <v>116</v>
      </c>
      <c r="D11" s="46">
        <v>6163464</v>
      </c>
      <c r="E11" s="46">
        <v>101335</v>
      </c>
      <c r="F11" s="46">
        <v>3666364</v>
      </c>
      <c r="G11" s="46">
        <v>15130</v>
      </c>
      <c r="H11" s="46">
        <v>0</v>
      </c>
      <c r="I11" s="46">
        <v>0</v>
      </c>
      <c r="J11" s="46">
        <v>35085350</v>
      </c>
      <c r="K11" s="46">
        <v>0</v>
      </c>
      <c r="L11" s="46">
        <v>0</v>
      </c>
      <c r="M11" s="46">
        <v>0</v>
      </c>
      <c r="N11" s="46">
        <f t="shared" si="1"/>
        <v>45031643</v>
      </c>
      <c r="O11" s="47">
        <f t="shared" si="2"/>
        <v>234.31281675043968</v>
      </c>
      <c r="P11" s="9"/>
    </row>
    <row r="12" spans="1:133" ht="15.75">
      <c r="A12" s="28" t="s">
        <v>26</v>
      </c>
      <c r="B12" s="29"/>
      <c r="C12" s="30"/>
      <c r="D12" s="31">
        <f t="shared" ref="D12:M12" si="3">SUM(D13:D20)</f>
        <v>58216739</v>
      </c>
      <c r="E12" s="31">
        <f t="shared" si="3"/>
        <v>44120903</v>
      </c>
      <c r="F12" s="31">
        <f t="shared" si="3"/>
        <v>0</v>
      </c>
      <c r="G12" s="31">
        <f t="shared" si="3"/>
        <v>296699</v>
      </c>
      <c r="H12" s="31">
        <f t="shared" si="3"/>
        <v>0</v>
      </c>
      <c r="I12" s="31">
        <f t="shared" si="3"/>
        <v>4156656</v>
      </c>
      <c r="J12" s="31">
        <f t="shared" si="3"/>
        <v>0</v>
      </c>
      <c r="K12" s="31">
        <f t="shared" si="3"/>
        <v>0</v>
      </c>
      <c r="L12" s="31">
        <f t="shared" si="3"/>
        <v>0</v>
      </c>
      <c r="M12" s="31">
        <f t="shared" si="3"/>
        <v>0</v>
      </c>
      <c r="N12" s="42">
        <f t="shared" si="1"/>
        <v>106790997</v>
      </c>
      <c r="O12" s="43">
        <f t="shared" si="2"/>
        <v>555.66480909119286</v>
      </c>
      <c r="P12" s="10"/>
    </row>
    <row r="13" spans="1:133">
      <c r="A13" s="12"/>
      <c r="B13" s="44">
        <v>521</v>
      </c>
      <c r="C13" s="20" t="s">
        <v>27</v>
      </c>
      <c r="D13" s="46">
        <v>54797334</v>
      </c>
      <c r="E13" s="46">
        <v>92903</v>
      </c>
      <c r="F13" s="46">
        <v>0</v>
      </c>
      <c r="G13" s="46">
        <v>674</v>
      </c>
      <c r="H13" s="46">
        <v>0</v>
      </c>
      <c r="I13" s="46">
        <v>0</v>
      </c>
      <c r="J13" s="46">
        <v>0</v>
      </c>
      <c r="K13" s="46">
        <v>0</v>
      </c>
      <c r="L13" s="46">
        <v>0</v>
      </c>
      <c r="M13" s="46">
        <v>0</v>
      </c>
      <c r="N13" s="46">
        <f t="shared" si="1"/>
        <v>54890911</v>
      </c>
      <c r="O13" s="47">
        <f t="shared" si="2"/>
        <v>285.61347340597132</v>
      </c>
      <c r="P13" s="9"/>
    </row>
    <row r="14" spans="1:133">
      <c r="A14" s="12"/>
      <c r="B14" s="44">
        <v>522</v>
      </c>
      <c r="C14" s="20" t="s">
        <v>28</v>
      </c>
      <c r="D14" s="46">
        <v>0</v>
      </c>
      <c r="E14" s="46">
        <v>25153569</v>
      </c>
      <c r="F14" s="46">
        <v>0</v>
      </c>
      <c r="G14" s="46">
        <v>179537</v>
      </c>
      <c r="H14" s="46">
        <v>0</v>
      </c>
      <c r="I14" s="46">
        <v>0</v>
      </c>
      <c r="J14" s="46">
        <v>0</v>
      </c>
      <c r="K14" s="46">
        <v>0</v>
      </c>
      <c r="L14" s="46">
        <v>0</v>
      </c>
      <c r="M14" s="46">
        <v>0</v>
      </c>
      <c r="N14" s="46">
        <f t="shared" ref="N14:N20" si="4">SUM(D14:M14)</f>
        <v>25333106</v>
      </c>
      <c r="O14" s="47">
        <f t="shared" si="2"/>
        <v>131.81556408895548</v>
      </c>
      <c r="P14" s="9"/>
    </row>
    <row r="15" spans="1:133">
      <c r="A15" s="12"/>
      <c r="B15" s="44">
        <v>523</v>
      </c>
      <c r="C15" s="20" t="s">
        <v>117</v>
      </c>
      <c r="D15" s="46">
        <v>648465</v>
      </c>
      <c r="E15" s="46">
        <v>1016472</v>
      </c>
      <c r="F15" s="46">
        <v>0</v>
      </c>
      <c r="G15" s="46">
        <v>205</v>
      </c>
      <c r="H15" s="46">
        <v>0</v>
      </c>
      <c r="I15" s="46">
        <v>0</v>
      </c>
      <c r="J15" s="46">
        <v>0</v>
      </c>
      <c r="K15" s="46">
        <v>0</v>
      </c>
      <c r="L15" s="46">
        <v>0</v>
      </c>
      <c r="M15" s="46">
        <v>0</v>
      </c>
      <c r="N15" s="46">
        <f t="shared" si="4"/>
        <v>1665142</v>
      </c>
      <c r="O15" s="47">
        <f t="shared" si="2"/>
        <v>8.664221119124182</v>
      </c>
      <c r="P15" s="9"/>
    </row>
    <row r="16" spans="1:133">
      <c r="A16" s="12"/>
      <c r="B16" s="44">
        <v>524</v>
      </c>
      <c r="C16" s="20" t="s">
        <v>30</v>
      </c>
      <c r="D16" s="46">
        <v>1001747</v>
      </c>
      <c r="E16" s="46">
        <v>0</v>
      </c>
      <c r="F16" s="46">
        <v>0</v>
      </c>
      <c r="G16" s="46">
        <v>0</v>
      </c>
      <c r="H16" s="46">
        <v>0</v>
      </c>
      <c r="I16" s="46">
        <v>4148589</v>
      </c>
      <c r="J16" s="46">
        <v>0</v>
      </c>
      <c r="K16" s="46">
        <v>0</v>
      </c>
      <c r="L16" s="46">
        <v>0</v>
      </c>
      <c r="M16" s="46">
        <v>0</v>
      </c>
      <c r="N16" s="46">
        <f t="shared" si="4"/>
        <v>5150336</v>
      </c>
      <c r="O16" s="47">
        <f t="shared" si="2"/>
        <v>26.798705420790277</v>
      </c>
      <c r="P16" s="9"/>
    </row>
    <row r="17" spans="1:16">
      <c r="A17" s="12"/>
      <c r="B17" s="44">
        <v>525</v>
      </c>
      <c r="C17" s="20" t="s">
        <v>31</v>
      </c>
      <c r="D17" s="46">
        <v>1290776</v>
      </c>
      <c r="E17" s="46">
        <v>4182055</v>
      </c>
      <c r="F17" s="46">
        <v>0</v>
      </c>
      <c r="G17" s="46">
        <v>0</v>
      </c>
      <c r="H17" s="46">
        <v>0</v>
      </c>
      <c r="I17" s="46">
        <v>8067</v>
      </c>
      <c r="J17" s="46">
        <v>0</v>
      </c>
      <c r="K17" s="46">
        <v>0</v>
      </c>
      <c r="L17" s="46">
        <v>0</v>
      </c>
      <c r="M17" s="46">
        <v>0</v>
      </c>
      <c r="N17" s="46">
        <f t="shared" si="4"/>
        <v>5480898</v>
      </c>
      <c r="O17" s="47">
        <f t="shared" si="2"/>
        <v>28.518716243638973</v>
      </c>
      <c r="P17" s="9"/>
    </row>
    <row r="18" spans="1:16">
      <c r="A18" s="12"/>
      <c r="B18" s="44">
        <v>526</v>
      </c>
      <c r="C18" s="20" t="s">
        <v>32</v>
      </c>
      <c r="D18" s="46">
        <v>0</v>
      </c>
      <c r="E18" s="46">
        <v>13675890</v>
      </c>
      <c r="F18" s="46">
        <v>0</v>
      </c>
      <c r="G18" s="46">
        <v>116283</v>
      </c>
      <c r="H18" s="46">
        <v>0</v>
      </c>
      <c r="I18" s="46">
        <v>0</v>
      </c>
      <c r="J18" s="46">
        <v>0</v>
      </c>
      <c r="K18" s="46">
        <v>0</v>
      </c>
      <c r="L18" s="46">
        <v>0</v>
      </c>
      <c r="M18" s="46">
        <v>0</v>
      </c>
      <c r="N18" s="46">
        <f t="shared" si="4"/>
        <v>13792173</v>
      </c>
      <c r="O18" s="47">
        <f t="shared" si="2"/>
        <v>71.764712309949729</v>
      </c>
      <c r="P18" s="9"/>
    </row>
    <row r="19" spans="1:16">
      <c r="A19" s="12"/>
      <c r="B19" s="44">
        <v>527</v>
      </c>
      <c r="C19" s="20" t="s">
        <v>33</v>
      </c>
      <c r="D19" s="46">
        <v>478417</v>
      </c>
      <c r="E19" s="46">
        <v>0</v>
      </c>
      <c r="F19" s="46">
        <v>0</v>
      </c>
      <c r="G19" s="46">
        <v>0</v>
      </c>
      <c r="H19" s="46">
        <v>0</v>
      </c>
      <c r="I19" s="46">
        <v>0</v>
      </c>
      <c r="J19" s="46">
        <v>0</v>
      </c>
      <c r="K19" s="46">
        <v>0</v>
      </c>
      <c r="L19" s="46">
        <v>0</v>
      </c>
      <c r="M19" s="46">
        <v>0</v>
      </c>
      <c r="N19" s="46">
        <f t="shared" si="4"/>
        <v>478417</v>
      </c>
      <c r="O19" s="47">
        <f t="shared" si="2"/>
        <v>2.4893436566659384</v>
      </c>
      <c r="P19" s="9"/>
    </row>
    <row r="20" spans="1:16">
      <c r="A20" s="12"/>
      <c r="B20" s="44">
        <v>529</v>
      </c>
      <c r="C20" s="20" t="s">
        <v>86</v>
      </c>
      <c r="D20" s="46">
        <v>0</v>
      </c>
      <c r="E20" s="46">
        <v>14</v>
      </c>
      <c r="F20" s="46">
        <v>0</v>
      </c>
      <c r="G20" s="46">
        <v>0</v>
      </c>
      <c r="H20" s="46">
        <v>0</v>
      </c>
      <c r="I20" s="46">
        <v>0</v>
      </c>
      <c r="J20" s="46">
        <v>0</v>
      </c>
      <c r="K20" s="46">
        <v>0</v>
      </c>
      <c r="L20" s="46">
        <v>0</v>
      </c>
      <c r="M20" s="46">
        <v>0</v>
      </c>
      <c r="N20" s="46">
        <f t="shared" si="4"/>
        <v>14</v>
      </c>
      <c r="O20" s="47">
        <f t="shared" si="2"/>
        <v>7.284609701018805E-5</v>
      </c>
      <c r="P20" s="9"/>
    </row>
    <row r="21" spans="1:16" ht="15.75">
      <c r="A21" s="28" t="s">
        <v>34</v>
      </c>
      <c r="B21" s="29"/>
      <c r="C21" s="30"/>
      <c r="D21" s="31">
        <f t="shared" ref="D21:M21" si="5">SUM(D22:D28)</f>
        <v>496058</v>
      </c>
      <c r="E21" s="31">
        <f t="shared" si="5"/>
        <v>8155810</v>
      </c>
      <c r="F21" s="31">
        <f t="shared" si="5"/>
        <v>0</v>
      </c>
      <c r="G21" s="31">
        <f t="shared" si="5"/>
        <v>605157</v>
      </c>
      <c r="H21" s="31">
        <f t="shared" si="5"/>
        <v>0</v>
      </c>
      <c r="I21" s="31">
        <f t="shared" si="5"/>
        <v>46519503</v>
      </c>
      <c r="J21" s="31">
        <f t="shared" si="5"/>
        <v>0</v>
      </c>
      <c r="K21" s="31">
        <f t="shared" si="5"/>
        <v>0</v>
      </c>
      <c r="L21" s="31">
        <f t="shared" si="5"/>
        <v>0</v>
      </c>
      <c r="M21" s="31">
        <f t="shared" si="5"/>
        <v>0</v>
      </c>
      <c r="N21" s="42">
        <f>SUM(D21:M21)</f>
        <v>55776528</v>
      </c>
      <c r="O21" s="43">
        <f t="shared" si="2"/>
        <v>290.22159782710497</v>
      </c>
      <c r="P21" s="10"/>
    </row>
    <row r="22" spans="1:16">
      <c r="A22" s="12"/>
      <c r="B22" s="44">
        <v>533</v>
      </c>
      <c r="C22" s="20" t="s">
        <v>35</v>
      </c>
      <c r="D22" s="46">
        <v>0</v>
      </c>
      <c r="E22" s="46">
        <v>0</v>
      </c>
      <c r="F22" s="46">
        <v>0</v>
      </c>
      <c r="G22" s="46">
        <v>0</v>
      </c>
      <c r="H22" s="46">
        <v>0</v>
      </c>
      <c r="I22" s="46">
        <v>7931805</v>
      </c>
      <c r="J22" s="46">
        <v>0</v>
      </c>
      <c r="K22" s="46">
        <v>0</v>
      </c>
      <c r="L22" s="46">
        <v>0</v>
      </c>
      <c r="M22" s="46">
        <v>0</v>
      </c>
      <c r="N22" s="46">
        <f t="shared" ref="N22:N28" si="6">SUM(D22:M22)</f>
        <v>7931805</v>
      </c>
      <c r="O22" s="47">
        <f t="shared" si="2"/>
        <v>41.271502606849616</v>
      </c>
      <c r="P22" s="9"/>
    </row>
    <row r="23" spans="1:16">
      <c r="A23" s="12"/>
      <c r="B23" s="44">
        <v>534</v>
      </c>
      <c r="C23" s="20" t="s">
        <v>118</v>
      </c>
      <c r="D23" s="46">
        <v>0</v>
      </c>
      <c r="E23" s="46">
        <v>7050738</v>
      </c>
      <c r="F23" s="46">
        <v>0</v>
      </c>
      <c r="G23" s="46">
        <v>0</v>
      </c>
      <c r="H23" s="46">
        <v>0</v>
      </c>
      <c r="I23" s="46">
        <v>12219988</v>
      </c>
      <c r="J23" s="46">
        <v>0</v>
      </c>
      <c r="K23" s="46">
        <v>0</v>
      </c>
      <c r="L23" s="46">
        <v>0</v>
      </c>
      <c r="M23" s="46">
        <v>0</v>
      </c>
      <c r="N23" s="46">
        <f t="shared" si="6"/>
        <v>19270726</v>
      </c>
      <c r="O23" s="47">
        <f t="shared" si="2"/>
        <v>100.27122683233951</v>
      </c>
      <c r="P23" s="9"/>
    </row>
    <row r="24" spans="1:16">
      <c r="A24" s="12"/>
      <c r="B24" s="44">
        <v>535</v>
      </c>
      <c r="C24" s="20" t="s">
        <v>37</v>
      </c>
      <c r="D24" s="46">
        <v>0</v>
      </c>
      <c r="E24" s="46">
        <v>0</v>
      </c>
      <c r="F24" s="46">
        <v>0</v>
      </c>
      <c r="G24" s="46">
        <v>0</v>
      </c>
      <c r="H24" s="46">
        <v>0</v>
      </c>
      <c r="I24" s="46">
        <v>8634280</v>
      </c>
      <c r="J24" s="46">
        <v>0</v>
      </c>
      <c r="K24" s="46">
        <v>0</v>
      </c>
      <c r="L24" s="46">
        <v>0</v>
      </c>
      <c r="M24" s="46">
        <v>0</v>
      </c>
      <c r="N24" s="46">
        <f t="shared" si="6"/>
        <v>8634280</v>
      </c>
      <c r="O24" s="47">
        <f t="shared" si="2"/>
        <v>44.926685606651887</v>
      </c>
      <c r="P24" s="9"/>
    </row>
    <row r="25" spans="1:16">
      <c r="A25" s="12"/>
      <c r="B25" s="44">
        <v>536</v>
      </c>
      <c r="C25" s="20" t="s">
        <v>119</v>
      </c>
      <c r="D25" s="46">
        <v>0</v>
      </c>
      <c r="E25" s="46">
        <v>0</v>
      </c>
      <c r="F25" s="46">
        <v>0</v>
      </c>
      <c r="G25" s="46">
        <v>0</v>
      </c>
      <c r="H25" s="46">
        <v>0</v>
      </c>
      <c r="I25" s="46">
        <v>17449777</v>
      </c>
      <c r="J25" s="46">
        <v>0</v>
      </c>
      <c r="K25" s="46">
        <v>0</v>
      </c>
      <c r="L25" s="46">
        <v>0</v>
      </c>
      <c r="M25" s="46">
        <v>0</v>
      </c>
      <c r="N25" s="46">
        <f t="shared" si="6"/>
        <v>17449777</v>
      </c>
      <c r="O25" s="47">
        <f t="shared" si="2"/>
        <v>90.796296296296291</v>
      </c>
      <c r="P25" s="9"/>
    </row>
    <row r="26" spans="1:16">
      <c r="A26" s="12"/>
      <c r="B26" s="44">
        <v>537</v>
      </c>
      <c r="C26" s="20" t="s">
        <v>120</v>
      </c>
      <c r="D26" s="46">
        <v>496058</v>
      </c>
      <c r="E26" s="46">
        <v>0</v>
      </c>
      <c r="F26" s="46">
        <v>0</v>
      </c>
      <c r="G26" s="46">
        <v>605157</v>
      </c>
      <c r="H26" s="46">
        <v>0</v>
      </c>
      <c r="I26" s="46">
        <v>283653</v>
      </c>
      <c r="J26" s="46">
        <v>0</v>
      </c>
      <c r="K26" s="46">
        <v>0</v>
      </c>
      <c r="L26" s="46">
        <v>0</v>
      </c>
      <c r="M26" s="46">
        <v>0</v>
      </c>
      <c r="N26" s="46">
        <f t="shared" si="6"/>
        <v>1384868</v>
      </c>
      <c r="O26" s="47">
        <f t="shared" si="2"/>
        <v>7.2058734767360786</v>
      </c>
      <c r="P26" s="9"/>
    </row>
    <row r="27" spans="1:16">
      <c r="A27" s="12"/>
      <c r="B27" s="44">
        <v>538</v>
      </c>
      <c r="C27" s="20" t="s">
        <v>121</v>
      </c>
      <c r="D27" s="46">
        <v>0</v>
      </c>
      <c r="E27" s="46">
        <v>1099810</v>
      </c>
      <c r="F27" s="46">
        <v>0</v>
      </c>
      <c r="G27" s="46">
        <v>0</v>
      </c>
      <c r="H27" s="46">
        <v>0</v>
      </c>
      <c r="I27" s="46">
        <v>0</v>
      </c>
      <c r="J27" s="46">
        <v>0</v>
      </c>
      <c r="K27" s="46">
        <v>0</v>
      </c>
      <c r="L27" s="46">
        <v>0</v>
      </c>
      <c r="M27" s="46">
        <v>0</v>
      </c>
      <c r="N27" s="46">
        <f t="shared" si="6"/>
        <v>1099810</v>
      </c>
      <c r="O27" s="47">
        <f t="shared" si="2"/>
        <v>5.7226332823410653</v>
      </c>
      <c r="P27" s="9"/>
    </row>
    <row r="28" spans="1:16">
      <c r="A28" s="12"/>
      <c r="B28" s="44">
        <v>539</v>
      </c>
      <c r="C28" s="20" t="s">
        <v>41</v>
      </c>
      <c r="D28" s="46">
        <v>0</v>
      </c>
      <c r="E28" s="46">
        <v>5262</v>
      </c>
      <c r="F28" s="46">
        <v>0</v>
      </c>
      <c r="G28" s="46">
        <v>0</v>
      </c>
      <c r="H28" s="46">
        <v>0</v>
      </c>
      <c r="I28" s="46">
        <v>0</v>
      </c>
      <c r="J28" s="46">
        <v>0</v>
      </c>
      <c r="K28" s="46">
        <v>0</v>
      </c>
      <c r="L28" s="46">
        <v>0</v>
      </c>
      <c r="M28" s="46">
        <v>0</v>
      </c>
      <c r="N28" s="46">
        <f t="shared" si="6"/>
        <v>5262</v>
      </c>
      <c r="O28" s="47">
        <f t="shared" si="2"/>
        <v>2.7379725890543535E-2</v>
      </c>
      <c r="P28" s="9"/>
    </row>
    <row r="29" spans="1:16" ht="15.75">
      <c r="A29" s="28" t="s">
        <v>42</v>
      </c>
      <c r="B29" s="29"/>
      <c r="C29" s="30"/>
      <c r="D29" s="31">
        <f t="shared" ref="D29:M29" si="7">SUM(D30:D33)</f>
        <v>3299275</v>
      </c>
      <c r="E29" s="31">
        <f t="shared" si="7"/>
        <v>22034281</v>
      </c>
      <c r="F29" s="31">
        <f t="shared" si="7"/>
        <v>0</v>
      </c>
      <c r="G29" s="31">
        <f t="shared" si="7"/>
        <v>2634497</v>
      </c>
      <c r="H29" s="31">
        <f t="shared" si="7"/>
        <v>0</v>
      </c>
      <c r="I29" s="31">
        <f t="shared" si="7"/>
        <v>3027180</v>
      </c>
      <c r="J29" s="31">
        <f t="shared" si="7"/>
        <v>0</v>
      </c>
      <c r="K29" s="31">
        <f t="shared" si="7"/>
        <v>0</v>
      </c>
      <c r="L29" s="31">
        <f t="shared" si="7"/>
        <v>0</v>
      </c>
      <c r="M29" s="31">
        <f t="shared" si="7"/>
        <v>0</v>
      </c>
      <c r="N29" s="31">
        <f t="shared" ref="N29:N39" si="8">SUM(D29:M29)</f>
        <v>30995233</v>
      </c>
      <c r="O29" s="43">
        <f t="shared" si="2"/>
        <v>161.2772678550987</v>
      </c>
      <c r="P29" s="10"/>
    </row>
    <row r="30" spans="1:16">
      <c r="A30" s="12"/>
      <c r="B30" s="44">
        <v>541</v>
      </c>
      <c r="C30" s="20" t="s">
        <v>122</v>
      </c>
      <c r="D30" s="46">
        <v>0</v>
      </c>
      <c r="E30" s="46">
        <v>21356514</v>
      </c>
      <c r="F30" s="46">
        <v>0</v>
      </c>
      <c r="G30" s="46">
        <v>2634497</v>
      </c>
      <c r="H30" s="46">
        <v>0</v>
      </c>
      <c r="I30" s="46">
        <v>0</v>
      </c>
      <c r="J30" s="46">
        <v>0</v>
      </c>
      <c r="K30" s="46">
        <v>0</v>
      </c>
      <c r="L30" s="46">
        <v>0</v>
      </c>
      <c r="M30" s="46">
        <v>0</v>
      </c>
      <c r="N30" s="46">
        <f t="shared" si="8"/>
        <v>23991011</v>
      </c>
      <c r="O30" s="47">
        <f t="shared" si="2"/>
        <v>124.83225104846346</v>
      </c>
      <c r="P30" s="9"/>
    </row>
    <row r="31" spans="1:16">
      <c r="A31" s="12"/>
      <c r="B31" s="44">
        <v>542</v>
      </c>
      <c r="C31" s="20" t="s">
        <v>44</v>
      </c>
      <c r="D31" s="46">
        <v>67845</v>
      </c>
      <c r="E31" s="46">
        <v>0</v>
      </c>
      <c r="F31" s="46">
        <v>0</v>
      </c>
      <c r="G31" s="46">
        <v>0</v>
      </c>
      <c r="H31" s="46">
        <v>0</v>
      </c>
      <c r="I31" s="46">
        <v>3027180</v>
      </c>
      <c r="J31" s="46">
        <v>0</v>
      </c>
      <c r="K31" s="46">
        <v>0</v>
      </c>
      <c r="L31" s="46">
        <v>0</v>
      </c>
      <c r="M31" s="46">
        <v>0</v>
      </c>
      <c r="N31" s="46">
        <f t="shared" si="8"/>
        <v>3095025</v>
      </c>
      <c r="O31" s="47">
        <f t="shared" si="2"/>
        <v>16.104320814211231</v>
      </c>
      <c r="P31" s="9"/>
    </row>
    <row r="32" spans="1:16">
      <c r="A32" s="12"/>
      <c r="B32" s="44">
        <v>543</v>
      </c>
      <c r="C32" s="20" t="s">
        <v>123</v>
      </c>
      <c r="D32" s="46">
        <v>118171</v>
      </c>
      <c r="E32" s="46">
        <v>497765</v>
      </c>
      <c r="F32" s="46">
        <v>0</v>
      </c>
      <c r="G32" s="46">
        <v>0</v>
      </c>
      <c r="H32" s="46">
        <v>0</v>
      </c>
      <c r="I32" s="46">
        <v>0</v>
      </c>
      <c r="J32" s="46">
        <v>0</v>
      </c>
      <c r="K32" s="46">
        <v>0</v>
      </c>
      <c r="L32" s="46">
        <v>0</v>
      </c>
      <c r="M32" s="46">
        <v>0</v>
      </c>
      <c r="N32" s="46">
        <f t="shared" si="8"/>
        <v>615936</v>
      </c>
      <c r="O32" s="47">
        <f t="shared" si="2"/>
        <v>3.2048952577190848</v>
      </c>
      <c r="P32" s="9"/>
    </row>
    <row r="33" spans="1:16">
      <c r="A33" s="12"/>
      <c r="B33" s="44">
        <v>544</v>
      </c>
      <c r="C33" s="20" t="s">
        <v>124</v>
      </c>
      <c r="D33" s="46">
        <v>3113259</v>
      </c>
      <c r="E33" s="46">
        <v>180002</v>
      </c>
      <c r="F33" s="46">
        <v>0</v>
      </c>
      <c r="G33" s="46">
        <v>0</v>
      </c>
      <c r="H33" s="46">
        <v>0</v>
      </c>
      <c r="I33" s="46">
        <v>0</v>
      </c>
      <c r="J33" s="46">
        <v>0</v>
      </c>
      <c r="K33" s="46">
        <v>0</v>
      </c>
      <c r="L33" s="46">
        <v>0</v>
      </c>
      <c r="M33" s="46">
        <v>0</v>
      </c>
      <c r="N33" s="46">
        <f t="shared" si="8"/>
        <v>3293261</v>
      </c>
      <c r="O33" s="47">
        <f t="shared" si="2"/>
        <v>17.135800734704922</v>
      </c>
      <c r="P33" s="9"/>
    </row>
    <row r="34" spans="1:16" ht="15.75">
      <c r="A34" s="28" t="s">
        <v>46</v>
      </c>
      <c r="B34" s="29"/>
      <c r="C34" s="30"/>
      <c r="D34" s="31">
        <f t="shared" ref="D34:M34" si="9">SUM(D35:D38)</f>
        <v>2949502</v>
      </c>
      <c r="E34" s="31">
        <f t="shared" si="9"/>
        <v>1751995</v>
      </c>
      <c r="F34" s="31">
        <f t="shared" si="9"/>
        <v>0</v>
      </c>
      <c r="G34" s="31">
        <f t="shared" si="9"/>
        <v>0</v>
      </c>
      <c r="H34" s="31">
        <f t="shared" si="9"/>
        <v>0</v>
      </c>
      <c r="I34" s="31">
        <f t="shared" si="9"/>
        <v>0</v>
      </c>
      <c r="J34" s="31">
        <f t="shared" si="9"/>
        <v>0</v>
      </c>
      <c r="K34" s="31">
        <f t="shared" si="9"/>
        <v>0</v>
      </c>
      <c r="L34" s="31">
        <f t="shared" si="9"/>
        <v>0</v>
      </c>
      <c r="M34" s="31">
        <f t="shared" si="9"/>
        <v>0</v>
      </c>
      <c r="N34" s="31">
        <f t="shared" si="8"/>
        <v>4701497</v>
      </c>
      <c r="O34" s="43">
        <f t="shared" si="2"/>
        <v>24.46326475393629</v>
      </c>
      <c r="P34" s="10"/>
    </row>
    <row r="35" spans="1:16">
      <c r="A35" s="13"/>
      <c r="B35" s="45">
        <v>552</v>
      </c>
      <c r="C35" s="21" t="s">
        <v>47</v>
      </c>
      <c r="D35" s="46">
        <v>249775</v>
      </c>
      <c r="E35" s="46">
        <v>945326</v>
      </c>
      <c r="F35" s="46">
        <v>0</v>
      </c>
      <c r="G35" s="46">
        <v>0</v>
      </c>
      <c r="H35" s="46">
        <v>0</v>
      </c>
      <c r="I35" s="46">
        <v>0</v>
      </c>
      <c r="J35" s="46">
        <v>0</v>
      </c>
      <c r="K35" s="46">
        <v>0</v>
      </c>
      <c r="L35" s="46">
        <v>0</v>
      </c>
      <c r="M35" s="46">
        <v>0</v>
      </c>
      <c r="N35" s="46">
        <f t="shared" si="8"/>
        <v>1195101</v>
      </c>
      <c r="O35" s="47">
        <f t="shared" si="2"/>
        <v>6.2184602416409103</v>
      </c>
      <c r="P35" s="9"/>
    </row>
    <row r="36" spans="1:16">
      <c r="A36" s="13"/>
      <c r="B36" s="45">
        <v>553</v>
      </c>
      <c r="C36" s="21" t="s">
        <v>125</v>
      </c>
      <c r="D36" s="46">
        <v>168047</v>
      </c>
      <c r="E36" s="46">
        <v>0</v>
      </c>
      <c r="F36" s="46">
        <v>0</v>
      </c>
      <c r="G36" s="46">
        <v>0</v>
      </c>
      <c r="H36" s="46">
        <v>0</v>
      </c>
      <c r="I36" s="46">
        <v>0</v>
      </c>
      <c r="J36" s="46">
        <v>0</v>
      </c>
      <c r="K36" s="46">
        <v>0</v>
      </c>
      <c r="L36" s="46">
        <v>0</v>
      </c>
      <c r="M36" s="46">
        <v>0</v>
      </c>
      <c r="N36" s="46">
        <f t="shared" si="8"/>
        <v>168047</v>
      </c>
      <c r="O36" s="47">
        <f t="shared" si="2"/>
        <v>0.87439771887650508</v>
      </c>
      <c r="P36" s="9"/>
    </row>
    <row r="37" spans="1:16">
      <c r="A37" s="13"/>
      <c r="B37" s="45">
        <v>554</v>
      </c>
      <c r="C37" s="21" t="s">
        <v>49</v>
      </c>
      <c r="D37" s="46">
        <v>668324</v>
      </c>
      <c r="E37" s="46">
        <v>806669</v>
      </c>
      <c r="F37" s="46">
        <v>0</v>
      </c>
      <c r="G37" s="46">
        <v>0</v>
      </c>
      <c r="H37" s="46">
        <v>0</v>
      </c>
      <c r="I37" s="46">
        <v>0</v>
      </c>
      <c r="J37" s="46">
        <v>0</v>
      </c>
      <c r="K37" s="46">
        <v>0</v>
      </c>
      <c r="L37" s="46">
        <v>0</v>
      </c>
      <c r="M37" s="46">
        <v>0</v>
      </c>
      <c r="N37" s="46">
        <f t="shared" si="8"/>
        <v>1474993</v>
      </c>
      <c r="O37" s="47">
        <f t="shared" ref="O37:O68" si="10">(N37/O$74)</f>
        <v>7.6748202262391638</v>
      </c>
      <c r="P37" s="9"/>
    </row>
    <row r="38" spans="1:16">
      <c r="A38" s="13"/>
      <c r="B38" s="45">
        <v>559</v>
      </c>
      <c r="C38" s="21" t="s">
        <v>163</v>
      </c>
      <c r="D38" s="46">
        <v>1863356</v>
      </c>
      <c r="E38" s="46">
        <v>0</v>
      </c>
      <c r="F38" s="46">
        <v>0</v>
      </c>
      <c r="G38" s="46">
        <v>0</v>
      </c>
      <c r="H38" s="46">
        <v>0</v>
      </c>
      <c r="I38" s="46">
        <v>0</v>
      </c>
      <c r="J38" s="46">
        <v>0</v>
      </c>
      <c r="K38" s="46">
        <v>0</v>
      </c>
      <c r="L38" s="46">
        <v>0</v>
      </c>
      <c r="M38" s="46">
        <v>0</v>
      </c>
      <c r="N38" s="46">
        <f t="shared" si="8"/>
        <v>1863356</v>
      </c>
      <c r="O38" s="47">
        <f t="shared" si="10"/>
        <v>9.6955865671797117</v>
      </c>
      <c r="P38" s="9"/>
    </row>
    <row r="39" spans="1:16" ht="15.75">
      <c r="A39" s="28" t="s">
        <v>50</v>
      </c>
      <c r="B39" s="29"/>
      <c r="C39" s="30"/>
      <c r="D39" s="31">
        <f t="shared" ref="D39:M39" si="11">SUM(D40:D43)</f>
        <v>4828136</v>
      </c>
      <c r="E39" s="31">
        <f t="shared" si="11"/>
        <v>1749037</v>
      </c>
      <c r="F39" s="31">
        <f t="shared" si="11"/>
        <v>0</v>
      </c>
      <c r="G39" s="31">
        <f t="shared" si="11"/>
        <v>0</v>
      </c>
      <c r="H39" s="31">
        <f t="shared" si="11"/>
        <v>0</v>
      </c>
      <c r="I39" s="31">
        <f t="shared" si="11"/>
        <v>0</v>
      </c>
      <c r="J39" s="31">
        <f t="shared" si="11"/>
        <v>0</v>
      </c>
      <c r="K39" s="31">
        <f t="shared" si="11"/>
        <v>0</v>
      </c>
      <c r="L39" s="31">
        <f t="shared" si="11"/>
        <v>0</v>
      </c>
      <c r="M39" s="31">
        <f t="shared" si="11"/>
        <v>0</v>
      </c>
      <c r="N39" s="31">
        <f t="shared" si="8"/>
        <v>6577173</v>
      </c>
      <c r="O39" s="43">
        <f t="shared" si="10"/>
        <v>34.222955886484968</v>
      </c>
      <c r="P39" s="10"/>
    </row>
    <row r="40" spans="1:16">
      <c r="A40" s="12"/>
      <c r="B40" s="44">
        <v>562</v>
      </c>
      <c r="C40" s="20" t="s">
        <v>127</v>
      </c>
      <c r="D40" s="46">
        <v>3991666</v>
      </c>
      <c r="E40" s="46">
        <v>1749037</v>
      </c>
      <c r="F40" s="46">
        <v>0</v>
      </c>
      <c r="G40" s="46">
        <v>0</v>
      </c>
      <c r="H40" s="46">
        <v>0</v>
      </c>
      <c r="I40" s="46">
        <v>0</v>
      </c>
      <c r="J40" s="46">
        <v>0</v>
      </c>
      <c r="K40" s="46">
        <v>0</v>
      </c>
      <c r="L40" s="46">
        <v>0</v>
      </c>
      <c r="M40" s="46">
        <v>0</v>
      </c>
      <c r="N40" s="46">
        <f t="shared" ref="N40:N47" si="12">SUM(D40:M40)</f>
        <v>5740703</v>
      </c>
      <c r="O40" s="47">
        <f t="shared" si="10"/>
        <v>29.870557688905539</v>
      </c>
      <c r="P40" s="9"/>
    </row>
    <row r="41" spans="1:16">
      <c r="A41" s="12"/>
      <c r="B41" s="44">
        <v>563</v>
      </c>
      <c r="C41" s="20" t="s">
        <v>128</v>
      </c>
      <c r="D41" s="46">
        <v>525000</v>
      </c>
      <c r="E41" s="46">
        <v>0</v>
      </c>
      <c r="F41" s="46">
        <v>0</v>
      </c>
      <c r="G41" s="46">
        <v>0</v>
      </c>
      <c r="H41" s="46">
        <v>0</v>
      </c>
      <c r="I41" s="46">
        <v>0</v>
      </c>
      <c r="J41" s="46">
        <v>0</v>
      </c>
      <c r="K41" s="46">
        <v>0</v>
      </c>
      <c r="L41" s="46">
        <v>0</v>
      </c>
      <c r="M41" s="46">
        <v>0</v>
      </c>
      <c r="N41" s="46">
        <f t="shared" si="12"/>
        <v>525000</v>
      </c>
      <c r="O41" s="47">
        <f t="shared" si="10"/>
        <v>2.7317286378820516</v>
      </c>
      <c r="P41" s="9"/>
    </row>
    <row r="42" spans="1:16">
      <c r="A42" s="12"/>
      <c r="B42" s="44">
        <v>564</v>
      </c>
      <c r="C42" s="20" t="s">
        <v>129</v>
      </c>
      <c r="D42" s="46">
        <v>278767</v>
      </c>
      <c r="E42" s="46">
        <v>0</v>
      </c>
      <c r="F42" s="46">
        <v>0</v>
      </c>
      <c r="G42" s="46">
        <v>0</v>
      </c>
      <c r="H42" s="46">
        <v>0</v>
      </c>
      <c r="I42" s="46">
        <v>0</v>
      </c>
      <c r="J42" s="46">
        <v>0</v>
      </c>
      <c r="K42" s="46">
        <v>0</v>
      </c>
      <c r="L42" s="46">
        <v>0</v>
      </c>
      <c r="M42" s="46">
        <v>0</v>
      </c>
      <c r="N42" s="46">
        <f t="shared" si="12"/>
        <v>278767</v>
      </c>
      <c r="O42" s="47">
        <f t="shared" si="10"/>
        <v>1.4505062803742208</v>
      </c>
      <c r="P42" s="9"/>
    </row>
    <row r="43" spans="1:16">
      <c r="A43" s="12"/>
      <c r="B43" s="44">
        <v>569</v>
      </c>
      <c r="C43" s="20" t="s">
        <v>54</v>
      </c>
      <c r="D43" s="46">
        <v>32703</v>
      </c>
      <c r="E43" s="46">
        <v>0</v>
      </c>
      <c r="F43" s="46">
        <v>0</v>
      </c>
      <c r="G43" s="46">
        <v>0</v>
      </c>
      <c r="H43" s="46">
        <v>0</v>
      </c>
      <c r="I43" s="46">
        <v>0</v>
      </c>
      <c r="J43" s="46">
        <v>0</v>
      </c>
      <c r="K43" s="46">
        <v>0</v>
      </c>
      <c r="L43" s="46">
        <v>0</v>
      </c>
      <c r="M43" s="46">
        <v>0</v>
      </c>
      <c r="N43" s="46">
        <f t="shared" si="12"/>
        <v>32703</v>
      </c>
      <c r="O43" s="47">
        <f t="shared" si="10"/>
        <v>0.1701632793231557</v>
      </c>
      <c r="P43" s="9"/>
    </row>
    <row r="44" spans="1:16" ht="15.75">
      <c r="A44" s="28" t="s">
        <v>55</v>
      </c>
      <c r="B44" s="29"/>
      <c r="C44" s="30"/>
      <c r="D44" s="31">
        <f t="shared" ref="D44:M44" si="13">SUM(D45:D47)</f>
        <v>5661764</v>
      </c>
      <c r="E44" s="31">
        <f t="shared" si="13"/>
        <v>29529</v>
      </c>
      <c r="F44" s="31">
        <f t="shared" si="13"/>
        <v>0</v>
      </c>
      <c r="G44" s="31">
        <f t="shared" si="13"/>
        <v>21736</v>
      </c>
      <c r="H44" s="31">
        <f t="shared" si="13"/>
        <v>0</v>
      </c>
      <c r="I44" s="31">
        <f t="shared" si="13"/>
        <v>0</v>
      </c>
      <c r="J44" s="31">
        <f t="shared" si="13"/>
        <v>0</v>
      </c>
      <c r="K44" s="31">
        <f t="shared" si="13"/>
        <v>0</v>
      </c>
      <c r="L44" s="31">
        <f t="shared" si="13"/>
        <v>0</v>
      </c>
      <c r="M44" s="31">
        <f t="shared" si="13"/>
        <v>0</v>
      </c>
      <c r="N44" s="31">
        <f>SUM(D44:M44)</f>
        <v>5713029</v>
      </c>
      <c r="O44" s="43">
        <f t="shared" si="10"/>
        <v>29.72656176828697</v>
      </c>
      <c r="P44" s="9"/>
    </row>
    <row r="45" spans="1:16">
      <c r="A45" s="12"/>
      <c r="B45" s="44">
        <v>571</v>
      </c>
      <c r="C45" s="20" t="s">
        <v>56</v>
      </c>
      <c r="D45" s="46">
        <v>2867660</v>
      </c>
      <c r="E45" s="46">
        <v>22</v>
      </c>
      <c r="F45" s="46">
        <v>0</v>
      </c>
      <c r="G45" s="46">
        <v>1227</v>
      </c>
      <c r="H45" s="46">
        <v>0</v>
      </c>
      <c r="I45" s="46">
        <v>0</v>
      </c>
      <c r="J45" s="46">
        <v>0</v>
      </c>
      <c r="K45" s="46">
        <v>0</v>
      </c>
      <c r="L45" s="46">
        <v>0</v>
      </c>
      <c r="M45" s="46">
        <v>0</v>
      </c>
      <c r="N45" s="46">
        <f t="shared" si="12"/>
        <v>2868909</v>
      </c>
      <c r="O45" s="47">
        <f t="shared" si="10"/>
        <v>14.927773094814398</v>
      </c>
      <c r="P45" s="9"/>
    </row>
    <row r="46" spans="1:16">
      <c r="A46" s="12"/>
      <c r="B46" s="44">
        <v>572</v>
      </c>
      <c r="C46" s="20" t="s">
        <v>130</v>
      </c>
      <c r="D46" s="46">
        <v>2786688</v>
      </c>
      <c r="E46" s="46">
        <v>29507</v>
      </c>
      <c r="F46" s="46">
        <v>0</v>
      </c>
      <c r="G46" s="46">
        <v>20509</v>
      </c>
      <c r="H46" s="46">
        <v>0</v>
      </c>
      <c r="I46" s="46">
        <v>0</v>
      </c>
      <c r="J46" s="46">
        <v>0</v>
      </c>
      <c r="K46" s="46">
        <v>0</v>
      </c>
      <c r="L46" s="46">
        <v>0</v>
      </c>
      <c r="M46" s="46">
        <v>0</v>
      </c>
      <c r="N46" s="46">
        <f t="shared" si="12"/>
        <v>2836704</v>
      </c>
      <c r="O46" s="47">
        <f t="shared" si="10"/>
        <v>14.760201055227748</v>
      </c>
      <c r="P46" s="9"/>
    </row>
    <row r="47" spans="1:16">
      <c r="A47" s="12"/>
      <c r="B47" s="44">
        <v>573</v>
      </c>
      <c r="C47" s="20" t="s">
        <v>58</v>
      </c>
      <c r="D47" s="46">
        <v>7416</v>
      </c>
      <c r="E47" s="46">
        <v>0</v>
      </c>
      <c r="F47" s="46">
        <v>0</v>
      </c>
      <c r="G47" s="46">
        <v>0</v>
      </c>
      <c r="H47" s="46">
        <v>0</v>
      </c>
      <c r="I47" s="46">
        <v>0</v>
      </c>
      <c r="J47" s="46">
        <v>0</v>
      </c>
      <c r="K47" s="46">
        <v>0</v>
      </c>
      <c r="L47" s="46">
        <v>0</v>
      </c>
      <c r="M47" s="46">
        <v>0</v>
      </c>
      <c r="N47" s="46">
        <f t="shared" si="12"/>
        <v>7416</v>
      </c>
      <c r="O47" s="47">
        <f t="shared" si="10"/>
        <v>3.8587618244825324E-2</v>
      </c>
      <c r="P47" s="9"/>
    </row>
    <row r="48" spans="1:16" ht="15.75">
      <c r="A48" s="28" t="s">
        <v>131</v>
      </c>
      <c r="B48" s="29"/>
      <c r="C48" s="30"/>
      <c r="D48" s="31">
        <f t="shared" ref="D48:M48" si="14">SUM(D49:D49)</f>
        <v>5629608</v>
      </c>
      <c r="E48" s="31">
        <f t="shared" si="14"/>
        <v>11401055</v>
      </c>
      <c r="F48" s="31">
        <f t="shared" si="14"/>
        <v>0</v>
      </c>
      <c r="G48" s="31">
        <f t="shared" si="14"/>
        <v>451399</v>
      </c>
      <c r="H48" s="31">
        <f t="shared" si="14"/>
        <v>0</v>
      </c>
      <c r="I48" s="31">
        <f t="shared" si="14"/>
        <v>316690</v>
      </c>
      <c r="J48" s="31">
        <f t="shared" si="14"/>
        <v>189610</v>
      </c>
      <c r="K48" s="31">
        <f t="shared" si="14"/>
        <v>0</v>
      </c>
      <c r="L48" s="31">
        <f t="shared" si="14"/>
        <v>0</v>
      </c>
      <c r="M48" s="31">
        <f t="shared" si="14"/>
        <v>0</v>
      </c>
      <c r="N48" s="31">
        <f>SUM(D48:M48)</f>
        <v>17988362</v>
      </c>
      <c r="O48" s="43">
        <f t="shared" si="10"/>
        <v>93.598711664741444</v>
      </c>
      <c r="P48" s="9"/>
    </row>
    <row r="49" spans="1:16">
      <c r="A49" s="12"/>
      <c r="B49" s="44">
        <v>581</v>
      </c>
      <c r="C49" s="20" t="s">
        <v>132</v>
      </c>
      <c r="D49" s="46">
        <v>5629608</v>
      </c>
      <c r="E49" s="46">
        <v>11401055</v>
      </c>
      <c r="F49" s="46">
        <v>0</v>
      </c>
      <c r="G49" s="46">
        <v>451399</v>
      </c>
      <c r="H49" s="46">
        <v>0</v>
      </c>
      <c r="I49" s="46">
        <v>316690</v>
      </c>
      <c r="J49" s="46">
        <v>189610</v>
      </c>
      <c r="K49" s="46">
        <v>0</v>
      </c>
      <c r="L49" s="46">
        <v>0</v>
      </c>
      <c r="M49" s="46">
        <v>0</v>
      </c>
      <c r="N49" s="46">
        <f>SUM(D49:M49)</f>
        <v>17988362</v>
      </c>
      <c r="O49" s="47">
        <f t="shared" si="10"/>
        <v>93.598711664741444</v>
      </c>
      <c r="P49" s="9"/>
    </row>
    <row r="50" spans="1:16" ht="15.75">
      <c r="A50" s="28" t="s">
        <v>60</v>
      </c>
      <c r="B50" s="29"/>
      <c r="C50" s="30"/>
      <c r="D50" s="31">
        <f t="shared" ref="D50:M50" si="15">SUM(D51:D71)</f>
        <v>1540870</v>
      </c>
      <c r="E50" s="31">
        <f t="shared" si="15"/>
        <v>6582561</v>
      </c>
      <c r="F50" s="31">
        <f t="shared" si="15"/>
        <v>0</v>
      </c>
      <c r="G50" s="31">
        <f t="shared" si="15"/>
        <v>0</v>
      </c>
      <c r="H50" s="31">
        <f t="shared" si="15"/>
        <v>0</v>
      </c>
      <c r="I50" s="31">
        <f t="shared" si="15"/>
        <v>0</v>
      </c>
      <c r="J50" s="31">
        <f t="shared" si="15"/>
        <v>0</v>
      </c>
      <c r="K50" s="31">
        <f t="shared" si="15"/>
        <v>0</v>
      </c>
      <c r="L50" s="31">
        <f t="shared" si="15"/>
        <v>0</v>
      </c>
      <c r="M50" s="31">
        <f t="shared" si="15"/>
        <v>0</v>
      </c>
      <c r="N50" s="31">
        <f>SUM(D50:M50)</f>
        <v>8123431</v>
      </c>
      <c r="O50" s="43">
        <f t="shared" si="10"/>
        <v>42.268588762969209</v>
      </c>
      <c r="P50" s="9"/>
    </row>
    <row r="51" spans="1:16">
      <c r="A51" s="12"/>
      <c r="B51" s="44">
        <v>601</v>
      </c>
      <c r="C51" s="20" t="s">
        <v>133</v>
      </c>
      <c r="D51" s="46">
        <v>0</v>
      </c>
      <c r="E51" s="46">
        <v>483357</v>
      </c>
      <c r="F51" s="46">
        <v>0</v>
      </c>
      <c r="G51" s="46">
        <v>0</v>
      </c>
      <c r="H51" s="46">
        <v>0</v>
      </c>
      <c r="I51" s="46">
        <v>0</v>
      </c>
      <c r="J51" s="46">
        <v>0</v>
      </c>
      <c r="K51" s="46">
        <v>0</v>
      </c>
      <c r="L51" s="46">
        <v>0</v>
      </c>
      <c r="M51" s="46">
        <v>0</v>
      </c>
      <c r="N51" s="46">
        <f t="shared" ref="N51:N56" si="16">SUM(D51:M51)</f>
        <v>483357</v>
      </c>
      <c r="O51" s="47">
        <f t="shared" si="10"/>
        <v>2.5150479223252473</v>
      </c>
      <c r="P51" s="9"/>
    </row>
    <row r="52" spans="1:16">
      <c r="A52" s="12"/>
      <c r="B52" s="44">
        <v>602</v>
      </c>
      <c r="C52" s="20" t="s">
        <v>134</v>
      </c>
      <c r="D52" s="46">
        <v>10322</v>
      </c>
      <c r="E52" s="46">
        <v>0</v>
      </c>
      <c r="F52" s="46">
        <v>0</v>
      </c>
      <c r="G52" s="46">
        <v>0</v>
      </c>
      <c r="H52" s="46">
        <v>0</v>
      </c>
      <c r="I52" s="46">
        <v>0</v>
      </c>
      <c r="J52" s="46">
        <v>0</v>
      </c>
      <c r="K52" s="46">
        <v>0</v>
      </c>
      <c r="L52" s="46">
        <v>0</v>
      </c>
      <c r="M52" s="46">
        <v>0</v>
      </c>
      <c r="N52" s="46">
        <f t="shared" si="16"/>
        <v>10322</v>
      </c>
      <c r="O52" s="47">
        <f t="shared" si="10"/>
        <v>5.3708386667082927E-2</v>
      </c>
      <c r="P52" s="9"/>
    </row>
    <row r="53" spans="1:16">
      <c r="A53" s="12"/>
      <c r="B53" s="44">
        <v>603</v>
      </c>
      <c r="C53" s="20" t="s">
        <v>135</v>
      </c>
      <c r="D53" s="46">
        <v>1675</v>
      </c>
      <c r="E53" s="46">
        <v>0</v>
      </c>
      <c r="F53" s="46">
        <v>0</v>
      </c>
      <c r="G53" s="46">
        <v>0</v>
      </c>
      <c r="H53" s="46">
        <v>0</v>
      </c>
      <c r="I53" s="46">
        <v>0</v>
      </c>
      <c r="J53" s="46">
        <v>0</v>
      </c>
      <c r="K53" s="46">
        <v>0</v>
      </c>
      <c r="L53" s="46">
        <v>0</v>
      </c>
      <c r="M53" s="46">
        <v>0</v>
      </c>
      <c r="N53" s="46">
        <f t="shared" si="16"/>
        <v>1675</v>
      </c>
      <c r="O53" s="47">
        <f t="shared" si="10"/>
        <v>8.7155151780046406E-3</v>
      </c>
      <c r="P53" s="9"/>
    </row>
    <row r="54" spans="1:16">
      <c r="A54" s="12"/>
      <c r="B54" s="44">
        <v>604</v>
      </c>
      <c r="C54" s="20" t="s">
        <v>136</v>
      </c>
      <c r="D54" s="46">
        <v>0</v>
      </c>
      <c r="E54" s="46">
        <v>1549969</v>
      </c>
      <c r="F54" s="46">
        <v>0</v>
      </c>
      <c r="G54" s="46">
        <v>0</v>
      </c>
      <c r="H54" s="46">
        <v>0</v>
      </c>
      <c r="I54" s="46">
        <v>0</v>
      </c>
      <c r="J54" s="46">
        <v>0</v>
      </c>
      <c r="K54" s="46">
        <v>0</v>
      </c>
      <c r="L54" s="46">
        <v>0</v>
      </c>
      <c r="M54" s="46">
        <v>0</v>
      </c>
      <c r="N54" s="46">
        <f t="shared" si="16"/>
        <v>1549969</v>
      </c>
      <c r="O54" s="47">
        <f t="shared" si="10"/>
        <v>8.0649422954845829</v>
      </c>
      <c r="P54" s="9"/>
    </row>
    <row r="55" spans="1:16">
      <c r="A55" s="12"/>
      <c r="B55" s="44">
        <v>605</v>
      </c>
      <c r="C55" s="20" t="s">
        <v>137</v>
      </c>
      <c r="D55" s="46">
        <v>42236</v>
      </c>
      <c r="E55" s="46">
        <v>0</v>
      </c>
      <c r="F55" s="46">
        <v>0</v>
      </c>
      <c r="G55" s="46">
        <v>0</v>
      </c>
      <c r="H55" s="46">
        <v>0</v>
      </c>
      <c r="I55" s="46">
        <v>0</v>
      </c>
      <c r="J55" s="46">
        <v>0</v>
      </c>
      <c r="K55" s="46">
        <v>0</v>
      </c>
      <c r="L55" s="46">
        <v>0</v>
      </c>
      <c r="M55" s="46">
        <v>0</v>
      </c>
      <c r="N55" s="46">
        <f t="shared" si="16"/>
        <v>42236</v>
      </c>
      <c r="O55" s="47">
        <f t="shared" si="10"/>
        <v>0.21976626809445016</v>
      </c>
      <c r="P55" s="9"/>
    </row>
    <row r="56" spans="1:16">
      <c r="A56" s="12"/>
      <c r="B56" s="44">
        <v>608</v>
      </c>
      <c r="C56" s="20" t="s">
        <v>138</v>
      </c>
      <c r="D56" s="46">
        <v>0</v>
      </c>
      <c r="E56" s="46">
        <v>132520</v>
      </c>
      <c r="F56" s="46">
        <v>0</v>
      </c>
      <c r="G56" s="46">
        <v>0</v>
      </c>
      <c r="H56" s="46">
        <v>0</v>
      </c>
      <c r="I56" s="46">
        <v>0</v>
      </c>
      <c r="J56" s="46">
        <v>0</v>
      </c>
      <c r="K56" s="46">
        <v>0</v>
      </c>
      <c r="L56" s="46">
        <v>0</v>
      </c>
      <c r="M56" s="46">
        <v>0</v>
      </c>
      <c r="N56" s="46">
        <f t="shared" si="16"/>
        <v>132520</v>
      </c>
      <c r="O56" s="47">
        <f t="shared" si="10"/>
        <v>0.68954034112786566</v>
      </c>
      <c r="P56" s="9"/>
    </row>
    <row r="57" spans="1:16">
      <c r="A57" s="12"/>
      <c r="B57" s="44">
        <v>614</v>
      </c>
      <c r="C57" s="20" t="s">
        <v>139</v>
      </c>
      <c r="D57" s="46">
        <v>0</v>
      </c>
      <c r="E57" s="46">
        <v>435488</v>
      </c>
      <c r="F57" s="46">
        <v>0</v>
      </c>
      <c r="G57" s="46">
        <v>0</v>
      </c>
      <c r="H57" s="46">
        <v>0</v>
      </c>
      <c r="I57" s="46">
        <v>0</v>
      </c>
      <c r="J57" s="46">
        <v>0</v>
      </c>
      <c r="K57" s="46">
        <v>0</v>
      </c>
      <c r="L57" s="46">
        <v>0</v>
      </c>
      <c r="M57" s="46">
        <v>0</v>
      </c>
      <c r="N57" s="46">
        <f t="shared" ref="N57:N63" si="17">SUM(D57:M57)</f>
        <v>435488</v>
      </c>
      <c r="O57" s="47">
        <f t="shared" si="10"/>
        <v>2.2659715067694837</v>
      </c>
      <c r="P57" s="9"/>
    </row>
    <row r="58" spans="1:16">
      <c r="A58" s="12"/>
      <c r="B58" s="44">
        <v>634</v>
      </c>
      <c r="C58" s="20" t="s">
        <v>140</v>
      </c>
      <c r="D58" s="46">
        <v>0</v>
      </c>
      <c r="E58" s="46">
        <v>289161</v>
      </c>
      <c r="F58" s="46">
        <v>0</v>
      </c>
      <c r="G58" s="46">
        <v>0</v>
      </c>
      <c r="H58" s="46">
        <v>0</v>
      </c>
      <c r="I58" s="46">
        <v>0</v>
      </c>
      <c r="J58" s="46">
        <v>0</v>
      </c>
      <c r="K58" s="46">
        <v>0</v>
      </c>
      <c r="L58" s="46">
        <v>0</v>
      </c>
      <c r="M58" s="46">
        <v>0</v>
      </c>
      <c r="N58" s="46">
        <f t="shared" si="17"/>
        <v>289161</v>
      </c>
      <c r="O58" s="47">
        <f t="shared" si="10"/>
        <v>1.5045893041116418</v>
      </c>
      <c r="P58" s="9"/>
    </row>
    <row r="59" spans="1:16">
      <c r="A59" s="12"/>
      <c r="B59" s="44">
        <v>654</v>
      </c>
      <c r="C59" s="20" t="s">
        <v>141</v>
      </c>
      <c r="D59" s="46">
        <v>0</v>
      </c>
      <c r="E59" s="46">
        <v>391532</v>
      </c>
      <c r="F59" s="46">
        <v>0</v>
      </c>
      <c r="G59" s="46">
        <v>0</v>
      </c>
      <c r="H59" s="46">
        <v>0</v>
      </c>
      <c r="I59" s="46">
        <v>0</v>
      </c>
      <c r="J59" s="46">
        <v>0</v>
      </c>
      <c r="K59" s="46">
        <v>0</v>
      </c>
      <c r="L59" s="46">
        <v>0</v>
      </c>
      <c r="M59" s="46">
        <v>0</v>
      </c>
      <c r="N59" s="46">
        <f t="shared" si="17"/>
        <v>391532</v>
      </c>
      <c r="O59" s="47">
        <f t="shared" si="10"/>
        <v>2.0372555753280674</v>
      </c>
      <c r="P59" s="9"/>
    </row>
    <row r="60" spans="1:16">
      <c r="A60" s="12"/>
      <c r="B60" s="44">
        <v>674</v>
      </c>
      <c r="C60" s="20" t="s">
        <v>142</v>
      </c>
      <c r="D60" s="46">
        <v>0</v>
      </c>
      <c r="E60" s="46">
        <v>150843</v>
      </c>
      <c r="F60" s="46">
        <v>0</v>
      </c>
      <c r="G60" s="46">
        <v>0</v>
      </c>
      <c r="H60" s="46">
        <v>0</v>
      </c>
      <c r="I60" s="46">
        <v>0</v>
      </c>
      <c r="J60" s="46">
        <v>0</v>
      </c>
      <c r="K60" s="46">
        <v>0</v>
      </c>
      <c r="L60" s="46">
        <v>0</v>
      </c>
      <c r="M60" s="46">
        <v>0</v>
      </c>
      <c r="N60" s="46">
        <f t="shared" si="17"/>
        <v>150843</v>
      </c>
      <c r="O60" s="47">
        <f t="shared" si="10"/>
        <v>0.7848802722362711</v>
      </c>
      <c r="P60" s="9"/>
    </row>
    <row r="61" spans="1:16">
      <c r="A61" s="12"/>
      <c r="B61" s="44">
        <v>685</v>
      </c>
      <c r="C61" s="20" t="s">
        <v>71</v>
      </c>
      <c r="D61" s="46">
        <v>3357</v>
      </c>
      <c r="E61" s="46">
        <v>0</v>
      </c>
      <c r="F61" s="46">
        <v>0</v>
      </c>
      <c r="G61" s="46">
        <v>0</v>
      </c>
      <c r="H61" s="46">
        <v>0</v>
      </c>
      <c r="I61" s="46">
        <v>0</v>
      </c>
      <c r="J61" s="46">
        <v>0</v>
      </c>
      <c r="K61" s="46">
        <v>0</v>
      </c>
      <c r="L61" s="46">
        <v>0</v>
      </c>
      <c r="M61" s="46">
        <v>0</v>
      </c>
      <c r="N61" s="46">
        <f t="shared" si="17"/>
        <v>3357</v>
      </c>
      <c r="O61" s="47">
        <f t="shared" si="10"/>
        <v>1.7467453404514378E-2</v>
      </c>
      <c r="P61" s="9"/>
    </row>
    <row r="62" spans="1:16">
      <c r="A62" s="12"/>
      <c r="B62" s="44">
        <v>689</v>
      </c>
      <c r="C62" s="20" t="s">
        <v>104</v>
      </c>
      <c r="D62" s="46">
        <v>0</v>
      </c>
      <c r="E62" s="46">
        <v>12349</v>
      </c>
      <c r="F62" s="46">
        <v>0</v>
      </c>
      <c r="G62" s="46">
        <v>0</v>
      </c>
      <c r="H62" s="46">
        <v>0</v>
      </c>
      <c r="I62" s="46">
        <v>0</v>
      </c>
      <c r="J62" s="46">
        <v>0</v>
      </c>
      <c r="K62" s="46">
        <v>0</v>
      </c>
      <c r="L62" s="46">
        <v>0</v>
      </c>
      <c r="M62" s="46">
        <v>0</v>
      </c>
      <c r="N62" s="46">
        <f t="shared" si="17"/>
        <v>12349</v>
      </c>
      <c r="O62" s="47">
        <f t="shared" si="10"/>
        <v>6.4255460855629443E-2</v>
      </c>
      <c r="P62" s="9"/>
    </row>
    <row r="63" spans="1:16">
      <c r="A63" s="12"/>
      <c r="B63" s="44">
        <v>694</v>
      </c>
      <c r="C63" s="20" t="s">
        <v>143</v>
      </c>
      <c r="D63" s="46">
        <v>0</v>
      </c>
      <c r="E63" s="46">
        <v>117168</v>
      </c>
      <c r="F63" s="46">
        <v>0</v>
      </c>
      <c r="G63" s="46">
        <v>0</v>
      </c>
      <c r="H63" s="46">
        <v>0</v>
      </c>
      <c r="I63" s="46">
        <v>0</v>
      </c>
      <c r="J63" s="46">
        <v>0</v>
      </c>
      <c r="K63" s="46">
        <v>0</v>
      </c>
      <c r="L63" s="46">
        <v>0</v>
      </c>
      <c r="M63" s="46">
        <v>0</v>
      </c>
      <c r="N63" s="46">
        <f t="shared" si="17"/>
        <v>117168</v>
      </c>
      <c r="O63" s="47">
        <f t="shared" si="10"/>
        <v>0.60965939246355094</v>
      </c>
      <c r="P63" s="9"/>
    </row>
    <row r="64" spans="1:16">
      <c r="A64" s="12"/>
      <c r="B64" s="44">
        <v>711</v>
      </c>
      <c r="C64" s="20" t="s">
        <v>150</v>
      </c>
      <c r="D64" s="46">
        <v>1483280</v>
      </c>
      <c r="E64" s="46">
        <v>0</v>
      </c>
      <c r="F64" s="46">
        <v>0</v>
      </c>
      <c r="G64" s="46">
        <v>0</v>
      </c>
      <c r="H64" s="46">
        <v>0</v>
      </c>
      <c r="I64" s="46">
        <v>0</v>
      </c>
      <c r="J64" s="46">
        <v>0</v>
      </c>
      <c r="K64" s="46">
        <v>0</v>
      </c>
      <c r="L64" s="46">
        <v>0</v>
      </c>
      <c r="M64" s="46">
        <v>0</v>
      </c>
      <c r="N64" s="46">
        <f t="shared" ref="N64:N71" si="18">SUM(D64:M64)</f>
        <v>1483280</v>
      </c>
      <c r="O64" s="47">
        <f t="shared" si="10"/>
        <v>7.7179399123765515</v>
      </c>
      <c r="P64" s="9"/>
    </row>
    <row r="65" spans="1:119">
      <c r="A65" s="12"/>
      <c r="B65" s="44">
        <v>712</v>
      </c>
      <c r="C65" s="20" t="s">
        <v>105</v>
      </c>
      <c r="D65" s="46">
        <v>0</v>
      </c>
      <c r="E65" s="46">
        <v>621264</v>
      </c>
      <c r="F65" s="46">
        <v>0</v>
      </c>
      <c r="G65" s="46">
        <v>0</v>
      </c>
      <c r="H65" s="46">
        <v>0</v>
      </c>
      <c r="I65" s="46">
        <v>0</v>
      </c>
      <c r="J65" s="46">
        <v>0</v>
      </c>
      <c r="K65" s="46">
        <v>0</v>
      </c>
      <c r="L65" s="46">
        <v>0</v>
      </c>
      <c r="M65" s="46">
        <v>0</v>
      </c>
      <c r="N65" s="46">
        <f t="shared" si="18"/>
        <v>621264</v>
      </c>
      <c r="O65" s="47">
        <f t="shared" si="10"/>
        <v>3.2326184009241046</v>
      </c>
      <c r="P65" s="9"/>
    </row>
    <row r="66" spans="1:119">
      <c r="A66" s="12"/>
      <c r="B66" s="44">
        <v>713</v>
      </c>
      <c r="C66" s="20" t="s">
        <v>144</v>
      </c>
      <c r="D66" s="46">
        <v>0</v>
      </c>
      <c r="E66" s="46">
        <v>1270967</v>
      </c>
      <c r="F66" s="46">
        <v>0</v>
      </c>
      <c r="G66" s="46">
        <v>0</v>
      </c>
      <c r="H66" s="46">
        <v>0</v>
      </c>
      <c r="I66" s="46">
        <v>0</v>
      </c>
      <c r="J66" s="46">
        <v>0</v>
      </c>
      <c r="K66" s="46">
        <v>0</v>
      </c>
      <c r="L66" s="46">
        <v>0</v>
      </c>
      <c r="M66" s="46">
        <v>0</v>
      </c>
      <c r="N66" s="46">
        <f t="shared" si="18"/>
        <v>1270967</v>
      </c>
      <c r="O66" s="47">
        <f t="shared" si="10"/>
        <v>6.6132132413391194</v>
      </c>
      <c r="P66" s="9"/>
    </row>
    <row r="67" spans="1:119">
      <c r="A67" s="12"/>
      <c r="B67" s="44">
        <v>714</v>
      </c>
      <c r="C67" s="20" t="s">
        <v>107</v>
      </c>
      <c r="D67" s="46">
        <v>0</v>
      </c>
      <c r="E67" s="46">
        <v>2564</v>
      </c>
      <c r="F67" s="46">
        <v>0</v>
      </c>
      <c r="G67" s="46">
        <v>0</v>
      </c>
      <c r="H67" s="46">
        <v>0</v>
      </c>
      <c r="I67" s="46">
        <v>0</v>
      </c>
      <c r="J67" s="46">
        <v>0</v>
      </c>
      <c r="K67" s="46">
        <v>0</v>
      </c>
      <c r="L67" s="46">
        <v>0</v>
      </c>
      <c r="M67" s="46">
        <v>0</v>
      </c>
      <c r="N67" s="46">
        <f t="shared" si="18"/>
        <v>2564</v>
      </c>
      <c r="O67" s="47">
        <f t="shared" si="10"/>
        <v>1.3341242338151583E-2</v>
      </c>
      <c r="P67" s="9"/>
    </row>
    <row r="68" spans="1:119">
      <c r="A68" s="12"/>
      <c r="B68" s="44">
        <v>715</v>
      </c>
      <c r="C68" s="20" t="s">
        <v>108</v>
      </c>
      <c r="D68" s="46">
        <v>0</v>
      </c>
      <c r="E68" s="46">
        <v>49862</v>
      </c>
      <c r="F68" s="46">
        <v>0</v>
      </c>
      <c r="G68" s="46">
        <v>0</v>
      </c>
      <c r="H68" s="46">
        <v>0</v>
      </c>
      <c r="I68" s="46">
        <v>0</v>
      </c>
      <c r="J68" s="46">
        <v>0</v>
      </c>
      <c r="K68" s="46">
        <v>0</v>
      </c>
      <c r="L68" s="46">
        <v>0</v>
      </c>
      <c r="M68" s="46">
        <v>0</v>
      </c>
      <c r="N68" s="46">
        <f t="shared" si="18"/>
        <v>49862</v>
      </c>
      <c r="O68" s="47">
        <f t="shared" si="10"/>
        <v>0.25944657779442831</v>
      </c>
      <c r="P68" s="9"/>
    </row>
    <row r="69" spans="1:119">
      <c r="A69" s="12"/>
      <c r="B69" s="44">
        <v>724</v>
      </c>
      <c r="C69" s="20" t="s">
        <v>145</v>
      </c>
      <c r="D69" s="46">
        <v>0</v>
      </c>
      <c r="E69" s="46">
        <v>396949</v>
      </c>
      <c r="F69" s="46">
        <v>0</v>
      </c>
      <c r="G69" s="46">
        <v>0</v>
      </c>
      <c r="H69" s="46">
        <v>0</v>
      </c>
      <c r="I69" s="46">
        <v>0</v>
      </c>
      <c r="J69" s="46">
        <v>0</v>
      </c>
      <c r="K69" s="46">
        <v>0</v>
      </c>
      <c r="L69" s="46">
        <v>0</v>
      </c>
      <c r="M69" s="46">
        <v>0</v>
      </c>
      <c r="N69" s="46">
        <f t="shared" si="18"/>
        <v>396949</v>
      </c>
      <c r="O69" s="47">
        <f>(N69/O$74)</f>
        <v>2.0654418115783666</v>
      </c>
      <c r="P69" s="9"/>
    </row>
    <row r="70" spans="1:119">
      <c r="A70" s="12"/>
      <c r="B70" s="44">
        <v>744</v>
      </c>
      <c r="C70" s="20" t="s">
        <v>146</v>
      </c>
      <c r="D70" s="46">
        <v>0</v>
      </c>
      <c r="E70" s="46">
        <v>181680</v>
      </c>
      <c r="F70" s="46">
        <v>0</v>
      </c>
      <c r="G70" s="46">
        <v>0</v>
      </c>
      <c r="H70" s="46">
        <v>0</v>
      </c>
      <c r="I70" s="46">
        <v>0</v>
      </c>
      <c r="J70" s="46">
        <v>0</v>
      </c>
      <c r="K70" s="46">
        <v>0</v>
      </c>
      <c r="L70" s="46">
        <v>0</v>
      </c>
      <c r="M70" s="46">
        <v>0</v>
      </c>
      <c r="N70" s="46">
        <f t="shared" si="18"/>
        <v>181680</v>
      </c>
      <c r="O70" s="47">
        <f>(N70/O$74)</f>
        <v>0.94533420748649744</v>
      </c>
      <c r="P70" s="9"/>
    </row>
    <row r="71" spans="1:119" ht="15.75" thickBot="1">
      <c r="A71" s="12"/>
      <c r="B71" s="44">
        <v>764</v>
      </c>
      <c r="C71" s="20" t="s">
        <v>147</v>
      </c>
      <c r="D71" s="46">
        <v>0</v>
      </c>
      <c r="E71" s="46">
        <v>496888</v>
      </c>
      <c r="F71" s="46">
        <v>0</v>
      </c>
      <c r="G71" s="46">
        <v>0</v>
      </c>
      <c r="H71" s="46">
        <v>0</v>
      </c>
      <c r="I71" s="46">
        <v>0</v>
      </c>
      <c r="J71" s="46">
        <v>0</v>
      </c>
      <c r="K71" s="46">
        <v>0</v>
      </c>
      <c r="L71" s="46">
        <v>0</v>
      </c>
      <c r="M71" s="46">
        <v>0</v>
      </c>
      <c r="N71" s="46">
        <f t="shared" si="18"/>
        <v>496888</v>
      </c>
      <c r="O71" s="47">
        <f>(N71/O$74)</f>
        <v>2.5854536750855943</v>
      </c>
      <c r="P71" s="9"/>
    </row>
    <row r="72" spans="1:119" ht="16.5" thickBot="1">
      <c r="A72" s="14" t="s">
        <v>10</v>
      </c>
      <c r="B72" s="23"/>
      <c r="C72" s="22"/>
      <c r="D72" s="15">
        <f t="shared" ref="D72:M72" si="19">SUM(D5,D12,D21,D29,D34,D39,D44,D48,D50)</f>
        <v>106417992</v>
      </c>
      <c r="E72" s="15">
        <f t="shared" si="19"/>
        <v>97110582</v>
      </c>
      <c r="F72" s="15">
        <f t="shared" si="19"/>
        <v>3666364</v>
      </c>
      <c r="G72" s="15">
        <f t="shared" si="19"/>
        <v>4024618</v>
      </c>
      <c r="H72" s="15">
        <f t="shared" si="19"/>
        <v>0</v>
      </c>
      <c r="I72" s="15">
        <f t="shared" si="19"/>
        <v>54020029</v>
      </c>
      <c r="J72" s="15">
        <f t="shared" si="19"/>
        <v>35608268</v>
      </c>
      <c r="K72" s="15">
        <f t="shared" si="19"/>
        <v>0</v>
      </c>
      <c r="L72" s="15">
        <f t="shared" si="19"/>
        <v>0</v>
      </c>
      <c r="M72" s="15">
        <f t="shared" si="19"/>
        <v>0</v>
      </c>
      <c r="N72" s="15">
        <f>SUM(D72:M72)</f>
        <v>300847853</v>
      </c>
      <c r="O72" s="37">
        <f>(N72/O$74)</f>
        <v>1565.3994203531995</v>
      </c>
      <c r="P72" s="6"/>
      <c r="Q72" s="2"/>
      <c r="R72" s="5"/>
      <c r="S72" s="5"/>
      <c r="T72" s="5"/>
      <c r="U72" s="5"/>
      <c r="V72" s="5"/>
      <c r="W72" s="5"/>
      <c r="X72" s="5"/>
      <c r="Y72" s="5"/>
      <c r="Z72" s="5"/>
      <c r="AA72" s="5"/>
      <c r="AB72" s="5"/>
      <c r="AC72" s="5"/>
      <c r="AD72" s="5"/>
      <c r="AE72" s="5"/>
      <c r="AF72" s="5"/>
      <c r="AG72" s="5"/>
      <c r="AH72" s="5"/>
      <c r="AI72" s="5"/>
      <c r="AJ72" s="5"/>
      <c r="AK72" s="5"/>
      <c r="AL72" s="5"/>
      <c r="AM72" s="5"/>
      <c r="AN72" s="5"/>
      <c r="AO72" s="5"/>
      <c r="AP72" s="5"/>
      <c r="AQ72" s="5"/>
      <c r="AR72" s="5"/>
      <c r="AS72" s="5"/>
      <c r="AT72" s="5"/>
      <c r="AU72" s="5"/>
      <c r="AV72" s="5"/>
      <c r="AW72" s="5"/>
      <c r="AX72" s="5"/>
      <c r="AY72" s="5"/>
      <c r="AZ72" s="5"/>
      <c r="BA72" s="5"/>
      <c r="BB72" s="5"/>
      <c r="BC72" s="5"/>
      <c r="BD72" s="5"/>
      <c r="BE72" s="5"/>
      <c r="BF72" s="5"/>
      <c r="BG72" s="5"/>
      <c r="BH72" s="5"/>
      <c r="BI72" s="5"/>
      <c r="BJ72" s="5"/>
      <c r="BK72" s="5"/>
      <c r="BL72" s="5"/>
      <c r="BM72" s="5"/>
      <c r="BN72" s="5"/>
      <c r="BO72" s="5"/>
      <c r="BP72" s="5"/>
      <c r="BQ72" s="5"/>
      <c r="BR72" s="5"/>
      <c r="BS72" s="5"/>
      <c r="BT72" s="5"/>
      <c r="BU72" s="5"/>
      <c r="BV72" s="5"/>
      <c r="BW72" s="5"/>
      <c r="BX72" s="5"/>
      <c r="BY72" s="5"/>
      <c r="BZ72" s="5"/>
      <c r="CA72" s="5"/>
      <c r="CB72" s="5"/>
      <c r="CC72" s="5"/>
      <c r="CD72" s="5"/>
      <c r="CE72" s="5"/>
      <c r="CF72" s="5"/>
      <c r="CG72" s="5"/>
      <c r="CH72" s="5"/>
      <c r="CI72" s="5"/>
      <c r="CJ72" s="5"/>
      <c r="CK72" s="5"/>
      <c r="CL72" s="5"/>
      <c r="CM72" s="5"/>
      <c r="CN72" s="5"/>
      <c r="CO72" s="5"/>
      <c r="CP72" s="5"/>
      <c r="CQ72" s="5"/>
      <c r="CR72" s="5"/>
      <c r="CS72" s="5"/>
      <c r="CT72" s="5"/>
      <c r="CU72" s="5"/>
      <c r="CV72" s="5"/>
      <c r="CW72" s="5"/>
      <c r="CX72" s="5"/>
      <c r="CY72" s="5"/>
      <c r="CZ72" s="5"/>
      <c r="DA72" s="5"/>
      <c r="DB72" s="5"/>
      <c r="DC72" s="5"/>
      <c r="DD72" s="5"/>
      <c r="DE72" s="5"/>
      <c r="DF72" s="5"/>
      <c r="DG72" s="5"/>
      <c r="DH72" s="5"/>
      <c r="DI72" s="5"/>
      <c r="DJ72" s="5"/>
      <c r="DK72" s="5"/>
      <c r="DL72" s="5"/>
      <c r="DM72" s="5"/>
      <c r="DN72" s="5"/>
      <c r="DO72" s="5"/>
    </row>
    <row r="73" spans="1:119">
      <c r="A73" s="16"/>
      <c r="B73" s="18"/>
      <c r="C73" s="18"/>
      <c r="D73" s="17"/>
      <c r="E73" s="17"/>
      <c r="F73" s="17"/>
      <c r="G73" s="17"/>
      <c r="H73" s="17"/>
      <c r="I73" s="17"/>
      <c r="J73" s="17"/>
      <c r="K73" s="17"/>
      <c r="L73" s="17"/>
      <c r="M73" s="17"/>
      <c r="N73" s="17"/>
      <c r="O73" s="19"/>
    </row>
    <row r="74" spans="1:119">
      <c r="A74" s="38"/>
      <c r="B74" s="39"/>
      <c r="C74" s="39"/>
      <c r="D74" s="40"/>
      <c r="E74" s="40"/>
      <c r="F74" s="40"/>
      <c r="G74" s="40"/>
      <c r="H74" s="40"/>
      <c r="I74" s="40"/>
      <c r="J74" s="40"/>
      <c r="K74" s="40"/>
      <c r="L74" s="118" t="s">
        <v>164</v>
      </c>
      <c r="M74" s="118"/>
      <c r="N74" s="118"/>
      <c r="O74" s="41">
        <v>192186</v>
      </c>
    </row>
    <row r="75" spans="1:119">
      <c r="A75" s="119"/>
      <c r="B75" s="96"/>
      <c r="C75" s="96"/>
      <c r="D75" s="96"/>
      <c r="E75" s="96"/>
      <c r="F75" s="96"/>
      <c r="G75" s="96"/>
      <c r="H75" s="96"/>
      <c r="I75" s="96"/>
      <c r="J75" s="96"/>
      <c r="K75" s="96"/>
      <c r="L75" s="96"/>
      <c r="M75" s="96"/>
      <c r="N75" s="96"/>
      <c r="O75" s="97"/>
    </row>
    <row r="76" spans="1:119" ht="15.75" customHeight="1" thickBot="1">
      <c r="A76" s="120" t="s">
        <v>93</v>
      </c>
      <c r="B76" s="99"/>
      <c r="C76" s="99"/>
      <c r="D76" s="99"/>
      <c r="E76" s="99"/>
      <c r="F76" s="99"/>
      <c r="G76" s="99"/>
      <c r="H76" s="99"/>
      <c r="I76" s="99"/>
      <c r="J76" s="99"/>
      <c r="K76" s="99"/>
      <c r="L76" s="99"/>
      <c r="M76" s="99"/>
      <c r="N76" s="99"/>
      <c r="O76" s="100"/>
    </row>
  </sheetData>
  <mergeCells count="10">
    <mergeCell ref="L74:N74"/>
    <mergeCell ref="A75:O75"/>
    <mergeCell ref="A76:O76"/>
    <mergeCell ref="A1:O1"/>
    <mergeCell ref="A2:O2"/>
    <mergeCell ref="A3:C4"/>
    <mergeCell ref="D3:H3"/>
    <mergeCell ref="I3:J3"/>
    <mergeCell ref="K3:L3"/>
    <mergeCell ref="O3:O4"/>
  </mergeCells>
  <printOptions horizontalCentered="1"/>
  <pageMargins left="0.5" right="0.5" top="0.5" bottom="0.5" header="0.3" footer="0.3"/>
  <pageSetup paperSize="5" scale="56" fitToHeight="0" orientation="landscape" r:id="rId1"/>
  <headerFooter>
    <oddFooter>&amp;L&amp;14Office of Economic and Demographic Research&amp;R&amp;14Page &amp;P of &amp;N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EC74"/>
  <sheetViews>
    <sheetView workbookViewId="0">
      <selection sqref="A1:O1"/>
    </sheetView>
  </sheetViews>
  <sheetFormatPr defaultColWidth="9.77734375" defaultRowHeight="15"/>
  <cols>
    <col min="1" max="1" width="1.77734375" style="3" customWidth="1"/>
    <col min="2" max="2" width="6.77734375" style="3" customWidth="1"/>
    <col min="3" max="3" width="55.77734375" style="3" customWidth="1"/>
    <col min="4" max="5" width="16.77734375" style="4" customWidth="1"/>
    <col min="6" max="7" width="15.77734375" style="4" customWidth="1"/>
    <col min="8" max="8" width="13.77734375" style="4" customWidth="1"/>
    <col min="9" max="10" width="15.77734375" style="4" customWidth="1"/>
    <col min="11" max="13" width="13.77734375" style="4" customWidth="1"/>
    <col min="14" max="14" width="16.77734375" style="4" customWidth="1"/>
    <col min="15" max="15" width="13.77734375" style="3" customWidth="1"/>
    <col min="16" max="16" width="9.77734375" style="3" customWidth="1"/>
    <col min="17" max="17" width="9.77734375" style="3"/>
  </cols>
  <sheetData>
    <row r="1" spans="1:133" ht="27.75">
      <c r="A1" s="121" t="s">
        <v>84</v>
      </c>
      <c r="B1" s="122"/>
      <c r="C1" s="122"/>
      <c r="D1" s="122"/>
      <c r="E1" s="122"/>
      <c r="F1" s="122"/>
      <c r="G1" s="122"/>
      <c r="H1" s="122"/>
      <c r="I1" s="122"/>
      <c r="J1" s="122"/>
      <c r="K1" s="122"/>
      <c r="L1" s="122"/>
      <c r="M1" s="122"/>
      <c r="N1" s="122"/>
      <c r="O1" s="123"/>
      <c r="P1" s="7"/>
      <c r="Q1"/>
    </row>
    <row r="2" spans="1:133" ht="24" thickBot="1">
      <c r="A2" s="124" t="s">
        <v>160</v>
      </c>
      <c r="B2" s="125"/>
      <c r="C2" s="125"/>
      <c r="D2" s="125"/>
      <c r="E2" s="125"/>
      <c r="F2" s="125"/>
      <c r="G2" s="125"/>
      <c r="H2" s="125"/>
      <c r="I2" s="125"/>
      <c r="J2" s="125"/>
      <c r="K2" s="125"/>
      <c r="L2" s="125"/>
      <c r="M2" s="125"/>
      <c r="N2" s="125"/>
      <c r="O2" s="126"/>
      <c r="P2" s="7"/>
      <c r="Q2"/>
    </row>
    <row r="3" spans="1:133" ht="18" customHeight="1">
      <c r="A3" s="127" t="s">
        <v>12</v>
      </c>
      <c r="B3" s="108"/>
      <c r="C3" s="109"/>
      <c r="D3" s="128" t="s">
        <v>6</v>
      </c>
      <c r="E3" s="129"/>
      <c r="F3" s="129"/>
      <c r="G3" s="129"/>
      <c r="H3" s="130"/>
      <c r="I3" s="128" t="s">
        <v>7</v>
      </c>
      <c r="J3" s="130"/>
      <c r="K3" s="128" t="s">
        <v>9</v>
      </c>
      <c r="L3" s="130"/>
      <c r="M3" s="35"/>
      <c r="N3" s="36"/>
      <c r="O3" s="131" t="s">
        <v>17</v>
      </c>
      <c r="P3" s="11"/>
      <c r="Q3"/>
    </row>
    <row r="4" spans="1:133" ht="32.25" customHeight="1" thickBot="1">
      <c r="A4" s="110"/>
      <c r="B4" s="111"/>
      <c r="C4" s="112"/>
      <c r="D4" s="33" t="s">
        <v>0</v>
      </c>
      <c r="E4" s="33" t="s">
        <v>13</v>
      </c>
      <c r="F4" s="33" t="s">
        <v>14</v>
      </c>
      <c r="G4" s="33" t="s">
        <v>15</v>
      </c>
      <c r="H4" s="33" t="s">
        <v>1</v>
      </c>
      <c r="I4" s="33" t="s">
        <v>2</v>
      </c>
      <c r="J4" s="34" t="s">
        <v>16</v>
      </c>
      <c r="K4" s="34" t="s">
        <v>3</v>
      </c>
      <c r="L4" s="34" t="s">
        <v>4</v>
      </c>
      <c r="M4" s="34" t="s">
        <v>5</v>
      </c>
      <c r="N4" s="34" t="s">
        <v>8</v>
      </c>
      <c r="O4" s="117"/>
      <c r="P4" s="8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  <c r="CN4" s="1"/>
      <c r="CO4" s="1"/>
      <c r="CP4" s="1"/>
      <c r="CQ4" s="1"/>
      <c r="CR4" s="1"/>
      <c r="CS4" s="1"/>
      <c r="CT4" s="1"/>
      <c r="CU4" s="1"/>
      <c r="CV4" s="1"/>
      <c r="CW4" s="1"/>
      <c r="CX4" s="1"/>
      <c r="CY4" s="1"/>
      <c r="CZ4" s="1"/>
      <c r="DA4" s="1"/>
      <c r="DB4" s="1"/>
      <c r="DC4" s="1"/>
      <c r="DD4" s="1"/>
      <c r="DE4" s="1"/>
      <c r="DF4" s="1"/>
      <c r="DG4" s="1"/>
      <c r="DH4" s="1"/>
      <c r="DI4" s="1"/>
      <c r="DJ4" s="1"/>
      <c r="DK4" s="1"/>
      <c r="DL4" s="1"/>
      <c r="DM4" s="1"/>
      <c r="DN4" s="1"/>
      <c r="DO4" s="1"/>
      <c r="DP4" s="1"/>
      <c r="DQ4" s="1"/>
      <c r="DR4" s="1"/>
      <c r="DS4" s="1"/>
      <c r="DT4" s="1"/>
      <c r="DU4" s="1"/>
      <c r="DV4" s="1"/>
      <c r="DW4" s="1"/>
      <c r="DX4" s="1"/>
      <c r="DY4" s="1"/>
      <c r="DZ4" s="1"/>
      <c r="EA4" s="1"/>
      <c r="EB4" s="1"/>
      <c r="EC4" s="1"/>
    </row>
    <row r="5" spans="1:133" ht="15.75">
      <c r="A5" s="24" t="s">
        <v>19</v>
      </c>
      <c r="B5" s="25"/>
      <c r="C5" s="25"/>
      <c r="D5" s="26">
        <f t="shared" ref="D5:M5" si="0">SUM(D6:D11)</f>
        <v>23494250</v>
      </c>
      <c r="E5" s="26">
        <f t="shared" si="0"/>
        <v>1795916</v>
      </c>
      <c r="F5" s="26">
        <f t="shared" si="0"/>
        <v>3687879</v>
      </c>
      <c r="G5" s="26">
        <f t="shared" si="0"/>
        <v>0</v>
      </c>
      <c r="H5" s="26">
        <f t="shared" si="0"/>
        <v>0</v>
      </c>
      <c r="I5" s="26">
        <f t="shared" si="0"/>
        <v>0</v>
      </c>
      <c r="J5" s="26">
        <f t="shared" si="0"/>
        <v>33606080</v>
      </c>
      <c r="K5" s="26">
        <f t="shared" si="0"/>
        <v>0</v>
      </c>
      <c r="L5" s="26">
        <f t="shared" si="0"/>
        <v>0</v>
      </c>
      <c r="M5" s="26">
        <f t="shared" si="0"/>
        <v>0</v>
      </c>
      <c r="N5" s="27">
        <f t="shared" ref="N5:N13" si="1">SUM(D5:M5)</f>
        <v>62584125</v>
      </c>
      <c r="O5" s="32">
        <f t="shared" ref="O5:O36" si="2">(N5/O$72)</f>
        <v>332.26157105087123</v>
      </c>
      <c r="P5" s="6"/>
    </row>
    <row r="6" spans="1:133">
      <c r="A6" s="12"/>
      <c r="B6" s="44">
        <v>511</v>
      </c>
      <c r="C6" s="20" t="s">
        <v>20</v>
      </c>
      <c r="D6" s="46">
        <v>1105429</v>
      </c>
      <c r="E6" s="46">
        <v>0</v>
      </c>
      <c r="F6" s="46">
        <v>0</v>
      </c>
      <c r="G6" s="46">
        <v>0</v>
      </c>
      <c r="H6" s="46">
        <v>0</v>
      </c>
      <c r="I6" s="46">
        <v>0</v>
      </c>
      <c r="J6" s="46">
        <v>0</v>
      </c>
      <c r="K6" s="46">
        <v>0</v>
      </c>
      <c r="L6" s="46">
        <v>0</v>
      </c>
      <c r="M6" s="46">
        <v>0</v>
      </c>
      <c r="N6" s="46">
        <f t="shared" si="1"/>
        <v>1105429</v>
      </c>
      <c r="O6" s="47">
        <f t="shared" si="2"/>
        <v>5.8687658607545208</v>
      </c>
      <c r="P6" s="9"/>
    </row>
    <row r="7" spans="1:133">
      <c r="A7" s="12"/>
      <c r="B7" s="44">
        <v>512</v>
      </c>
      <c r="C7" s="20" t="s">
        <v>21</v>
      </c>
      <c r="D7" s="46">
        <v>1372924</v>
      </c>
      <c r="E7" s="46">
        <v>0</v>
      </c>
      <c r="F7" s="46">
        <v>0</v>
      </c>
      <c r="G7" s="46">
        <v>0</v>
      </c>
      <c r="H7" s="46">
        <v>0</v>
      </c>
      <c r="I7" s="46">
        <v>0</v>
      </c>
      <c r="J7" s="46">
        <v>0</v>
      </c>
      <c r="K7" s="46">
        <v>0</v>
      </c>
      <c r="L7" s="46">
        <v>0</v>
      </c>
      <c r="M7" s="46">
        <v>0</v>
      </c>
      <c r="N7" s="46">
        <f t="shared" si="1"/>
        <v>1372924</v>
      </c>
      <c r="O7" s="47">
        <f t="shared" si="2"/>
        <v>7.2889072935580117</v>
      </c>
      <c r="P7" s="9"/>
    </row>
    <row r="8" spans="1:133">
      <c r="A8" s="12"/>
      <c r="B8" s="44">
        <v>513</v>
      </c>
      <c r="C8" s="20" t="s">
        <v>22</v>
      </c>
      <c r="D8" s="46">
        <v>13289426</v>
      </c>
      <c r="E8" s="46">
        <v>977289</v>
      </c>
      <c r="F8" s="46">
        <v>0</v>
      </c>
      <c r="G8" s="46">
        <v>0</v>
      </c>
      <c r="H8" s="46">
        <v>0</v>
      </c>
      <c r="I8" s="46">
        <v>0</v>
      </c>
      <c r="J8" s="46">
        <v>328475</v>
      </c>
      <c r="K8" s="46">
        <v>0</v>
      </c>
      <c r="L8" s="46">
        <v>0</v>
      </c>
      <c r="M8" s="46">
        <v>0</v>
      </c>
      <c r="N8" s="46">
        <f t="shared" si="1"/>
        <v>14595190</v>
      </c>
      <c r="O8" s="47">
        <f t="shared" si="2"/>
        <v>77.486435404920414</v>
      </c>
      <c r="P8" s="9"/>
    </row>
    <row r="9" spans="1:133">
      <c r="A9" s="12"/>
      <c r="B9" s="44">
        <v>514</v>
      </c>
      <c r="C9" s="20" t="s">
        <v>23</v>
      </c>
      <c r="D9" s="46">
        <v>990300</v>
      </c>
      <c r="E9" s="46">
        <v>0</v>
      </c>
      <c r="F9" s="46">
        <v>0</v>
      </c>
      <c r="G9" s="46">
        <v>0</v>
      </c>
      <c r="H9" s="46">
        <v>0</v>
      </c>
      <c r="I9" s="46">
        <v>0</v>
      </c>
      <c r="J9" s="46">
        <v>0</v>
      </c>
      <c r="K9" s="46">
        <v>0</v>
      </c>
      <c r="L9" s="46">
        <v>0</v>
      </c>
      <c r="M9" s="46">
        <v>0</v>
      </c>
      <c r="N9" s="46">
        <f t="shared" si="1"/>
        <v>990300</v>
      </c>
      <c r="O9" s="47">
        <f t="shared" si="2"/>
        <v>5.2575414901411142</v>
      </c>
      <c r="P9" s="9"/>
    </row>
    <row r="10" spans="1:133">
      <c r="A10" s="12"/>
      <c r="B10" s="44">
        <v>515</v>
      </c>
      <c r="C10" s="20" t="s">
        <v>24</v>
      </c>
      <c r="D10" s="46">
        <v>785369</v>
      </c>
      <c r="E10" s="46">
        <v>754848</v>
      </c>
      <c r="F10" s="46">
        <v>0</v>
      </c>
      <c r="G10" s="46">
        <v>0</v>
      </c>
      <c r="H10" s="46">
        <v>0</v>
      </c>
      <c r="I10" s="46">
        <v>0</v>
      </c>
      <c r="J10" s="46">
        <v>0</v>
      </c>
      <c r="K10" s="46">
        <v>0</v>
      </c>
      <c r="L10" s="46">
        <v>0</v>
      </c>
      <c r="M10" s="46">
        <v>0</v>
      </c>
      <c r="N10" s="46">
        <f t="shared" si="1"/>
        <v>1540217</v>
      </c>
      <c r="O10" s="47">
        <f t="shared" si="2"/>
        <v>8.1770723834400449</v>
      </c>
      <c r="P10" s="9"/>
    </row>
    <row r="11" spans="1:133">
      <c r="A11" s="12"/>
      <c r="B11" s="44">
        <v>519</v>
      </c>
      <c r="C11" s="20" t="s">
        <v>116</v>
      </c>
      <c r="D11" s="46">
        <v>5950802</v>
      </c>
      <c r="E11" s="46">
        <v>63779</v>
      </c>
      <c r="F11" s="46">
        <v>3687879</v>
      </c>
      <c r="G11" s="46">
        <v>0</v>
      </c>
      <c r="H11" s="46">
        <v>0</v>
      </c>
      <c r="I11" s="46">
        <v>0</v>
      </c>
      <c r="J11" s="46">
        <v>33277605</v>
      </c>
      <c r="K11" s="46">
        <v>0</v>
      </c>
      <c r="L11" s="46">
        <v>0</v>
      </c>
      <c r="M11" s="46">
        <v>0</v>
      </c>
      <c r="N11" s="46">
        <f t="shared" si="1"/>
        <v>42980065</v>
      </c>
      <c r="O11" s="47">
        <f t="shared" si="2"/>
        <v>228.18284861805711</v>
      </c>
      <c r="P11" s="9"/>
    </row>
    <row r="12" spans="1:133" ht="15.75">
      <c r="A12" s="28" t="s">
        <v>26</v>
      </c>
      <c r="B12" s="29"/>
      <c r="C12" s="30"/>
      <c r="D12" s="31">
        <f t="shared" ref="D12:M12" si="3">SUM(D13:D19)</f>
        <v>53775694</v>
      </c>
      <c r="E12" s="31">
        <f t="shared" si="3"/>
        <v>42366205</v>
      </c>
      <c r="F12" s="31">
        <f t="shared" si="3"/>
        <v>0</v>
      </c>
      <c r="G12" s="31">
        <f t="shared" si="3"/>
        <v>138820</v>
      </c>
      <c r="H12" s="31">
        <f t="shared" si="3"/>
        <v>0</v>
      </c>
      <c r="I12" s="31">
        <f t="shared" si="3"/>
        <v>3559431</v>
      </c>
      <c r="J12" s="31">
        <f t="shared" si="3"/>
        <v>0</v>
      </c>
      <c r="K12" s="31">
        <f t="shared" si="3"/>
        <v>0</v>
      </c>
      <c r="L12" s="31">
        <f t="shared" si="3"/>
        <v>0</v>
      </c>
      <c r="M12" s="31">
        <f t="shared" si="3"/>
        <v>0</v>
      </c>
      <c r="N12" s="42">
        <f t="shared" si="1"/>
        <v>99840150</v>
      </c>
      <c r="O12" s="43">
        <f t="shared" si="2"/>
        <v>530.05526709776063</v>
      </c>
      <c r="P12" s="10"/>
    </row>
    <row r="13" spans="1:133">
      <c r="A13" s="12"/>
      <c r="B13" s="44">
        <v>521</v>
      </c>
      <c r="C13" s="20" t="s">
        <v>27</v>
      </c>
      <c r="D13" s="46">
        <v>50884351</v>
      </c>
      <c r="E13" s="46">
        <v>148589</v>
      </c>
      <c r="F13" s="46">
        <v>0</v>
      </c>
      <c r="G13" s="46">
        <v>138820</v>
      </c>
      <c r="H13" s="46">
        <v>0</v>
      </c>
      <c r="I13" s="46">
        <v>0</v>
      </c>
      <c r="J13" s="46">
        <v>0</v>
      </c>
      <c r="K13" s="46">
        <v>0</v>
      </c>
      <c r="L13" s="46">
        <v>0</v>
      </c>
      <c r="M13" s="46">
        <v>0</v>
      </c>
      <c r="N13" s="46">
        <f t="shared" si="1"/>
        <v>51171760</v>
      </c>
      <c r="O13" s="47">
        <f t="shared" si="2"/>
        <v>271.6728782424957</v>
      </c>
      <c r="P13" s="9"/>
    </row>
    <row r="14" spans="1:133">
      <c r="A14" s="12"/>
      <c r="B14" s="44">
        <v>522</v>
      </c>
      <c r="C14" s="20" t="s">
        <v>28</v>
      </c>
      <c r="D14" s="46">
        <v>0</v>
      </c>
      <c r="E14" s="46">
        <v>23487963</v>
      </c>
      <c r="F14" s="46">
        <v>0</v>
      </c>
      <c r="G14" s="46">
        <v>0</v>
      </c>
      <c r="H14" s="46">
        <v>0</v>
      </c>
      <c r="I14" s="46">
        <v>0</v>
      </c>
      <c r="J14" s="46">
        <v>0</v>
      </c>
      <c r="K14" s="46">
        <v>0</v>
      </c>
      <c r="L14" s="46">
        <v>0</v>
      </c>
      <c r="M14" s="46">
        <v>0</v>
      </c>
      <c r="N14" s="46">
        <f t="shared" ref="N14:N19" si="4">SUM(D14:M14)</f>
        <v>23487963</v>
      </c>
      <c r="O14" s="47">
        <f t="shared" si="2"/>
        <v>124.69851559264804</v>
      </c>
      <c r="P14" s="9"/>
    </row>
    <row r="15" spans="1:133">
      <c r="A15" s="12"/>
      <c r="B15" s="44">
        <v>523</v>
      </c>
      <c r="C15" s="20" t="s">
        <v>117</v>
      </c>
      <c r="D15" s="46">
        <v>695806</v>
      </c>
      <c r="E15" s="46">
        <v>204927</v>
      </c>
      <c r="F15" s="46">
        <v>0</v>
      </c>
      <c r="G15" s="46">
        <v>0</v>
      </c>
      <c r="H15" s="46">
        <v>0</v>
      </c>
      <c r="I15" s="46">
        <v>0</v>
      </c>
      <c r="J15" s="46">
        <v>0</v>
      </c>
      <c r="K15" s="46">
        <v>0</v>
      </c>
      <c r="L15" s="46">
        <v>0</v>
      </c>
      <c r="M15" s="46">
        <v>0</v>
      </c>
      <c r="N15" s="46">
        <f t="shared" si="4"/>
        <v>900733</v>
      </c>
      <c r="O15" s="47">
        <f t="shared" si="2"/>
        <v>4.7820267787935737</v>
      </c>
      <c r="P15" s="9"/>
    </row>
    <row r="16" spans="1:133">
      <c r="A16" s="12"/>
      <c r="B16" s="44">
        <v>524</v>
      </c>
      <c r="C16" s="20" t="s">
        <v>30</v>
      </c>
      <c r="D16" s="46">
        <v>1090645</v>
      </c>
      <c r="E16" s="46">
        <v>0</v>
      </c>
      <c r="F16" s="46">
        <v>0</v>
      </c>
      <c r="G16" s="46">
        <v>0</v>
      </c>
      <c r="H16" s="46">
        <v>0</v>
      </c>
      <c r="I16" s="46">
        <v>3540219</v>
      </c>
      <c r="J16" s="46">
        <v>0</v>
      </c>
      <c r="K16" s="46">
        <v>0</v>
      </c>
      <c r="L16" s="46">
        <v>0</v>
      </c>
      <c r="M16" s="46">
        <v>0</v>
      </c>
      <c r="N16" s="46">
        <f t="shared" si="4"/>
        <v>4630864</v>
      </c>
      <c r="O16" s="47">
        <f t="shared" si="2"/>
        <v>24.585438367364276</v>
      </c>
      <c r="P16" s="9"/>
    </row>
    <row r="17" spans="1:16">
      <c r="A17" s="12"/>
      <c r="B17" s="44">
        <v>525</v>
      </c>
      <c r="C17" s="20" t="s">
        <v>31</v>
      </c>
      <c r="D17" s="46">
        <v>635981</v>
      </c>
      <c r="E17" s="46">
        <v>4518407</v>
      </c>
      <c r="F17" s="46">
        <v>0</v>
      </c>
      <c r="G17" s="46">
        <v>0</v>
      </c>
      <c r="H17" s="46">
        <v>0</v>
      </c>
      <c r="I17" s="46">
        <v>19212</v>
      </c>
      <c r="J17" s="46">
        <v>0</v>
      </c>
      <c r="K17" s="46">
        <v>0</v>
      </c>
      <c r="L17" s="46">
        <v>0</v>
      </c>
      <c r="M17" s="46">
        <v>0</v>
      </c>
      <c r="N17" s="46">
        <f t="shared" si="4"/>
        <v>5173600</v>
      </c>
      <c r="O17" s="47">
        <f t="shared" si="2"/>
        <v>27.466845050382783</v>
      </c>
      <c r="P17" s="9"/>
    </row>
    <row r="18" spans="1:16">
      <c r="A18" s="12"/>
      <c r="B18" s="44">
        <v>526</v>
      </c>
      <c r="C18" s="20" t="s">
        <v>32</v>
      </c>
      <c r="D18" s="46">
        <v>0</v>
      </c>
      <c r="E18" s="46">
        <v>14006319</v>
      </c>
      <c r="F18" s="46">
        <v>0</v>
      </c>
      <c r="G18" s="46">
        <v>0</v>
      </c>
      <c r="H18" s="46">
        <v>0</v>
      </c>
      <c r="I18" s="46">
        <v>0</v>
      </c>
      <c r="J18" s="46">
        <v>0</v>
      </c>
      <c r="K18" s="46">
        <v>0</v>
      </c>
      <c r="L18" s="46">
        <v>0</v>
      </c>
      <c r="M18" s="46">
        <v>0</v>
      </c>
      <c r="N18" s="46">
        <f t="shared" si="4"/>
        <v>14006319</v>
      </c>
      <c r="O18" s="47">
        <f t="shared" si="2"/>
        <v>74.360096199789766</v>
      </c>
      <c r="P18" s="9"/>
    </row>
    <row r="19" spans="1:16">
      <c r="A19" s="12"/>
      <c r="B19" s="44">
        <v>527</v>
      </c>
      <c r="C19" s="20" t="s">
        <v>33</v>
      </c>
      <c r="D19" s="46">
        <v>468911</v>
      </c>
      <c r="E19" s="46">
        <v>0</v>
      </c>
      <c r="F19" s="46">
        <v>0</v>
      </c>
      <c r="G19" s="46">
        <v>0</v>
      </c>
      <c r="H19" s="46">
        <v>0</v>
      </c>
      <c r="I19" s="46">
        <v>0</v>
      </c>
      <c r="J19" s="46">
        <v>0</v>
      </c>
      <c r="K19" s="46">
        <v>0</v>
      </c>
      <c r="L19" s="46">
        <v>0</v>
      </c>
      <c r="M19" s="46">
        <v>0</v>
      </c>
      <c r="N19" s="46">
        <f t="shared" si="4"/>
        <v>468911</v>
      </c>
      <c r="O19" s="47">
        <f t="shared" si="2"/>
        <v>2.4894668662865396</v>
      </c>
      <c r="P19" s="9"/>
    </row>
    <row r="20" spans="1:16" ht="15.75">
      <c r="A20" s="28" t="s">
        <v>34</v>
      </c>
      <c r="B20" s="29"/>
      <c r="C20" s="30"/>
      <c r="D20" s="31">
        <f t="shared" ref="D20:M20" si="5">SUM(D21:D27)</f>
        <v>444670</v>
      </c>
      <c r="E20" s="31">
        <f t="shared" si="5"/>
        <v>5924863</v>
      </c>
      <c r="F20" s="31">
        <f t="shared" si="5"/>
        <v>0</v>
      </c>
      <c r="G20" s="31">
        <f t="shared" si="5"/>
        <v>723</v>
      </c>
      <c r="H20" s="31">
        <f t="shared" si="5"/>
        <v>0</v>
      </c>
      <c r="I20" s="31">
        <f t="shared" si="5"/>
        <v>41807843</v>
      </c>
      <c r="J20" s="31">
        <f t="shared" si="5"/>
        <v>0</v>
      </c>
      <c r="K20" s="31">
        <f t="shared" si="5"/>
        <v>0</v>
      </c>
      <c r="L20" s="31">
        <f t="shared" si="5"/>
        <v>0</v>
      </c>
      <c r="M20" s="31">
        <f t="shared" si="5"/>
        <v>0</v>
      </c>
      <c r="N20" s="42">
        <f>SUM(D20:M20)</f>
        <v>48178099</v>
      </c>
      <c r="O20" s="43">
        <f t="shared" si="2"/>
        <v>255.77941473152188</v>
      </c>
      <c r="P20" s="10"/>
    </row>
    <row r="21" spans="1:16">
      <c r="A21" s="12"/>
      <c r="B21" s="44">
        <v>533</v>
      </c>
      <c r="C21" s="20" t="s">
        <v>35</v>
      </c>
      <c r="D21" s="46">
        <v>0</v>
      </c>
      <c r="E21" s="46">
        <v>0</v>
      </c>
      <c r="F21" s="46">
        <v>0</v>
      </c>
      <c r="G21" s="46">
        <v>0</v>
      </c>
      <c r="H21" s="46">
        <v>0</v>
      </c>
      <c r="I21" s="46">
        <v>7738779</v>
      </c>
      <c r="J21" s="46">
        <v>0</v>
      </c>
      <c r="K21" s="46">
        <v>0</v>
      </c>
      <c r="L21" s="46">
        <v>0</v>
      </c>
      <c r="M21" s="46">
        <v>0</v>
      </c>
      <c r="N21" s="46">
        <f t="shared" ref="N21:N27" si="6">SUM(D21:M21)</f>
        <v>7738779</v>
      </c>
      <c r="O21" s="47">
        <f t="shared" si="2"/>
        <v>41.085480839677636</v>
      </c>
      <c r="P21" s="9"/>
    </row>
    <row r="22" spans="1:16">
      <c r="A22" s="12"/>
      <c r="B22" s="44">
        <v>534</v>
      </c>
      <c r="C22" s="20" t="s">
        <v>118</v>
      </c>
      <c r="D22" s="46">
        <v>0</v>
      </c>
      <c r="E22" s="46">
        <v>5343524</v>
      </c>
      <c r="F22" s="46">
        <v>0</v>
      </c>
      <c r="G22" s="46">
        <v>0</v>
      </c>
      <c r="H22" s="46">
        <v>0</v>
      </c>
      <c r="I22" s="46">
        <v>8937924</v>
      </c>
      <c r="J22" s="46">
        <v>0</v>
      </c>
      <c r="K22" s="46">
        <v>0</v>
      </c>
      <c r="L22" s="46">
        <v>0</v>
      </c>
      <c r="M22" s="46">
        <v>0</v>
      </c>
      <c r="N22" s="46">
        <f t="shared" si="6"/>
        <v>14281448</v>
      </c>
      <c r="O22" s="47">
        <f t="shared" si="2"/>
        <v>75.820766837617725</v>
      </c>
      <c r="P22" s="9"/>
    </row>
    <row r="23" spans="1:16">
      <c r="A23" s="12"/>
      <c r="B23" s="44">
        <v>535</v>
      </c>
      <c r="C23" s="20" t="s">
        <v>37</v>
      </c>
      <c r="D23" s="46">
        <v>0</v>
      </c>
      <c r="E23" s="46">
        <v>1634</v>
      </c>
      <c r="F23" s="46">
        <v>0</v>
      </c>
      <c r="G23" s="46">
        <v>0</v>
      </c>
      <c r="H23" s="46">
        <v>0</v>
      </c>
      <c r="I23" s="46">
        <v>8202532</v>
      </c>
      <c r="J23" s="46">
        <v>0</v>
      </c>
      <c r="K23" s="46">
        <v>0</v>
      </c>
      <c r="L23" s="46">
        <v>0</v>
      </c>
      <c r="M23" s="46">
        <v>0</v>
      </c>
      <c r="N23" s="46">
        <f t="shared" si="6"/>
        <v>8204166</v>
      </c>
      <c r="O23" s="47">
        <f t="shared" si="2"/>
        <v>43.556238651928773</v>
      </c>
      <c r="P23" s="9"/>
    </row>
    <row r="24" spans="1:16">
      <c r="A24" s="12"/>
      <c r="B24" s="44">
        <v>536</v>
      </c>
      <c r="C24" s="20" t="s">
        <v>119</v>
      </c>
      <c r="D24" s="46">
        <v>0</v>
      </c>
      <c r="E24" s="46">
        <v>0</v>
      </c>
      <c r="F24" s="46">
        <v>0</v>
      </c>
      <c r="G24" s="46">
        <v>0</v>
      </c>
      <c r="H24" s="46">
        <v>0</v>
      </c>
      <c r="I24" s="46">
        <v>16633976</v>
      </c>
      <c r="J24" s="46">
        <v>0</v>
      </c>
      <c r="K24" s="46">
        <v>0</v>
      </c>
      <c r="L24" s="46">
        <v>0</v>
      </c>
      <c r="M24" s="46">
        <v>0</v>
      </c>
      <c r="N24" s="46">
        <f t="shared" si="6"/>
        <v>16633976</v>
      </c>
      <c r="O24" s="47">
        <f t="shared" si="2"/>
        <v>88.310430138353567</v>
      </c>
      <c r="P24" s="9"/>
    </row>
    <row r="25" spans="1:16">
      <c r="A25" s="12"/>
      <c r="B25" s="44">
        <v>537</v>
      </c>
      <c r="C25" s="20" t="s">
        <v>120</v>
      </c>
      <c r="D25" s="46">
        <v>444670</v>
      </c>
      <c r="E25" s="46">
        <v>0</v>
      </c>
      <c r="F25" s="46">
        <v>0</v>
      </c>
      <c r="G25" s="46">
        <v>723</v>
      </c>
      <c r="H25" s="46">
        <v>0</v>
      </c>
      <c r="I25" s="46">
        <v>294632</v>
      </c>
      <c r="J25" s="46">
        <v>0</v>
      </c>
      <c r="K25" s="46">
        <v>0</v>
      </c>
      <c r="L25" s="46">
        <v>0</v>
      </c>
      <c r="M25" s="46">
        <v>0</v>
      </c>
      <c r="N25" s="46">
        <f t="shared" si="6"/>
        <v>740025</v>
      </c>
      <c r="O25" s="47">
        <f t="shared" si="2"/>
        <v>3.9288217118465898</v>
      </c>
      <c r="P25" s="9"/>
    </row>
    <row r="26" spans="1:16">
      <c r="A26" s="12"/>
      <c r="B26" s="44">
        <v>538</v>
      </c>
      <c r="C26" s="20" t="s">
        <v>121</v>
      </c>
      <c r="D26" s="46">
        <v>0</v>
      </c>
      <c r="E26" s="46">
        <v>574998</v>
      </c>
      <c r="F26" s="46">
        <v>0</v>
      </c>
      <c r="G26" s="46">
        <v>0</v>
      </c>
      <c r="H26" s="46">
        <v>0</v>
      </c>
      <c r="I26" s="46">
        <v>0</v>
      </c>
      <c r="J26" s="46">
        <v>0</v>
      </c>
      <c r="K26" s="46">
        <v>0</v>
      </c>
      <c r="L26" s="46">
        <v>0</v>
      </c>
      <c r="M26" s="46">
        <v>0</v>
      </c>
      <c r="N26" s="46">
        <f t="shared" si="6"/>
        <v>574998</v>
      </c>
      <c r="O26" s="47">
        <f t="shared" si="2"/>
        <v>3.0526869047239829</v>
      </c>
      <c r="P26" s="9"/>
    </row>
    <row r="27" spans="1:16">
      <c r="A27" s="12"/>
      <c r="B27" s="44">
        <v>539</v>
      </c>
      <c r="C27" s="20" t="s">
        <v>41</v>
      </c>
      <c r="D27" s="46">
        <v>0</v>
      </c>
      <c r="E27" s="46">
        <v>4707</v>
      </c>
      <c r="F27" s="46">
        <v>0</v>
      </c>
      <c r="G27" s="46">
        <v>0</v>
      </c>
      <c r="H27" s="46">
        <v>0</v>
      </c>
      <c r="I27" s="46">
        <v>0</v>
      </c>
      <c r="J27" s="46">
        <v>0</v>
      </c>
      <c r="K27" s="46">
        <v>0</v>
      </c>
      <c r="L27" s="46">
        <v>0</v>
      </c>
      <c r="M27" s="46">
        <v>0</v>
      </c>
      <c r="N27" s="46">
        <f t="shared" si="6"/>
        <v>4707</v>
      </c>
      <c r="O27" s="47">
        <f t="shared" si="2"/>
        <v>2.4989647373618324E-2</v>
      </c>
      <c r="P27" s="9"/>
    </row>
    <row r="28" spans="1:16" ht="15.75">
      <c r="A28" s="28" t="s">
        <v>42</v>
      </c>
      <c r="B28" s="29"/>
      <c r="C28" s="30"/>
      <c r="D28" s="31">
        <f t="shared" ref="D28:M28" si="7">SUM(D29:D32)</f>
        <v>3562712</v>
      </c>
      <c r="E28" s="31">
        <f t="shared" si="7"/>
        <v>22964316</v>
      </c>
      <c r="F28" s="31">
        <f t="shared" si="7"/>
        <v>0</v>
      </c>
      <c r="G28" s="31">
        <f t="shared" si="7"/>
        <v>178596</v>
      </c>
      <c r="H28" s="31">
        <f t="shared" si="7"/>
        <v>0</v>
      </c>
      <c r="I28" s="31">
        <f t="shared" si="7"/>
        <v>2672249</v>
      </c>
      <c r="J28" s="31">
        <f t="shared" si="7"/>
        <v>0</v>
      </c>
      <c r="K28" s="31">
        <f t="shared" si="7"/>
        <v>0</v>
      </c>
      <c r="L28" s="31">
        <f t="shared" si="7"/>
        <v>0</v>
      </c>
      <c r="M28" s="31">
        <f t="shared" si="7"/>
        <v>0</v>
      </c>
      <c r="N28" s="31">
        <f t="shared" ref="N28:N37" si="8">SUM(D28:M28)</f>
        <v>29377873</v>
      </c>
      <c r="O28" s="43">
        <f t="shared" si="2"/>
        <v>155.96827849095871</v>
      </c>
      <c r="P28" s="10"/>
    </row>
    <row r="29" spans="1:16">
      <c r="A29" s="12"/>
      <c r="B29" s="44">
        <v>541</v>
      </c>
      <c r="C29" s="20" t="s">
        <v>122</v>
      </c>
      <c r="D29" s="46">
        <v>0</v>
      </c>
      <c r="E29" s="46">
        <v>22618022</v>
      </c>
      <c r="F29" s="46">
        <v>0</v>
      </c>
      <c r="G29" s="46">
        <v>178596</v>
      </c>
      <c r="H29" s="46">
        <v>0</v>
      </c>
      <c r="I29" s="46">
        <v>0</v>
      </c>
      <c r="J29" s="46">
        <v>0</v>
      </c>
      <c r="K29" s="46">
        <v>0</v>
      </c>
      <c r="L29" s="46">
        <v>0</v>
      </c>
      <c r="M29" s="46">
        <v>0</v>
      </c>
      <c r="N29" s="46">
        <f t="shared" si="8"/>
        <v>22796618</v>
      </c>
      <c r="O29" s="47">
        <f t="shared" si="2"/>
        <v>121.02813790760148</v>
      </c>
      <c r="P29" s="9"/>
    </row>
    <row r="30" spans="1:16">
      <c r="A30" s="12"/>
      <c r="B30" s="44">
        <v>542</v>
      </c>
      <c r="C30" s="20" t="s">
        <v>44</v>
      </c>
      <c r="D30" s="46">
        <v>67845</v>
      </c>
      <c r="E30" s="46">
        <v>0</v>
      </c>
      <c r="F30" s="46">
        <v>0</v>
      </c>
      <c r="G30" s="46">
        <v>0</v>
      </c>
      <c r="H30" s="46">
        <v>0</v>
      </c>
      <c r="I30" s="46">
        <v>2672249</v>
      </c>
      <c r="J30" s="46">
        <v>0</v>
      </c>
      <c r="K30" s="46">
        <v>0</v>
      </c>
      <c r="L30" s="46">
        <v>0</v>
      </c>
      <c r="M30" s="46">
        <v>0</v>
      </c>
      <c r="N30" s="46">
        <f t="shared" si="8"/>
        <v>2740094</v>
      </c>
      <c r="O30" s="47">
        <f t="shared" si="2"/>
        <v>14.54726637573132</v>
      </c>
      <c r="P30" s="9"/>
    </row>
    <row r="31" spans="1:16">
      <c r="A31" s="12"/>
      <c r="B31" s="44">
        <v>543</v>
      </c>
      <c r="C31" s="20" t="s">
        <v>123</v>
      </c>
      <c r="D31" s="46">
        <v>163294</v>
      </c>
      <c r="E31" s="46">
        <v>341521</v>
      </c>
      <c r="F31" s="46">
        <v>0</v>
      </c>
      <c r="G31" s="46">
        <v>0</v>
      </c>
      <c r="H31" s="46">
        <v>0</v>
      </c>
      <c r="I31" s="46">
        <v>0</v>
      </c>
      <c r="J31" s="46">
        <v>0</v>
      </c>
      <c r="K31" s="46">
        <v>0</v>
      </c>
      <c r="L31" s="46">
        <v>0</v>
      </c>
      <c r="M31" s="46">
        <v>0</v>
      </c>
      <c r="N31" s="46">
        <f t="shared" si="8"/>
        <v>504815</v>
      </c>
      <c r="O31" s="47">
        <f t="shared" si="2"/>
        <v>2.6800826086494864</v>
      </c>
      <c r="P31" s="9"/>
    </row>
    <row r="32" spans="1:16">
      <c r="A32" s="12"/>
      <c r="B32" s="44">
        <v>544</v>
      </c>
      <c r="C32" s="20" t="s">
        <v>124</v>
      </c>
      <c r="D32" s="46">
        <v>3331573</v>
      </c>
      <c r="E32" s="46">
        <v>4773</v>
      </c>
      <c r="F32" s="46">
        <v>0</v>
      </c>
      <c r="G32" s="46">
        <v>0</v>
      </c>
      <c r="H32" s="46">
        <v>0</v>
      </c>
      <c r="I32" s="46">
        <v>0</v>
      </c>
      <c r="J32" s="46">
        <v>0</v>
      </c>
      <c r="K32" s="46">
        <v>0</v>
      </c>
      <c r="L32" s="46">
        <v>0</v>
      </c>
      <c r="M32" s="46">
        <v>0</v>
      </c>
      <c r="N32" s="46">
        <f t="shared" si="8"/>
        <v>3336346</v>
      </c>
      <c r="O32" s="47">
        <f t="shared" si="2"/>
        <v>17.712791598976416</v>
      </c>
      <c r="P32" s="9"/>
    </row>
    <row r="33" spans="1:16" ht="15.75">
      <c r="A33" s="28" t="s">
        <v>46</v>
      </c>
      <c r="B33" s="29"/>
      <c r="C33" s="30"/>
      <c r="D33" s="31">
        <f t="shared" ref="D33:M33" si="9">SUM(D34:D36)</f>
        <v>558060</v>
      </c>
      <c r="E33" s="31">
        <f t="shared" si="9"/>
        <v>1919830</v>
      </c>
      <c r="F33" s="31">
        <f t="shared" si="9"/>
        <v>0</v>
      </c>
      <c r="G33" s="31">
        <f t="shared" si="9"/>
        <v>0</v>
      </c>
      <c r="H33" s="31">
        <f t="shared" si="9"/>
        <v>0</v>
      </c>
      <c r="I33" s="31">
        <f t="shared" si="9"/>
        <v>0</v>
      </c>
      <c r="J33" s="31">
        <f t="shared" si="9"/>
        <v>0</v>
      </c>
      <c r="K33" s="31">
        <f t="shared" si="9"/>
        <v>0</v>
      </c>
      <c r="L33" s="31">
        <f t="shared" si="9"/>
        <v>0</v>
      </c>
      <c r="M33" s="31">
        <f t="shared" si="9"/>
        <v>0</v>
      </c>
      <c r="N33" s="31">
        <f t="shared" si="8"/>
        <v>2477890</v>
      </c>
      <c r="O33" s="43">
        <f t="shared" si="2"/>
        <v>13.15521506917678</v>
      </c>
      <c r="P33" s="10"/>
    </row>
    <row r="34" spans="1:16">
      <c r="A34" s="13"/>
      <c r="B34" s="45">
        <v>552</v>
      </c>
      <c r="C34" s="21" t="s">
        <v>47</v>
      </c>
      <c r="D34" s="46">
        <v>286376</v>
      </c>
      <c r="E34" s="46">
        <v>1183993</v>
      </c>
      <c r="F34" s="46">
        <v>0</v>
      </c>
      <c r="G34" s="46">
        <v>0</v>
      </c>
      <c r="H34" s="46">
        <v>0</v>
      </c>
      <c r="I34" s="46">
        <v>0</v>
      </c>
      <c r="J34" s="46">
        <v>0</v>
      </c>
      <c r="K34" s="46">
        <v>0</v>
      </c>
      <c r="L34" s="46">
        <v>0</v>
      </c>
      <c r="M34" s="46">
        <v>0</v>
      </c>
      <c r="N34" s="46">
        <f t="shared" si="8"/>
        <v>1470369</v>
      </c>
      <c r="O34" s="47">
        <f t="shared" si="2"/>
        <v>7.8062466154875292</v>
      </c>
      <c r="P34" s="9"/>
    </row>
    <row r="35" spans="1:16">
      <c r="A35" s="13"/>
      <c r="B35" s="45">
        <v>553</v>
      </c>
      <c r="C35" s="21" t="s">
        <v>125</v>
      </c>
      <c r="D35" s="46">
        <v>165995</v>
      </c>
      <c r="E35" s="46">
        <v>0</v>
      </c>
      <c r="F35" s="46">
        <v>0</v>
      </c>
      <c r="G35" s="46">
        <v>0</v>
      </c>
      <c r="H35" s="46">
        <v>0</v>
      </c>
      <c r="I35" s="46">
        <v>0</v>
      </c>
      <c r="J35" s="46">
        <v>0</v>
      </c>
      <c r="K35" s="46">
        <v>0</v>
      </c>
      <c r="L35" s="46">
        <v>0</v>
      </c>
      <c r="M35" s="46">
        <v>0</v>
      </c>
      <c r="N35" s="46">
        <f t="shared" si="8"/>
        <v>165995</v>
      </c>
      <c r="O35" s="47">
        <f t="shared" si="2"/>
        <v>0.88127395703925504</v>
      </c>
      <c r="P35" s="9"/>
    </row>
    <row r="36" spans="1:16">
      <c r="A36" s="13"/>
      <c r="B36" s="45">
        <v>554</v>
      </c>
      <c r="C36" s="21" t="s">
        <v>49</v>
      </c>
      <c r="D36" s="46">
        <v>105689</v>
      </c>
      <c r="E36" s="46">
        <v>735837</v>
      </c>
      <c r="F36" s="46">
        <v>0</v>
      </c>
      <c r="G36" s="46">
        <v>0</v>
      </c>
      <c r="H36" s="46">
        <v>0</v>
      </c>
      <c r="I36" s="46">
        <v>0</v>
      </c>
      <c r="J36" s="46">
        <v>0</v>
      </c>
      <c r="K36" s="46">
        <v>0</v>
      </c>
      <c r="L36" s="46">
        <v>0</v>
      </c>
      <c r="M36" s="46">
        <v>0</v>
      </c>
      <c r="N36" s="46">
        <f t="shared" si="8"/>
        <v>841526</v>
      </c>
      <c r="O36" s="47">
        <f t="shared" si="2"/>
        <v>4.4676944966499965</v>
      </c>
      <c r="P36" s="9"/>
    </row>
    <row r="37" spans="1:16" ht="15.75">
      <c r="A37" s="28" t="s">
        <v>50</v>
      </c>
      <c r="B37" s="29"/>
      <c r="C37" s="30"/>
      <c r="D37" s="31">
        <f t="shared" ref="D37:M37" si="10">SUM(D38:D41)</f>
        <v>4686387</v>
      </c>
      <c r="E37" s="31">
        <f t="shared" si="10"/>
        <v>1788501</v>
      </c>
      <c r="F37" s="31">
        <f t="shared" si="10"/>
        <v>0</v>
      </c>
      <c r="G37" s="31">
        <f t="shared" si="10"/>
        <v>0</v>
      </c>
      <c r="H37" s="31">
        <f t="shared" si="10"/>
        <v>0</v>
      </c>
      <c r="I37" s="31">
        <f t="shared" si="10"/>
        <v>0</v>
      </c>
      <c r="J37" s="31">
        <f t="shared" si="10"/>
        <v>0</v>
      </c>
      <c r="K37" s="31">
        <f t="shared" si="10"/>
        <v>0</v>
      </c>
      <c r="L37" s="31">
        <f t="shared" si="10"/>
        <v>0</v>
      </c>
      <c r="M37" s="31">
        <f t="shared" si="10"/>
        <v>0</v>
      </c>
      <c r="N37" s="31">
        <f t="shared" si="8"/>
        <v>6474888</v>
      </c>
      <c r="O37" s="43">
        <f t="shared" ref="O37:O68" si="11">(N37/O$72)</f>
        <v>34.375434013952152</v>
      </c>
      <c r="P37" s="10"/>
    </row>
    <row r="38" spans="1:16">
      <c r="A38" s="12"/>
      <c r="B38" s="44">
        <v>562</v>
      </c>
      <c r="C38" s="20" t="s">
        <v>127</v>
      </c>
      <c r="D38" s="46">
        <v>3819104</v>
      </c>
      <c r="E38" s="46">
        <v>1788501</v>
      </c>
      <c r="F38" s="46">
        <v>0</v>
      </c>
      <c r="G38" s="46">
        <v>0</v>
      </c>
      <c r="H38" s="46">
        <v>0</v>
      </c>
      <c r="I38" s="46">
        <v>0</v>
      </c>
      <c r="J38" s="46">
        <v>0</v>
      </c>
      <c r="K38" s="46">
        <v>0</v>
      </c>
      <c r="L38" s="46">
        <v>0</v>
      </c>
      <c r="M38" s="46">
        <v>0</v>
      </c>
      <c r="N38" s="46">
        <f t="shared" ref="N38:N45" si="12">SUM(D38:M38)</f>
        <v>5607605</v>
      </c>
      <c r="O38" s="47">
        <f t="shared" si="11"/>
        <v>29.770994595398125</v>
      </c>
      <c r="P38" s="9"/>
    </row>
    <row r="39" spans="1:16">
      <c r="A39" s="12"/>
      <c r="B39" s="44">
        <v>563</v>
      </c>
      <c r="C39" s="20" t="s">
        <v>128</v>
      </c>
      <c r="D39" s="46">
        <v>525000</v>
      </c>
      <c r="E39" s="46">
        <v>0</v>
      </c>
      <c r="F39" s="46">
        <v>0</v>
      </c>
      <c r="G39" s="46">
        <v>0</v>
      </c>
      <c r="H39" s="46">
        <v>0</v>
      </c>
      <c r="I39" s="46">
        <v>0</v>
      </c>
      <c r="J39" s="46">
        <v>0</v>
      </c>
      <c r="K39" s="46">
        <v>0</v>
      </c>
      <c r="L39" s="46">
        <v>0</v>
      </c>
      <c r="M39" s="46">
        <v>0</v>
      </c>
      <c r="N39" s="46">
        <f t="shared" si="12"/>
        <v>525000</v>
      </c>
      <c r="O39" s="47">
        <f t="shared" si="11"/>
        <v>2.7872455642977734</v>
      </c>
      <c r="P39" s="9"/>
    </row>
    <row r="40" spans="1:16">
      <c r="A40" s="12"/>
      <c r="B40" s="44">
        <v>564</v>
      </c>
      <c r="C40" s="20" t="s">
        <v>129</v>
      </c>
      <c r="D40" s="46">
        <v>312283</v>
      </c>
      <c r="E40" s="46">
        <v>0</v>
      </c>
      <c r="F40" s="46">
        <v>0</v>
      </c>
      <c r="G40" s="46">
        <v>0</v>
      </c>
      <c r="H40" s="46">
        <v>0</v>
      </c>
      <c r="I40" s="46">
        <v>0</v>
      </c>
      <c r="J40" s="46">
        <v>0</v>
      </c>
      <c r="K40" s="46">
        <v>0</v>
      </c>
      <c r="L40" s="46">
        <v>0</v>
      </c>
      <c r="M40" s="46">
        <v>0</v>
      </c>
      <c r="N40" s="46">
        <f t="shared" si="12"/>
        <v>312283</v>
      </c>
      <c r="O40" s="47">
        <f t="shared" si="11"/>
        <v>1.6579226791535269</v>
      </c>
      <c r="P40" s="9"/>
    </row>
    <row r="41" spans="1:16">
      <c r="A41" s="12"/>
      <c r="B41" s="44">
        <v>569</v>
      </c>
      <c r="C41" s="20" t="s">
        <v>54</v>
      </c>
      <c r="D41" s="46">
        <v>30000</v>
      </c>
      <c r="E41" s="46">
        <v>0</v>
      </c>
      <c r="F41" s="46">
        <v>0</v>
      </c>
      <c r="G41" s="46">
        <v>0</v>
      </c>
      <c r="H41" s="46">
        <v>0</v>
      </c>
      <c r="I41" s="46">
        <v>0</v>
      </c>
      <c r="J41" s="46">
        <v>0</v>
      </c>
      <c r="K41" s="46">
        <v>0</v>
      </c>
      <c r="L41" s="46">
        <v>0</v>
      </c>
      <c r="M41" s="46">
        <v>0</v>
      </c>
      <c r="N41" s="46">
        <f t="shared" si="12"/>
        <v>30000</v>
      </c>
      <c r="O41" s="47">
        <f t="shared" si="11"/>
        <v>0.15927117510272989</v>
      </c>
      <c r="P41" s="9"/>
    </row>
    <row r="42" spans="1:16" ht="15.75">
      <c r="A42" s="28" t="s">
        <v>55</v>
      </c>
      <c r="B42" s="29"/>
      <c r="C42" s="30"/>
      <c r="D42" s="31">
        <f t="shared" ref="D42:M42" si="13">SUM(D43:D45)</f>
        <v>5920367</v>
      </c>
      <c r="E42" s="31">
        <f t="shared" si="13"/>
        <v>109405</v>
      </c>
      <c r="F42" s="31">
        <f t="shared" si="13"/>
        <v>0</v>
      </c>
      <c r="G42" s="31">
        <f t="shared" si="13"/>
        <v>14865</v>
      </c>
      <c r="H42" s="31">
        <f t="shared" si="13"/>
        <v>0</v>
      </c>
      <c r="I42" s="31">
        <f t="shared" si="13"/>
        <v>0</v>
      </c>
      <c r="J42" s="31">
        <f t="shared" si="13"/>
        <v>0</v>
      </c>
      <c r="K42" s="31">
        <f t="shared" si="13"/>
        <v>0</v>
      </c>
      <c r="L42" s="31">
        <f t="shared" si="13"/>
        <v>0</v>
      </c>
      <c r="M42" s="31">
        <f t="shared" si="13"/>
        <v>0</v>
      </c>
      <c r="N42" s="31">
        <f>SUM(D42:M42)</f>
        <v>6044637</v>
      </c>
      <c r="O42" s="43">
        <f t="shared" si="11"/>
        <v>32.091214601981335</v>
      </c>
      <c r="P42" s="9"/>
    </row>
    <row r="43" spans="1:16">
      <c r="A43" s="12"/>
      <c r="B43" s="44">
        <v>571</v>
      </c>
      <c r="C43" s="20" t="s">
        <v>56</v>
      </c>
      <c r="D43" s="46">
        <v>3008211</v>
      </c>
      <c r="E43" s="46">
        <v>25755</v>
      </c>
      <c r="F43" s="46">
        <v>0</v>
      </c>
      <c r="G43" s="46">
        <v>0</v>
      </c>
      <c r="H43" s="46">
        <v>0</v>
      </c>
      <c r="I43" s="46">
        <v>0</v>
      </c>
      <c r="J43" s="46">
        <v>0</v>
      </c>
      <c r="K43" s="46">
        <v>0</v>
      </c>
      <c r="L43" s="46">
        <v>0</v>
      </c>
      <c r="M43" s="46">
        <v>0</v>
      </c>
      <c r="N43" s="46">
        <f t="shared" si="12"/>
        <v>3033966</v>
      </c>
      <c r="O43" s="47">
        <f t="shared" si="11"/>
        <v>16.107444334724303</v>
      </c>
      <c r="P43" s="9"/>
    </row>
    <row r="44" spans="1:16">
      <c r="A44" s="12"/>
      <c r="B44" s="44">
        <v>572</v>
      </c>
      <c r="C44" s="20" t="s">
        <v>130</v>
      </c>
      <c r="D44" s="46">
        <v>2893829</v>
      </c>
      <c r="E44" s="46">
        <v>83650</v>
      </c>
      <c r="F44" s="46">
        <v>0</v>
      </c>
      <c r="G44" s="46">
        <v>14865</v>
      </c>
      <c r="H44" s="46">
        <v>0</v>
      </c>
      <c r="I44" s="46">
        <v>0</v>
      </c>
      <c r="J44" s="46">
        <v>0</v>
      </c>
      <c r="K44" s="46">
        <v>0</v>
      </c>
      <c r="L44" s="46">
        <v>0</v>
      </c>
      <c r="M44" s="46">
        <v>0</v>
      </c>
      <c r="N44" s="46">
        <f t="shared" si="12"/>
        <v>2992344</v>
      </c>
      <c r="O44" s="47">
        <f t="shared" si="11"/>
        <v>15.886471506386775</v>
      </c>
      <c r="P44" s="9"/>
    </row>
    <row r="45" spans="1:16">
      <c r="A45" s="12"/>
      <c r="B45" s="44">
        <v>573</v>
      </c>
      <c r="C45" s="20" t="s">
        <v>58</v>
      </c>
      <c r="D45" s="46">
        <v>18327</v>
      </c>
      <c r="E45" s="46">
        <v>0</v>
      </c>
      <c r="F45" s="46">
        <v>0</v>
      </c>
      <c r="G45" s="46">
        <v>0</v>
      </c>
      <c r="H45" s="46">
        <v>0</v>
      </c>
      <c r="I45" s="46">
        <v>0</v>
      </c>
      <c r="J45" s="46">
        <v>0</v>
      </c>
      <c r="K45" s="46">
        <v>0</v>
      </c>
      <c r="L45" s="46">
        <v>0</v>
      </c>
      <c r="M45" s="46">
        <v>0</v>
      </c>
      <c r="N45" s="46">
        <f t="shared" si="12"/>
        <v>18327</v>
      </c>
      <c r="O45" s="47">
        <f t="shared" si="11"/>
        <v>9.7298760870257697E-2</v>
      </c>
      <c r="P45" s="9"/>
    </row>
    <row r="46" spans="1:16" ht="15.75">
      <c r="A46" s="28" t="s">
        <v>131</v>
      </c>
      <c r="B46" s="29"/>
      <c r="C46" s="30"/>
      <c r="D46" s="31">
        <f t="shared" ref="D46:M46" si="14">SUM(D47:D47)</f>
        <v>5666358</v>
      </c>
      <c r="E46" s="31">
        <f t="shared" si="14"/>
        <v>10984790</v>
      </c>
      <c r="F46" s="31">
        <f t="shared" si="14"/>
        <v>0</v>
      </c>
      <c r="G46" s="31">
        <f t="shared" si="14"/>
        <v>325420</v>
      </c>
      <c r="H46" s="31">
        <f t="shared" si="14"/>
        <v>0</v>
      </c>
      <c r="I46" s="31">
        <f t="shared" si="14"/>
        <v>286877</v>
      </c>
      <c r="J46" s="31">
        <f t="shared" si="14"/>
        <v>151553</v>
      </c>
      <c r="K46" s="31">
        <f t="shared" si="14"/>
        <v>0</v>
      </c>
      <c r="L46" s="31">
        <f t="shared" si="14"/>
        <v>0</v>
      </c>
      <c r="M46" s="31">
        <f t="shared" si="14"/>
        <v>0</v>
      </c>
      <c r="N46" s="31">
        <f>SUM(D46:M46)</f>
        <v>17414998</v>
      </c>
      <c r="O46" s="43">
        <f t="shared" si="11"/>
        <v>92.456906529056369</v>
      </c>
      <c r="P46" s="9"/>
    </row>
    <row r="47" spans="1:16">
      <c r="A47" s="12"/>
      <c r="B47" s="44">
        <v>581</v>
      </c>
      <c r="C47" s="20" t="s">
        <v>132</v>
      </c>
      <c r="D47" s="46">
        <v>5666358</v>
      </c>
      <c r="E47" s="46">
        <v>10984790</v>
      </c>
      <c r="F47" s="46">
        <v>0</v>
      </c>
      <c r="G47" s="46">
        <v>325420</v>
      </c>
      <c r="H47" s="46">
        <v>0</v>
      </c>
      <c r="I47" s="46">
        <v>286877</v>
      </c>
      <c r="J47" s="46">
        <v>151553</v>
      </c>
      <c r="K47" s="46">
        <v>0</v>
      </c>
      <c r="L47" s="46">
        <v>0</v>
      </c>
      <c r="M47" s="46">
        <v>0</v>
      </c>
      <c r="N47" s="46">
        <f>SUM(D47:M47)</f>
        <v>17414998</v>
      </c>
      <c r="O47" s="47">
        <f t="shared" si="11"/>
        <v>92.456906529056369</v>
      </c>
      <c r="P47" s="9"/>
    </row>
    <row r="48" spans="1:16" ht="15.75">
      <c r="A48" s="28" t="s">
        <v>60</v>
      </c>
      <c r="B48" s="29"/>
      <c r="C48" s="30"/>
      <c r="D48" s="31">
        <f t="shared" ref="D48:M48" si="15">SUM(D49:D69)</f>
        <v>1388518</v>
      </c>
      <c r="E48" s="31">
        <f t="shared" si="15"/>
        <v>6146862</v>
      </c>
      <c r="F48" s="31">
        <f t="shared" si="15"/>
        <v>0</v>
      </c>
      <c r="G48" s="31">
        <f t="shared" si="15"/>
        <v>0</v>
      </c>
      <c r="H48" s="31">
        <f t="shared" si="15"/>
        <v>0</v>
      </c>
      <c r="I48" s="31">
        <f t="shared" si="15"/>
        <v>0</v>
      </c>
      <c r="J48" s="31">
        <f t="shared" si="15"/>
        <v>0</v>
      </c>
      <c r="K48" s="31">
        <f t="shared" si="15"/>
        <v>0</v>
      </c>
      <c r="L48" s="31">
        <f t="shared" si="15"/>
        <v>0</v>
      </c>
      <c r="M48" s="31">
        <f t="shared" si="15"/>
        <v>0</v>
      </c>
      <c r="N48" s="31">
        <f>SUM(D48:M48)</f>
        <v>7535380</v>
      </c>
      <c r="O48" s="43">
        <f t="shared" si="11"/>
        <v>40.005627581520294</v>
      </c>
      <c r="P48" s="9"/>
    </row>
    <row r="49" spans="1:16">
      <c r="A49" s="12"/>
      <c r="B49" s="44">
        <v>601</v>
      </c>
      <c r="C49" s="20" t="s">
        <v>133</v>
      </c>
      <c r="D49" s="46">
        <v>0</v>
      </c>
      <c r="E49" s="46">
        <v>223336</v>
      </c>
      <c r="F49" s="46">
        <v>0</v>
      </c>
      <c r="G49" s="46">
        <v>0</v>
      </c>
      <c r="H49" s="46">
        <v>0</v>
      </c>
      <c r="I49" s="46">
        <v>0</v>
      </c>
      <c r="J49" s="46">
        <v>0</v>
      </c>
      <c r="K49" s="46">
        <v>0</v>
      </c>
      <c r="L49" s="46">
        <v>0</v>
      </c>
      <c r="M49" s="46">
        <v>0</v>
      </c>
      <c r="N49" s="46">
        <f t="shared" ref="N49:N54" si="16">SUM(D49:M49)</f>
        <v>223336</v>
      </c>
      <c r="O49" s="47">
        <f t="shared" si="11"/>
        <v>1.1856995720914429</v>
      </c>
      <c r="P49" s="9"/>
    </row>
    <row r="50" spans="1:16">
      <c r="A50" s="12"/>
      <c r="B50" s="44">
        <v>602</v>
      </c>
      <c r="C50" s="20" t="s">
        <v>134</v>
      </c>
      <c r="D50" s="46">
        <v>10737</v>
      </c>
      <c r="E50" s="46">
        <v>0</v>
      </c>
      <c r="F50" s="46">
        <v>0</v>
      </c>
      <c r="G50" s="46">
        <v>0</v>
      </c>
      <c r="H50" s="46">
        <v>0</v>
      </c>
      <c r="I50" s="46">
        <v>0</v>
      </c>
      <c r="J50" s="46">
        <v>0</v>
      </c>
      <c r="K50" s="46">
        <v>0</v>
      </c>
      <c r="L50" s="46">
        <v>0</v>
      </c>
      <c r="M50" s="46">
        <v>0</v>
      </c>
      <c r="N50" s="46">
        <f t="shared" si="16"/>
        <v>10737</v>
      </c>
      <c r="O50" s="47">
        <f t="shared" si="11"/>
        <v>5.7003153569267037E-2</v>
      </c>
      <c r="P50" s="9"/>
    </row>
    <row r="51" spans="1:16">
      <c r="A51" s="12"/>
      <c r="B51" s="44">
        <v>603</v>
      </c>
      <c r="C51" s="20" t="s">
        <v>135</v>
      </c>
      <c r="D51" s="46">
        <v>1752</v>
      </c>
      <c r="E51" s="46">
        <v>0</v>
      </c>
      <c r="F51" s="46">
        <v>0</v>
      </c>
      <c r="G51" s="46">
        <v>0</v>
      </c>
      <c r="H51" s="46">
        <v>0</v>
      </c>
      <c r="I51" s="46">
        <v>0</v>
      </c>
      <c r="J51" s="46">
        <v>0</v>
      </c>
      <c r="K51" s="46">
        <v>0</v>
      </c>
      <c r="L51" s="46">
        <v>0</v>
      </c>
      <c r="M51" s="46">
        <v>0</v>
      </c>
      <c r="N51" s="46">
        <f t="shared" si="16"/>
        <v>1752</v>
      </c>
      <c r="O51" s="47">
        <f t="shared" si="11"/>
        <v>9.3014366259994274E-3</v>
      </c>
      <c r="P51" s="9"/>
    </row>
    <row r="52" spans="1:16">
      <c r="A52" s="12"/>
      <c r="B52" s="44">
        <v>604</v>
      </c>
      <c r="C52" s="20" t="s">
        <v>136</v>
      </c>
      <c r="D52" s="46">
        <v>0</v>
      </c>
      <c r="E52" s="46">
        <v>1781729</v>
      </c>
      <c r="F52" s="46">
        <v>0</v>
      </c>
      <c r="G52" s="46">
        <v>0</v>
      </c>
      <c r="H52" s="46">
        <v>0</v>
      </c>
      <c r="I52" s="46">
        <v>0</v>
      </c>
      <c r="J52" s="46">
        <v>0</v>
      </c>
      <c r="K52" s="46">
        <v>0</v>
      </c>
      <c r="L52" s="46">
        <v>0</v>
      </c>
      <c r="M52" s="46">
        <v>0</v>
      </c>
      <c r="N52" s="46">
        <f t="shared" si="16"/>
        <v>1781729</v>
      </c>
      <c r="O52" s="47">
        <f t="shared" si="11"/>
        <v>9.4592690514870625</v>
      </c>
      <c r="P52" s="9"/>
    </row>
    <row r="53" spans="1:16">
      <c r="A53" s="12"/>
      <c r="B53" s="44">
        <v>605</v>
      </c>
      <c r="C53" s="20" t="s">
        <v>137</v>
      </c>
      <c r="D53" s="46">
        <v>15263</v>
      </c>
      <c r="E53" s="46">
        <v>0</v>
      </c>
      <c r="F53" s="46">
        <v>0</v>
      </c>
      <c r="G53" s="46">
        <v>0</v>
      </c>
      <c r="H53" s="46">
        <v>0</v>
      </c>
      <c r="I53" s="46">
        <v>0</v>
      </c>
      <c r="J53" s="46">
        <v>0</v>
      </c>
      <c r="K53" s="46">
        <v>0</v>
      </c>
      <c r="L53" s="46">
        <v>0</v>
      </c>
      <c r="M53" s="46">
        <v>0</v>
      </c>
      <c r="N53" s="46">
        <f t="shared" si="16"/>
        <v>15263</v>
      </c>
      <c r="O53" s="47">
        <f t="shared" si="11"/>
        <v>8.1031864853098892E-2</v>
      </c>
      <c r="P53" s="9"/>
    </row>
    <row r="54" spans="1:16">
      <c r="A54" s="12"/>
      <c r="B54" s="44">
        <v>608</v>
      </c>
      <c r="C54" s="20" t="s">
        <v>138</v>
      </c>
      <c r="D54" s="46">
        <v>0</v>
      </c>
      <c r="E54" s="46">
        <v>156934</v>
      </c>
      <c r="F54" s="46">
        <v>0</v>
      </c>
      <c r="G54" s="46">
        <v>0</v>
      </c>
      <c r="H54" s="46">
        <v>0</v>
      </c>
      <c r="I54" s="46">
        <v>0</v>
      </c>
      <c r="J54" s="46">
        <v>0</v>
      </c>
      <c r="K54" s="46">
        <v>0</v>
      </c>
      <c r="L54" s="46">
        <v>0</v>
      </c>
      <c r="M54" s="46">
        <v>0</v>
      </c>
      <c r="N54" s="46">
        <f t="shared" si="16"/>
        <v>156934</v>
      </c>
      <c r="O54" s="47">
        <f t="shared" si="11"/>
        <v>0.83316875311906047</v>
      </c>
      <c r="P54" s="9"/>
    </row>
    <row r="55" spans="1:16">
      <c r="A55" s="12"/>
      <c r="B55" s="44">
        <v>614</v>
      </c>
      <c r="C55" s="20" t="s">
        <v>139</v>
      </c>
      <c r="D55" s="46">
        <v>0</v>
      </c>
      <c r="E55" s="46">
        <v>447326</v>
      </c>
      <c r="F55" s="46">
        <v>0</v>
      </c>
      <c r="G55" s="46">
        <v>0</v>
      </c>
      <c r="H55" s="46">
        <v>0</v>
      </c>
      <c r="I55" s="46">
        <v>0</v>
      </c>
      <c r="J55" s="46">
        <v>0</v>
      </c>
      <c r="K55" s="46">
        <v>0</v>
      </c>
      <c r="L55" s="46">
        <v>0</v>
      </c>
      <c r="M55" s="46">
        <v>0</v>
      </c>
      <c r="N55" s="46">
        <f t="shared" ref="N55:N61" si="17">SUM(D55:M55)</f>
        <v>447326</v>
      </c>
      <c r="O55" s="47">
        <f t="shared" si="11"/>
        <v>2.3748712558001253</v>
      </c>
      <c r="P55" s="9"/>
    </row>
    <row r="56" spans="1:16">
      <c r="A56" s="12"/>
      <c r="B56" s="44">
        <v>634</v>
      </c>
      <c r="C56" s="20" t="s">
        <v>140</v>
      </c>
      <c r="D56" s="46">
        <v>0</v>
      </c>
      <c r="E56" s="46">
        <v>324523</v>
      </c>
      <c r="F56" s="46">
        <v>0</v>
      </c>
      <c r="G56" s="46">
        <v>0</v>
      </c>
      <c r="H56" s="46">
        <v>0</v>
      </c>
      <c r="I56" s="46">
        <v>0</v>
      </c>
      <c r="J56" s="46">
        <v>0</v>
      </c>
      <c r="K56" s="46">
        <v>0</v>
      </c>
      <c r="L56" s="46">
        <v>0</v>
      </c>
      <c r="M56" s="46">
        <v>0</v>
      </c>
      <c r="N56" s="46">
        <f t="shared" si="17"/>
        <v>324523</v>
      </c>
      <c r="O56" s="47">
        <f t="shared" si="11"/>
        <v>1.7229053185954406</v>
      </c>
      <c r="P56" s="9"/>
    </row>
    <row r="57" spans="1:16">
      <c r="A57" s="12"/>
      <c r="B57" s="44">
        <v>654</v>
      </c>
      <c r="C57" s="20" t="s">
        <v>141</v>
      </c>
      <c r="D57" s="46">
        <v>0</v>
      </c>
      <c r="E57" s="46">
        <v>475806</v>
      </c>
      <c r="F57" s="46">
        <v>0</v>
      </c>
      <c r="G57" s="46">
        <v>0</v>
      </c>
      <c r="H57" s="46">
        <v>0</v>
      </c>
      <c r="I57" s="46">
        <v>0</v>
      </c>
      <c r="J57" s="46">
        <v>0</v>
      </c>
      <c r="K57" s="46">
        <v>0</v>
      </c>
      <c r="L57" s="46">
        <v>0</v>
      </c>
      <c r="M57" s="46">
        <v>0</v>
      </c>
      <c r="N57" s="46">
        <f t="shared" si="17"/>
        <v>475806</v>
      </c>
      <c r="O57" s="47">
        <f t="shared" si="11"/>
        <v>2.526072691364317</v>
      </c>
      <c r="P57" s="9"/>
    </row>
    <row r="58" spans="1:16">
      <c r="A58" s="12"/>
      <c r="B58" s="44">
        <v>674</v>
      </c>
      <c r="C58" s="20" t="s">
        <v>142</v>
      </c>
      <c r="D58" s="46">
        <v>0</v>
      </c>
      <c r="E58" s="46">
        <v>134120</v>
      </c>
      <c r="F58" s="46">
        <v>0</v>
      </c>
      <c r="G58" s="46">
        <v>0</v>
      </c>
      <c r="H58" s="46">
        <v>0</v>
      </c>
      <c r="I58" s="46">
        <v>0</v>
      </c>
      <c r="J58" s="46">
        <v>0</v>
      </c>
      <c r="K58" s="46">
        <v>0</v>
      </c>
      <c r="L58" s="46">
        <v>0</v>
      </c>
      <c r="M58" s="46">
        <v>0</v>
      </c>
      <c r="N58" s="46">
        <f t="shared" si="17"/>
        <v>134120</v>
      </c>
      <c r="O58" s="47">
        <f t="shared" si="11"/>
        <v>0.71204833349260455</v>
      </c>
      <c r="P58" s="9"/>
    </row>
    <row r="59" spans="1:16">
      <c r="A59" s="12"/>
      <c r="B59" s="44">
        <v>685</v>
      </c>
      <c r="C59" s="20" t="s">
        <v>71</v>
      </c>
      <c r="D59" s="46">
        <v>3638</v>
      </c>
      <c r="E59" s="46">
        <v>0</v>
      </c>
      <c r="F59" s="46">
        <v>0</v>
      </c>
      <c r="G59" s="46">
        <v>0</v>
      </c>
      <c r="H59" s="46">
        <v>0</v>
      </c>
      <c r="I59" s="46">
        <v>0</v>
      </c>
      <c r="J59" s="46">
        <v>0</v>
      </c>
      <c r="K59" s="46">
        <v>0</v>
      </c>
      <c r="L59" s="46">
        <v>0</v>
      </c>
      <c r="M59" s="46">
        <v>0</v>
      </c>
      <c r="N59" s="46">
        <f t="shared" si="17"/>
        <v>3638</v>
      </c>
      <c r="O59" s="47">
        <f t="shared" si="11"/>
        <v>1.9314284500791049E-2</v>
      </c>
      <c r="P59" s="9"/>
    </row>
    <row r="60" spans="1:16">
      <c r="A60" s="12"/>
      <c r="B60" s="44">
        <v>689</v>
      </c>
      <c r="C60" s="20" t="s">
        <v>104</v>
      </c>
      <c r="D60" s="46">
        <v>0</v>
      </c>
      <c r="E60" s="46">
        <v>19241</v>
      </c>
      <c r="F60" s="46">
        <v>0</v>
      </c>
      <c r="G60" s="46">
        <v>0</v>
      </c>
      <c r="H60" s="46">
        <v>0</v>
      </c>
      <c r="I60" s="46">
        <v>0</v>
      </c>
      <c r="J60" s="46">
        <v>0</v>
      </c>
      <c r="K60" s="46">
        <v>0</v>
      </c>
      <c r="L60" s="46">
        <v>0</v>
      </c>
      <c r="M60" s="46">
        <v>0</v>
      </c>
      <c r="N60" s="46">
        <f t="shared" si="17"/>
        <v>19241</v>
      </c>
      <c r="O60" s="47">
        <f t="shared" si="11"/>
        <v>0.10215122267172087</v>
      </c>
      <c r="P60" s="9"/>
    </row>
    <row r="61" spans="1:16">
      <c r="A61" s="12"/>
      <c r="B61" s="44">
        <v>694</v>
      </c>
      <c r="C61" s="20" t="s">
        <v>143</v>
      </c>
      <c r="D61" s="46">
        <v>0</v>
      </c>
      <c r="E61" s="46">
        <v>147339</v>
      </c>
      <c r="F61" s="46">
        <v>0</v>
      </c>
      <c r="G61" s="46">
        <v>0</v>
      </c>
      <c r="H61" s="46">
        <v>0</v>
      </c>
      <c r="I61" s="46">
        <v>0</v>
      </c>
      <c r="J61" s="46">
        <v>0</v>
      </c>
      <c r="K61" s="46">
        <v>0</v>
      </c>
      <c r="L61" s="46">
        <v>0</v>
      </c>
      <c r="M61" s="46">
        <v>0</v>
      </c>
      <c r="N61" s="46">
        <f t="shared" si="17"/>
        <v>147339</v>
      </c>
      <c r="O61" s="47">
        <f t="shared" si="11"/>
        <v>0.78222852228203743</v>
      </c>
      <c r="P61" s="9"/>
    </row>
    <row r="62" spans="1:16">
      <c r="A62" s="12"/>
      <c r="B62" s="44">
        <v>711</v>
      </c>
      <c r="C62" s="20" t="s">
        <v>150</v>
      </c>
      <c r="D62" s="46">
        <v>1357128</v>
      </c>
      <c r="E62" s="46">
        <v>0</v>
      </c>
      <c r="F62" s="46">
        <v>0</v>
      </c>
      <c r="G62" s="46">
        <v>0</v>
      </c>
      <c r="H62" s="46">
        <v>0</v>
      </c>
      <c r="I62" s="46">
        <v>0</v>
      </c>
      <c r="J62" s="46">
        <v>0</v>
      </c>
      <c r="K62" s="46">
        <v>0</v>
      </c>
      <c r="L62" s="46">
        <v>0</v>
      </c>
      <c r="M62" s="46">
        <v>0</v>
      </c>
      <c r="N62" s="46">
        <f t="shared" ref="N62:N69" si="18">SUM(D62:M62)</f>
        <v>1357128</v>
      </c>
      <c r="O62" s="47">
        <f t="shared" si="11"/>
        <v>7.2050457108272541</v>
      </c>
      <c r="P62" s="9"/>
    </row>
    <row r="63" spans="1:16">
      <c r="A63" s="12"/>
      <c r="B63" s="44">
        <v>712</v>
      </c>
      <c r="C63" s="20" t="s">
        <v>105</v>
      </c>
      <c r="D63" s="46">
        <v>0</v>
      </c>
      <c r="E63" s="46">
        <v>116141</v>
      </c>
      <c r="F63" s="46">
        <v>0</v>
      </c>
      <c r="G63" s="46">
        <v>0</v>
      </c>
      <c r="H63" s="46">
        <v>0</v>
      </c>
      <c r="I63" s="46">
        <v>0</v>
      </c>
      <c r="J63" s="46">
        <v>0</v>
      </c>
      <c r="K63" s="46">
        <v>0</v>
      </c>
      <c r="L63" s="46">
        <v>0</v>
      </c>
      <c r="M63" s="46">
        <v>0</v>
      </c>
      <c r="N63" s="46">
        <f t="shared" si="18"/>
        <v>116141</v>
      </c>
      <c r="O63" s="47">
        <f t="shared" si="11"/>
        <v>0.61659711825353847</v>
      </c>
      <c r="P63" s="9"/>
    </row>
    <row r="64" spans="1:16">
      <c r="A64" s="12"/>
      <c r="B64" s="44">
        <v>713</v>
      </c>
      <c r="C64" s="20" t="s">
        <v>144</v>
      </c>
      <c r="D64" s="46">
        <v>0</v>
      </c>
      <c r="E64" s="46">
        <v>1189747</v>
      </c>
      <c r="F64" s="46">
        <v>0</v>
      </c>
      <c r="G64" s="46">
        <v>0</v>
      </c>
      <c r="H64" s="46">
        <v>0</v>
      </c>
      <c r="I64" s="46">
        <v>0</v>
      </c>
      <c r="J64" s="46">
        <v>0</v>
      </c>
      <c r="K64" s="46">
        <v>0</v>
      </c>
      <c r="L64" s="46">
        <v>0</v>
      </c>
      <c r="M64" s="46">
        <v>0</v>
      </c>
      <c r="N64" s="46">
        <f t="shared" si="18"/>
        <v>1189747</v>
      </c>
      <c r="O64" s="47">
        <f t="shared" si="11"/>
        <v>6.3164134254982534</v>
      </c>
      <c r="P64" s="9"/>
    </row>
    <row r="65" spans="1:119">
      <c r="A65" s="12"/>
      <c r="B65" s="44">
        <v>714</v>
      </c>
      <c r="C65" s="20" t="s">
        <v>107</v>
      </c>
      <c r="D65" s="46">
        <v>0</v>
      </c>
      <c r="E65" s="46">
        <v>2274</v>
      </c>
      <c r="F65" s="46">
        <v>0</v>
      </c>
      <c r="G65" s="46">
        <v>0</v>
      </c>
      <c r="H65" s="46">
        <v>0</v>
      </c>
      <c r="I65" s="46">
        <v>0</v>
      </c>
      <c r="J65" s="46">
        <v>0</v>
      </c>
      <c r="K65" s="46">
        <v>0</v>
      </c>
      <c r="L65" s="46">
        <v>0</v>
      </c>
      <c r="M65" s="46">
        <v>0</v>
      </c>
      <c r="N65" s="46">
        <f t="shared" si="18"/>
        <v>2274</v>
      </c>
      <c r="O65" s="47">
        <f t="shared" si="11"/>
        <v>1.2072755072786927E-2</v>
      </c>
      <c r="P65" s="9"/>
    </row>
    <row r="66" spans="1:119">
      <c r="A66" s="12"/>
      <c r="B66" s="44">
        <v>715</v>
      </c>
      <c r="C66" s="20" t="s">
        <v>108</v>
      </c>
      <c r="D66" s="46">
        <v>0</v>
      </c>
      <c r="E66" s="46">
        <v>54232</v>
      </c>
      <c r="F66" s="46">
        <v>0</v>
      </c>
      <c r="G66" s="46">
        <v>0</v>
      </c>
      <c r="H66" s="46">
        <v>0</v>
      </c>
      <c r="I66" s="46">
        <v>0</v>
      </c>
      <c r="J66" s="46">
        <v>0</v>
      </c>
      <c r="K66" s="46">
        <v>0</v>
      </c>
      <c r="L66" s="46">
        <v>0</v>
      </c>
      <c r="M66" s="46">
        <v>0</v>
      </c>
      <c r="N66" s="46">
        <f t="shared" si="18"/>
        <v>54232</v>
      </c>
      <c r="O66" s="47">
        <f t="shared" si="11"/>
        <v>0.28791981227237495</v>
      </c>
      <c r="P66" s="9"/>
    </row>
    <row r="67" spans="1:119">
      <c r="A67" s="12"/>
      <c r="B67" s="44">
        <v>724</v>
      </c>
      <c r="C67" s="20" t="s">
        <v>145</v>
      </c>
      <c r="D67" s="46">
        <v>0</v>
      </c>
      <c r="E67" s="46">
        <v>347558</v>
      </c>
      <c r="F67" s="46">
        <v>0</v>
      </c>
      <c r="G67" s="46">
        <v>0</v>
      </c>
      <c r="H67" s="46">
        <v>0</v>
      </c>
      <c r="I67" s="46">
        <v>0</v>
      </c>
      <c r="J67" s="46">
        <v>0</v>
      </c>
      <c r="K67" s="46">
        <v>0</v>
      </c>
      <c r="L67" s="46">
        <v>0</v>
      </c>
      <c r="M67" s="46">
        <v>0</v>
      </c>
      <c r="N67" s="46">
        <f t="shared" si="18"/>
        <v>347558</v>
      </c>
      <c r="O67" s="47">
        <f t="shared" si="11"/>
        <v>1.8451990358784867</v>
      </c>
      <c r="P67" s="9"/>
    </row>
    <row r="68" spans="1:119">
      <c r="A68" s="12"/>
      <c r="B68" s="44">
        <v>744</v>
      </c>
      <c r="C68" s="20" t="s">
        <v>146</v>
      </c>
      <c r="D68" s="46">
        <v>0</v>
      </c>
      <c r="E68" s="46">
        <v>224797</v>
      </c>
      <c r="F68" s="46">
        <v>0</v>
      </c>
      <c r="G68" s="46">
        <v>0</v>
      </c>
      <c r="H68" s="46">
        <v>0</v>
      </c>
      <c r="I68" s="46">
        <v>0</v>
      </c>
      <c r="J68" s="46">
        <v>0</v>
      </c>
      <c r="K68" s="46">
        <v>0</v>
      </c>
      <c r="L68" s="46">
        <v>0</v>
      </c>
      <c r="M68" s="46">
        <v>0</v>
      </c>
      <c r="N68" s="46">
        <f t="shared" si="18"/>
        <v>224797</v>
      </c>
      <c r="O68" s="47">
        <f t="shared" si="11"/>
        <v>1.1934560783189458</v>
      </c>
      <c r="P68" s="9"/>
    </row>
    <row r="69" spans="1:119" ht="15.75" thickBot="1">
      <c r="A69" s="12"/>
      <c r="B69" s="44">
        <v>764</v>
      </c>
      <c r="C69" s="20" t="s">
        <v>147</v>
      </c>
      <c r="D69" s="46">
        <v>0</v>
      </c>
      <c r="E69" s="46">
        <v>501759</v>
      </c>
      <c r="F69" s="46">
        <v>0</v>
      </c>
      <c r="G69" s="46">
        <v>0</v>
      </c>
      <c r="H69" s="46">
        <v>0</v>
      </c>
      <c r="I69" s="46">
        <v>0</v>
      </c>
      <c r="J69" s="46">
        <v>0</v>
      </c>
      <c r="K69" s="46">
        <v>0</v>
      </c>
      <c r="L69" s="46">
        <v>0</v>
      </c>
      <c r="M69" s="46">
        <v>0</v>
      </c>
      <c r="N69" s="46">
        <f t="shared" si="18"/>
        <v>501759</v>
      </c>
      <c r="O69" s="47">
        <f>(N69/O$72)</f>
        <v>2.6638581849456884</v>
      </c>
      <c r="P69" s="9"/>
    </row>
    <row r="70" spans="1:119" ht="16.5" thickBot="1">
      <c r="A70" s="14" t="s">
        <v>10</v>
      </c>
      <c r="B70" s="23"/>
      <c r="C70" s="22"/>
      <c r="D70" s="15">
        <f t="shared" ref="D70:M70" si="19">SUM(D5,D12,D20,D28,D33,D37,D42,D46,D48)</f>
        <v>99497016</v>
      </c>
      <c r="E70" s="15">
        <f t="shared" si="19"/>
        <v>94000688</v>
      </c>
      <c r="F70" s="15">
        <f t="shared" si="19"/>
        <v>3687879</v>
      </c>
      <c r="G70" s="15">
        <f t="shared" si="19"/>
        <v>658424</v>
      </c>
      <c r="H70" s="15">
        <f t="shared" si="19"/>
        <v>0</v>
      </c>
      <c r="I70" s="15">
        <f t="shared" si="19"/>
        <v>48326400</v>
      </c>
      <c r="J70" s="15">
        <f t="shared" si="19"/>
        <v>33757633</v>
      </c>
      <c r="K70" s="15">
        <f t="shared" si="19"/>
        <v>0</v>
      </c>
      <c r="L70" s="15">
        <f t="shared" si="19"/>
        <v>0</v>
      </c>
      <c r="M70" s="15">
        <f t="shared" si="19"/>
        <v>0</v>
      </c>
      <c r="N70" s="15">
        <f>SUM(D70:M70)</f>
        <v>279928040</v>
      </c>
      <c r="O70" s="37">
        <f>(N70/O$72)</f>
        <v>1486.1489291667995</v>
      </c>
      <c r="P70" s="6"/>
      <c r="Q70" s="2"/>
      <c r="R70" s="5"/>
      <c r="S70" s="5"/>
      <c r="T70" s="5"/>
      <c r="U70" s="5"/>
      <c r="V70" s="5"/>
      <c r="W70" s="5"/>
      <c r="X70" s="5"/>
      <c r="Y70" s="5"/>
      <c r="Z70" s="5"/>
      <c r="AA70" s="5"/>
      <c r="AB70" s="5"/>
      <c r="AC70" s="5"/>
      <c r="AD70" s="5"/>
      <c r="AE70" s="5"/>
      <c r="AF70" s="5"/>
      <c r="AG70" s="5"/>
      <c r="AH70" s="5"/>
      <c r="AI70" s="5"/>
      <c r="AJ70" s="5"/>
      <c r="AK70" s="5"/>
      <c r="AL70" s="5"/>
      <c r="AM70" s="5"/>
      <c r="AN70" s="5"/>
      <c r="AO70" s="5"/>
      <c r="AP70" s="5"/>
      <c r="AQ70" s="5"/>
      <c r="AR70" s="5"/>
      <c r="AS70" s="5"/>
      <c r="AT70" s="5"/>
      <c r="AU70" s="5"/>
      <c r="AV70" s="5"/>
      <c r="AW70" s="5"/>
      <c r="AX70" s="5"/>
      <c r="AY70" s="5"/>
      <c r="AZ70" s="5"/>
      <c r="BA70" s="5"/>
      <c r="BB70" s="5"/>
      <c r="BC70" s="5"/>
      <c r="BD70" s="5"/>
      <c r="BE70" s="5"/>
      <c r="BF70" s="5"/>
      <c r="BG70" s="5"/>
      <c r="BH70" s="5"/>
      <c r="BI70" s="5"/>
      <c r="BJ70" s="5"/>
      <c r="BK70" s="5"/>
      <c r="BL70" s="5"/>
      <c r="BM70" s="5"/>
      <c r="BN70" s="5"/>
      <c r="BO70" s="5"/>
      <c r="BP70" s="5"/>
      <c r="BQ70" s="5"/>
      <c r="BR70" s="5"/>
      <c r="BS70" s="5"/>
      <c r="BT70" s="5"/>
      <c r="BU70" s="5"/>
      <c r="BV70" s="5"/>
      <c r="BW70" s="5"/>
      <c r="BX70" s="5"/>
      <c r="BY70" s="5"/>
      <c r="BZ70" s="5"/>
      <c r="CA70" s="5"/>
      <c r="CB70" s="5"/>
      <c r="CC70" s="5"/>
      <c r="CD70" s="5"/>
      <c r="CE70" s="5"/>
      <c r="CF70" s="5"/>
      <c r="CG70" s="5"/>
      <c r="CH70" s="5"/>
      <c r="CI70" s="5"/>
      <c r="CJ70" s="5"/>
      <c r="CK70" s="5"/>
      <c r="CL70" s="5"/>
      <c r="CM70" s="5"/>
      <c r="CN70" s="5"/>
      <c r="CO70" s="5"/>
      <c r="CP70" s="5"/>
      <c r="CQ70" s="5"/>
      <c r="CR70" s="5"/>
      <c r="CS70" s="5"/>
      <c r="CT70" s="5"/>
      <c r="CU70" s="5"/>
      <c r="CV70" s="5"/>
      <c r="CW70" s="5"/>
      <c r="CX70" s="5"/>
      <c r="CY70" s="5"/>
      <c r="CZ70" s="5"/>
      <c r="DA70" s="5"/>
      <c r="DB70" s="5"/>
      <c r="DC70" s="5"/>
      <c r="DD70" s="5"/>
      <c r="DE70" s="5"/>
      <c r="DF70" s="5"/>
      <c r="DG70" s="5"/>
      <c r="DH70" s="5"/>
      <c r="DI70" s="5"/>
      <c r="DJ70" s="5"/>
      <c r="DK70" s="5"/>
      <c r="DL70" s="5"/>
      <c r="DM70" s="5"/>
      <c r="DN70" s="5"/>
      <c r="DO70" s="5"/>
    </row>
    <row r="71" spans="1:119">
      <c r="A71" s="16"/>
      <c r="B71" s="18"/>
      <c r="C71" s="18"/>
      <c r="D71" s="17"/>
      <c r="E71" s="17"/>
      <c r="F71" s="17"/>
      <c r="G71" s="17"/>
      <c r="H71" s="17"/>
      <c r="I71" s="17"/>
      <c r="J71" s="17"/>
      <c r="K71" s="17"/>
      <c r="L71" s="17"/>
      <c r="M71" s="17"/>
      <c r="N71" s="17"/>
      <c r="O71" s="19"/>
    </row>
    <row r="72" spans="1:119">
      <c r="A72" s="38"/>
      <c r="B72" s="39"/>
      <c r="C72" s="39"/>
      <c r="D72" s="40"/>
      <c r="E72" s="40"/>
      <c r="F72" s="40"/>
      <c r="G72" s="40"/>
      <c r="H72" s="40"/>
      <c r="I72" s="40"/>
      <c r="J72" s="40"/>
      <c r="K72" s="40"/>
      <c r="L72" s="118" t="s">
        <v>161</v>
      </c>
      <c r="M72" s="118"/>
      <c r="N72" s="118"/>
      <c r="O72" s="41">
        <v>188358</v>
      </c>
    </row>
    <row r="73" spans="1:119">
      <c r="A73" s="119"/>
      <c r="B73" s="96"/>
      <c r="C73" s="96"/>
      <c r="D73" s="96"/>
      <c r="E73" s="96"/>
      <c r="F73" s="96"/>
      <c r="G73" s="96"/>
      <c r="H73" s="96"/>
      <c r="I73" s="96"/>
      <c r="J73" s="96"/>
      <c r="K73" s="96"/>
      <c r="L73" s="96"/>
      <c r="M73" s="96"/>
      <c r="N73" s="96"/>
      <c r="O73" s="97"/>
    </row>
    <row r="74" spans="1:119" ht="15.75" customHeight="1" thickBot="1">
      <c r="A74" s="120" t="s">
        <v>93</v>
      </c>
      <c r="B74" s="99"/>
      <c r="C74" s="99"/>
      <c r="D74" s="99"/>
      <c r="E74" s="99"/>
      <c r="F74" s="99"/>
      <c r="G74" s="99"/>
      <c r="H74" s="99"/>
      <c r="I74" s="99"/>
      <c r="J74" s="99"/>
      <c r="K74" s="99"/>
      <c r="L74" s="99"/>
      <c r="M74" s="99"/>
      <c r="N74" s="99"/>
      <c r="O74" s="100"/>
    </row>
  </sheetData>
  <mergeCells count="10">
    <mergeCell ref="L72:N72"/>
    <mergeCell ref="A73:O73"/>
    <mergeCell ref="A74:O74"/>
    <mergeCell ref="A1:O1"/>
    <mergeCell ref="A2:O2"/>
    <mergeCell ref="A3:C4"/>
    <mergeCell ref="D3:H3"/>
    <mergeCell ref="I3:J3"/>
    <mergeCell ref="K3:L3"/>
    <mergeCell ref="O3:O4"/>
  </mergeCells>
  <printOptions horizontalCentered="1"/>
  <pageMargins left="0.5" right="0.5" top="0.5" bottom="0.5" header="0.3" footer="0.3"/>
  <pageSetup paperSize="5" scale="56" fitToHeight="0" orientation="landscape" r:id="rId1"/>
  <headerFooter>
    <oddFooter>&amp;L&amp;14Office of Economic and Demographic Research&amp;R&amp;14Page &amp;P of &amp;N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EC76"/>
  <sheetViews>
    <sheetView workbookViewId="0">
      <selection sqref="A1:O1"/>
    </sheetView>
  </sheetViews>
  <sheetFormatPr defaultColWidth="9.77734375" defaultRowHeight="15"/>
  <cols>
    <col min="1" max="1" width="1.77734375" style="3" customWidth="1"/>
    <col min="2" max="2" width="6.77734375" style="3" customWidth="1"/>
    <col min="3" max="3" width="55.77734375" style="3" customWidth="1"/>
    <col min="4" max="5" width="16.77734375" style="4" customWidth="1"/>
    <col min="6" max="7" width="15.77734375" style="4" customWidth="1"/>
    <col min="8" max="8" width="13.77734375" style="4" customWidth="1"/>
    <col min="9" max="10" width="15.77734375" style="4" customWidth="1"/>
    <col min="11" max="13" width="13.77734375" style="4" customWidth="1"/>
    <col min="14" max="14" width="16.77734375" style="4" customWidth="1"/>
    <col min="15" max="15" width="13.77734375" style="3" customWidth="1"/>
    <col min="16" max="16" width="9.77734375" style="3" customWidth="1"/>
    <col min="17" max="17" width="9.77734375" style="3"/>
  </cols>
  <sheetData>
    <row r="1" spans="1:133" ht="27.75">
      <c r="A1" s="121" t="s">
        <v>84</v>
      </c>
      <c r="B1" s="122"/>
      <c r="C1" s="122"/>
      <c r="D1" s="122"/>
      <c r="E1" s="122"/>
      <c r="F1" s="122"/>
      <c r="G1" s="122"/>
      <c r="H1" s="122"/>
      <c r="I1" s="122"/>
      <c r="J1" s="122"/>
      <c r="K1" s="122"/>
      <c r="L1" s="122"/>
      <c r="M1" s="122"/>
      <c r="N1" s="122"/>
      <c r="O1" s="123"/>
      <c r="P1" s="7"/>
      <c r="Q1"/>
    </row>
    <row r="2" spans="1:133" ht="24" thickBot="1">
      <c r="A2" s="124" t="s">
        <v>157</v>
      </c>
      <c r="B2" s="125"/>
      <c r="C2" s="125"/>
      <c r="D2" s="125"/>
      <c r="E2" s="125"/>
      <c r="F2" s="125"/>
      <c r="G2" s="125"/>
      <c r="H2" s="125"/>
      <c r="I2" s="125"/>
      <c r="J2" s="125"/>
      <c r="K2" s="125"/>
      <c r="L2" s="125"/>
      <c r="M2" s="125"/>
      <c r="N2" s="125"/>
      <c r="O2" s="126"/>
      <c r="P2" s="7"/>
      <c r="Q2"/>
    </row>
    <row r="3" spans="1:133" ht="18" customHeight="1">
      <c r="A3" s="127" t="s">
        <v>12</v>
      </c>
      <c r="B3" s="108"/>
      <c r="C3" s="109"/>
      <c r="D3" s="128" t="s">
        <v>6</v>
      </c>
      <c r="E3" s="129"/>
      <c r="F3" s="129"/>
      <c r="G3" s="129"/>
      <c r="H3" s="130"/>
      <c r="I3" s="128" t="s">
        <v>7</v>
      </c>
      <c r="J3" s="130"/>
      <c r="K3" s="128" t="s">
        <v>9</v>
      </c>
      <c r="L3" s="130"/>
      <c r="M3" s="35"/>
      <c r="N3" s="36"/>
      <c r="O3" s="131" t="s">
        <v>17</v>
      </c>
      <c r="P3" s="11"/>
      <c r="Q3"/>
    </row>
    <row r="4" spans="1:133" ht="32.25" customHeight="1" thickBot="1">
      <c r="A4" s="110"/>
      <c r="B4" s="111"/>
      <c r="C4" s="112"/>
      <c r="D4" s="33" t="s">
        <v>0</v>
      </c>
      <c r="E4" s="33" t="s">
        <v>13</v>
      </c>
      <c r="F4" s="33" t="s">
        <v>14</v>
      </c>
      <c r="G4" s="33" t="s">
        <v>15</v>
      </c>
      <c r="H4" s="33" t="s">
        <v>1</v>
      </c>
      <c r="I4" s="33" t="s">
        <v>2</v>
      </c>
      <c r="J4" s="34" t="s">
        <v>16</v>
      </c>
      <c r="K4" s="34" t="s">
        <v>3</v>
      </c>
      <c r="L4" s="34" t="s">
        <v>4</v>
      </c>
      <c r="M4" s="34" t="s">
        <v>5</v>
      </c>
      <c r="N4" s="34" t="s">
        <v>8</v>
      </c>
      <c r="O4" s="117"/>
      <c r="P4" s="8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  <c r="CN4" s="1"/>
      <c r="CO4" s="1"/>
      <c r="CP4" s="1"/>
      <c r="CQ4" s="1"/>
      <c r="CR4" s="1"/>
      <c r="CS4" s="1"/>
      <c r="CT4" s="1"/>
      <c r="CU4" s="1"/>
      <c r="CV4" s="1"/>
      <c r="CW4" s="1"/>
      <c r="CX4" s="1"/>
      <c r="CY4" s="1"/>
      <c r="CZ4" s="1"/>
      <c r="DA4" s="1"/>
      <c r="DB4" s="1"/>
      <c r="DC4" s="1"/>
      <c r="DD4" s="1"/>
      <c r="DE4" s="1"/>
      <c r="DF4" s="1"/>
      <c r="DG4" s="1"/>
      <c r="DH4" s="1"/>
      <c r="DI4" s="1"/>
      <c r="DJ4" s="1"/>
      <c r="DK4" s="1"/>
      <c r="DL4" s="1"/>
      <c r="DM4" s="1"/>
      <c r="DN4" s="1"/>
      <c r="DO4" s="1"/>
      <c r="DP4" s="1"/>
      <c r="DQ4" s="1"/>
      <c r="DR4" s="1"/>
      <c r="DS4" s="1"/>
      <c r="DT4" s="1"/>
      <c r="DU4" s="1"/>
      <c r="DV4" s="1"/>
      <c r="DW4" s="1"/>
      <c r="DX4" s="1"/>
      <c r="DY4" s="1"/>
      <c r="DZ4" s="1"/>
      <c r="EA4" s="1"/>
      <c r="EB4" s="1"/>
      <c r="EC4" s="1"/>
    </row>
    <row r="5" spans="1:133" ht="15.75">
      <c r="A5" s="24" t="s">
        <v>19</v>
      </c>
      <c r="B5" s="25"/>
      <c r="C5" s="25"/>
      <c r="D5" s="26">
        <f t="shared" ref="D5:M5" si="0">SUM(D6:D11)</f>
        <v>23036068</v>
      </c>
      <c r="E5" s="26">
        <f t="shared" si="0"/>
        <v>1754170</v>
      </c>
      <c r="F5" s="26">
        <f t="shared" si="0"/>
        <v>3658523</v>
      </c>
      <c r="G5" s="26">
        <f t="shared" si="0"/>
        <v>0</v>
      </c>
      <c r="H5" s="26">
        <f t="shared" si="0"/>
        <v>0</v>
      </c>
      <c r="I5" s="26">
        <f t="shared" si="0"/>
        <v>0</v>
      </c>
      <c r="J5" s="26">
        <f t="shared" si="0"/>
        <v>33233333</v>
      </c>
      <c r="K5" s="26">
        <f t="shared" si="0"/>
        <v>0</v>
      </c>
      <c r="L5" s="26">
        <f t="shared" si="0"/>
        <v>0</v>
      </c>
      <c r="M5" s="26">
        <f t="shared" si="0"/>
        <v>0</v>
      </c>
      <c r="N5" s="27">
        <f t="shared" ref="N5:N13" si="1">SUM(D5:M5)</f>
        <v>61682094</v>
      </c>
      <c r="O5" s="32">
        <f t="shared" ref="O5:O36" si="2">(N5/O$74)</f>
        <v>332.33170621322819</v>
      </c>
      <c r="P5" s="6"/>
    </row>
    <row r="6" spans="1:133">
      <c r="A6" s="12"/>
      <c r="B6" s="44">
        <v>511</v>
      </c>
      <c r="C6" s="20" t="s">
        <v>20</v>
      </c>
      <c r="D6" s="46">
        <v>1401941</v>
      </c>
      <c r="E6" s="46">
        <v>0</v>
      </c>
      <c r="F6" s="46">
        <v>0</v>
      </c>
      <c r="G6" s="46">
        <v>0</v>
      </c>
      <c r="H6" s="46">
        <v>0</v>
      </c>
      <c r="I6" s="46">
        <v>0</v>
      </c>
      <c r="J6" s="46">
        <v>0</v>
      </c>
      <c r="K6" s="46">
        <v>0</v>
      </c>
      <c r="L6" s="46">
        <v>0</v>
      </c>
      <c r="M6" s="46">
        <v>0</v>
      </c>
      <c r="N6" s="46">
        <f t="shared" si="1"/>
        <v>1401941</v>
      </c>
      <c r="O6" s="47">
        <f t="shared" si="2"/>
        <v>7.5533986336501364</v>
      </c>
      <c r="P6" s="9"/>
    </row>
    <row r="7" spans="1:133">
      <c r="A7" s="12"/>
      <c r="B7" s="44">
        <v>512</v>
      </c>
      <c r="C7" s="20" t="s">
        <v>21</v>
      </c>
      <c r="D7" s="46">
        <v>1264003</v>
      </c>
      <c r="E7" s="46">
        <v>0</v>
      </c>
      <c r="F7" s="46">
        <v>0</v>
      </c>
      <c r="G7" s="46">
        <v>0</v>
      </c>
      <c r="H7" s="46">
        <v>0</v>
      </c>
      <c r="I7" s="46">
        <v>0</v>
      </c>
      <c r="J7" s="46">
        <v>0</v>
      </c>
      <c r="K7" s="46">
        <v>0</v>
      </c>
      <c r="L7" s="46">
        <v>0</v>
      </c>
      <c r="M7" s="46">
        <v>0</v>
      </c>
      <c r="N7" s="46">
        <f t="shared" si="1"/>
        <v>1264003</v>
      </c>
      <c r="O7" s="47">
        <f t="shared" si="2"/>
        <v>6.8102142195211313</v>
      </c>
      <c r="P7" s="9"/>
    </row>
    <row r="8" spans="1:133">
      <c r="A8" s="12"/>
      <c r="B8" s="44">
        <v>513</v>
      </c>
      <c r="C8" s="20" t="s">
        <v>22</v>
      </c>
      <c r="D8" s="46">
        <v>13025808</v>
      </c>
      <c r="E8" s="46">
        <v>890573</v>
      </c>
      <c r="F8" s="46">
        <v>0</v>
      </c>
      <c r="G8" s="46">
        <v>0</v>
      </c>
      <c r="H8" s="46">
        <v>0</v>
      </c>
      <c r="I8" s="46">
        <v>0</v>
      </c>
      <c r="J8" s="46">
        <v>179268</v>
      </c>
      <c r="K8" s="46">
        <v>0</v>
      </c>
      <c r="L8" s="46">
        <v>0</v>
      </c>
      <c r="M8" s="46">
        <v>0</v>
      </c>
      <c r="N8" s="46">
        <f t="shared" si="1"/>
        <v>14095649</v>
      </c>
      <c r="O8" s="47">
        <f t="shared" si="2"/>
        <v>75.944747958018141</v>
      </c>
      <c r="P8" s="9"/>
    </row>
    <row r="9" spans="1:133">
      <c r="A9" s="12"/>
      <c r="B9" s="44">
        <v>514</v>
      </c>
      <c r="C9" s="20" t="s">
        <v>23</v>
      </c>
      <c r="D9" s="46">
        <v>941419</v>
      </c>
      <c r="E9" s="46">
        <v>0</v>
      </c>
      <c r="F9" s="46">
        <v>0</v>
      </c>
      <c r="G9" s="46">
        <v>0</v>
      </c>
      <c r="H9" s="46">
        <v>0</v>
      </c>
      <c r="I9" s="46">
        <v>0</v>
      </c>
      <c r="J9" s="46">
        <v>0</v>
      </c>
      <c r="K9" s="46">
        <v>0</v>
      </c>
      <c r="L9" s="46">
        <v>0</v>
      </c>
      <c r="M9" s="46">
        <v>0</v>
      </c>
      <c r="N9" s="46">
        <f t="shared" si="1"/>
        <v>941419</v>
      </c>
      <c r="O9" s="47">
        <f t="shared" si="2"/>
        <v>5.07219133208336</v>
      </c>
      <c r="P9" s="9"/>
    </row>
    <row r="10" spans="1:133">
      <c r="A10" s="12"/>
      <c r="B10" s="44">
        <v>515</v>
      </c>
      <c r="C10" s="20" t="s">
        <v>24</v>
      </c>
      <c r="D10" s="46">
        <v>752695</v>
      </c>
      <c r="E10" s="46">
        <v>768722</v>
      </c>
      <c r="F10" s="46">
        <v>0</v>
      </c>
      <c r="G10" s="46">
        <v>0</v>
      </c>
      <c r="H10" s="46">
        <v>0</v>
      </c>
      <c r="I10" s="46">
        <v>0</v>
      </c>
      <c r="J10" s="46">
        <v>0</v>
      </c>
      <c r="K10" s="46">
        <v>0</v>
      </c>
      <c r="L10" s="46">
        <v>0</v>
      </c>
      <c r="M10" s="46">
        <v>0</v>
      </c>
      <c r="N10" s="46">
        <f t="shared" si="1"/>
        <v>1521417</v>
      </c>
      <c r="O10" s="47">
        <f t="shared" si="2"/>
        <v>8.1971132087670533</v>
      </c>
      <c r="P10" s="9"/>
    </row>
    <row r="11" spans="1:133">
      <c r="A11" s="12"/>
      <c r="B11" s="44">
        <v>519</v>
      </c>
      <c r="C11" s="20" t="s">
        <v>116</v>
      </c>
      <c r="D11" s="46">
        <v>5650202</v>
      </c>
      <c r="E11" s="46">
        <v>94875</v>
      </c>
      <c r="F11" s="46">
        <v>3658523</v>
      </c>
      <c r="G11" s="46">
        <v>0</v>
      </c>
      <c r="H11" s="46">
        <v>0</v>
      </c>
      <c r="I11" s="46">
        <v>0</v>
      </c>
      <c r="J11" s="46">
        <v>33054065</v>
      </c>
      <c r="K11" s="46">
        <v>0</v>
      </c>
      <c r="L11" s="46">
        <v>0</v>
      </c>
      <c r="M11" s="46">
        <v>0</v>
      </c>
      <c r="N11" s="46">
        <f t="shared" si="1"/>
        <v>42457665</v>
      </c>
      <c r="O11" s="47">
        <f t="shared" si="2"/>
        <v>228.75404086118834</v>
      </c>
      <c r="P11" s="9"/>
    </row>
    <row r="12" spans="1:133" ht="15.75">
      <c r="A12" s="28" t="s">
        <v>26</v>
      </c>
      <c r="B12" s="29"/>
      <c r="C12" s="30"/>
      <c r="D12" s="31">
        <f t="shared" ref="D12:M12" si="3">SUM(D13:D20)</f>
        <v>50734020</v>
      </c>
      <c r="E12" s="31">
        <f t="shared" si="3"/>
        <v>38654804</v>
      </c>
      <c r="F12" s="31">
        <f t="shared" si="3"/>
        <v>0</v>
      </c>
      <c r="G12" s="31">
        <f t="shared" si="3"/>
        <v>548725</v>
      </c>
      <c r="H12" s="31">
        <f t="shared" si="3"/>
        <v>0</v>
      </c>
      <c r="I12" s="31">
        <f t="shared" si="3"/>
        <v>5046011</v>
      </c>
      <c r="J12" s="31">
        <f t="shared" si="3"/>
        <v>0</v>
      </c>
      <c r="K12" s="31">
        <f t="shared" si="3"/>
        <v>0</v>
      </c>
      <c r="L12" s="31">
        <f t="shared" si="3"/>
        <v>0</v>
      </c>
      <c r="M12" s="31">
        <f t="shared" si="3"/>
        <v>0</v>
      </c>
      <c r="N12" s="42">
        <f t="shared" si="1"/>
        <v>94983560</v>
      </c>
      <c r="O12" s="43">
        <f t="shared" si="2"/>
        <v>511.75384151203639</v>
      </c>
      <c r="P12" s="10"/>
    </row>
    <row r="13" spans="1:133">
      <c r="A13" s="12"/>
      <c r="B13" s="44">
        <v>521</v>
      </c>
      <c r="C13" s="20" t="s">
        <v>27</v>
      </c>
      <c r="D13" s="46">
        <v>47102950</v>
      </c>
      <c r="E13" s="46">
        <v>146948</v>
      </c>
      <c r="F13" s="46">
        <v>0</v>
      </c>
      <c r="G13" s="46">
        <v>548725</v>
      </c>
      <c r="H13" s="46">
        <v>0</v>
      </c>
      <c r="I13" s="46">
        <v>0</v>
      </c>
      <c r="J13" s="46">
        <v>0</v>
      </c>
      <c r="K13" s="46">
        <v>0</v>
      </c>
      <c r="L13" s="46">
        <v>0</v>
      </c>
      <c r="M13" s="46">
        <v>0</v>
      </c>
      <c r="N13" s="46">
        <f t="shared" si="1"/>
        <v>47798623</v>
      </c>
      <c r="O13" s="47">
        <f t="shared" si="2"/>
        <v>257.53013404883518</v>
      </c>
      <c r="P13" s="9"/>
    </row>
    <row r="14" spans="1:133">
      <c r="A14" s="12"/>
      <c r="B14" s="44">
        <v>522</v>
      </c>
      <c r="C14" s="20" t="s">
        <v>28</v>
      </c>
      <c r="D14" s="46">
        <v>0</v>
      </c>
      <c r="E14" s="46">
        <v>21848877</v>
      </c>
      <c r="F14" s="46">
        <v>0</v>
      </c>
      <c r="G14" s="46">
        <v>0</v>
      </c>
      <c r="H14" s="46">
        <v>0</v>
      </c>
      <c r="I14" s="46">
        <v>0</v>
      </c>
      <c r="J14" s="46">
        <v>0</v>
      </c>
      <c r="K14" s="46">
        <v>0</v>
      </c>
      <c r="L14" s="46">
        <v>0</v>
      </c>
      <c r="M14" s="46">
        <v>0</v>
      </c>
      <c r="N14" s="46">
        <f t="shared" ref="N14:N20" si="4">SUM(D14:M14)</f>
        <v>21848877</v>
      </c>
      <c r="O14" s="47">
        <f t="shared" si="2"/>
        <v>117.71770543738282</v>
      </c>
      <c r="P14" s="9"/>
    </row>
    <row r="15" spans="1:133">
      <c r="A15" s="12"/>
      <c r="B15" s="44">
        <v>523</v>
      </c>
      <c r="C15" s="20" t="s">
        <v>117</v>
      </c>
      <c r="D15" s="46">
        <v>763004</v>
      </c>
      <c r="E15" s="46">
        <v>19473</v>
      </c>
      <c r="F15" s="46">
        <v>0</v>
      </c>
      <c r="G15" s="46">
        <v>0</v>
      </c>
      <c r="H15" s="46">
        <v>0</v>
      </c>
      <c r="I15" s="46">
        <v>0</v>
      </c>
      <c r="J15" s="46">
        <v>0</v>
      </c>
      <c r="K15" s="46">
        <v>0</v>
      </c>
      <c r="L15" s="46">
        <v>0</v>
      </c>
      <c r="M15" s="46">
        <v>0</v>
      </c>
      <c r="N15" s="46">
        <f t="shared" si="4"/>
        <v>782477</v>
      </c>
      <c r="O15" s="47">
        <f t="shared" si="2"/>
        <v>4.2158412534212628</v>
      </c>
      <c r="P15" s="9"/>
    </row>
    <row r="16" spans="1:133">
      <c r="A16" s="12"/>
      <c r="B16" s="44">
        <v>524</v>
      </c>
      <c r="C16" s="20" t="s">
        <v>30</v>
      </c>
      <c r="D16" s="46">
        <v>1297662</v>
      </c>
      <c r="E16" s="46">
        <v>0</v>
      </c>
      <c r="F16" s="46">
        <v>0</v>
      </c>
      <c r="G16" s="46">
        <v>0</v>
      </c>
      <c r="H16" s="46">
        <v>0</v>
      </c>
      <c r="I16" s="46">
        <v>3257891</v>
      </c>
      <c r="J16" s="46">
        <v>0</v>
      </c>
      <c r="K16" s="46">
        <v>0</v>
      </c>
      <c r="L16" s="46">
        <v>0</v>
      </c>
      <c r="M16" s="46">
        <v>0</v>
      </c>
      <c r="N16" s="46">
        <f t="shared" si="4"/>
        <v>4555553</v>
      </c>
      <c r="O16" s="47">
        <f t="shared" si="2"/>
        <v>24.544476412146292</v>
      </c>
      <c r="P16" s="9"/>
    </row>
    <row r="17" spans="1:16">
      <c r="A17" s="12"/>
      <c r="B17" s="44">
        <v>525</v>
      </c>
      <c r="C17" s="20" t="s">
        <v>31</v>
      </c>
      <c r="D17" s="46">
        <v>1110845</v>
      </c>
      <c r="E17" s="46">
        <v>3280001</v>
      </c>
      <c r="F17" s="46">
        <v>0</v>
      </c>
      <c r="G17" s="46">
        <v>0</v>
      </c>
      <c r="H17" s="46">
        <v>0</v>
      </c>
      <c r="I17" s="46">
        <v>1788120</v>
      </c>
      <c r="J17" s="46">
        <v>0</v>
      </c>
      <c r="K17" s="46">
        <v>0</v>
      </c>
      <c r="L17" s="46">
        <v>0</v>
      </c>
      <c r="M17" s="46">
        <v>0</v>
      </c>
      <c r="N17" s="46">
        <f t="shared" si="4"/>
        <v>6178966</v>
      </c>
      <c r="O17" s="47">
        <f t="shared" si="2"/>
        <v>33.291125191267433</v>
      </c>
      <c r="P17" s="9"/>
    </row>
    <row r="18" spans="1:16">
      <c r="A18" s="12"/>
      <c r="B18" s="44">
        <v>526</v>
      </c>
      <c r="C18" s="20" t="s">
        <v>32</v>
      </c>
      <c r="D18" s="46">
        <v>0</v>
      </c>
      <c r="E18" s="46">
        <v>13359491</v>
      </c>
      <c r="F18" s="46">
        <v>0</v>
      </c>
      <c r="G18" s="46">
        <v>0</v>
      </c>
      <c r="H18" s="46">
        <v>0</v>
      </c>
      <c r="I18" s="46">
        <v>0</v>
      </c>
      <c r="J18" s="46">
        <v>0</v>
      </c>
      <c r="K18" s="46">
        <v>0</v>
      </c>
      <c r="L18" s="46">
        <v>0</v>
      </c>
      <c r="M18" s="46">
        <v>0</v>
      </c>
      <c r="N18" s="46">
        <f t="shared" si="4"/>
        <v>13359491</v>
      </c>
      <c r="O18" s="47">
        <f t="shared" si="2"/>
        <v>71.978464903773627</v>
      </c>
      <c r="P18" s="9"/>
    </row>
    <row r="19" spans="1:16">
      <c r="A19" s="12"/>
      <c r="B19" s="44">
        <v>527</v>
      </c>
      <c r="C19" s="20" t="s">
        <v>33</v>
      </c>
      <c r="D19" s="46">
        <v>459559</v>
      </c>
      <c r="E19" s="46">
        <v>0</v>
      </c>
      <c r="F19" s="46">
        <v>0</v>
      </c>
      <c r="G19" s="46">
        <v>0</v>
      </c>
      <c r="H19" s="46">
        <v>0</v>
      </c>
      <c r="I19" s="46">
        <v>0</v>
      </c>
      <c r="J19" s="46">
        <v>0</v>
      </c>
      <c r="K19" s="46">
        <v>0</v>
      </c>
      <c r="L19" s="46">
        <v>0</v>
      </c>
      <c r="M19" s="46">
        <v>0</v>
      </c>
      <c r="N19" s="46">
        <f t="shared" si="4"/>
        <v>459559</v>
      </c>
      <c r="O19" s="47">
        <f t="shared" si="2"/>
        <v>2.4760188358009527</v>
      </c>
      <c r="P19" s="9"/>
    </row>
    <row r="20" spans="1:16">
      <c r="A20" s="12"/>
      <c r="B20" s="44">
        <v>529</v>
      </c>
      <c r="C20" s="20" t="s">
        <v>86</v>
      </c>
      <c r="D20" s="46">
        <v>0</v>
      </c>
      <c r="E20" s="46">
        <v>14</v>
      </c>
      <c r="F20" s="46">
        <v>0</v>
      </c>
      <c r="G20" s="46">
        <v>0</v>
      </c>
      <c r="H20" s="46">
        <v>0</v>
      </c>
      <c r="I20" s="46">
        <v>0</v>
      </c>
      <c r="J20" s="46">
        <v>0</v>
      </c>
      <c r="K20" s="46">
        <v>0</v>
      </c>
      <c r="L20" s="46">
        <v>0</v>
      </c>
      <c r="M20" s="46">
        <v>0</v>
      </c>
      <c r="N20" s="46">
        <f t="shared" si="4"/>
        <v>14</v>
      </c>
      <c r="O20" s="47">
        <f t="shared" si="2"/>
        <v>7.5429408848947223E-5</v>
      </c>
      <c r="P20" s="9"/>
    </row>
    <row r="21" spans="1:16" ht="15.75">
      <c r="A21" s="28" t="s">
        <v>34</v>
      </c>
      <c r="B21" s="29"/>
      <c r="C21" s="30"/>
      <c r="D21" s="31">
        <f t="shared" ref="D21:M21" si="5">SUM(D22:D28)</f>
        <v>331876</v>
      </c>
      <c r="E21" s="31">
        <f t="shared" si="5"/>
        <v>1553475</v>
      </c>
      <c r="F21" s="31">
        <f t="shared" si="5"/>
        <v>0</v>
      </c>
      <c r="G21" s="31">
        <f t="shared" si="5"/>
        <v>1700</v>
      </c>
      <c r="H21" s="31">
        <f t="shared" si="5"/>
        <v>0</v>
      </c>
      <c r="I21" s="31">
        <f t="shared" si="5"/>
        <v>39551687</v>
      </c>
      <c r="J21" s="31">
        <f t="shared" si="5"/>
        <v>0</v>
      </c>
      <c r="K21" s="31">
        <f t="shared" si="5"/>
        <v>0</v>
      </c>
      <c r="L21" s="31">
        <f t="shared" si="5"/>
        <v>0</v>
      </c>
      <c r="M21" s="31">
        <f t="shared" si="5"/>
        <v>0</v>
      </c>
      <c r="N21" s="42">
        <f>SUM(D21:M21)</f>
        <v>41438738</v>
      </c>
      <c r="O21" s="43">
        <f t="shared" si="2"/>
        <v>223.26425077045752</v>
      </c>
      <c r="P21" s="10"/>
    </row>
    <row r="22" spans="1:16">
      <c r="A22" s="12"/>
      <c r="B22" s="44">
        <v>533</v>
      </c>
      <c r="C22" s="20" t="s">
        <v>35</v>
      </c>
      <c r="D22" s="46">
        <v>0</v>
      </c>
      <c r="E22" s="46">
        <v>0</v>
      </c>
      <c r="F22" s="46">
        <v>0</v>
      </c>
      <c r="G22" s="46">
        <v>0</v>
      </c>
      <c r="H22" s="46">
        <v>0</v>
      </c>
      <c r="I22" s="46">
        <v>7574195</v>
      </c>
      <c r="J22" s="46">
        <v>0</v>
      </c>
      <c r="K22" s="46">
        <v>0</v>
      </c>
      <c r="L22" s="46">
        <v>0</v>
      </c>
      <c r="M22" s="46">
        <v>0</v>
      </c>
      <c r="N22" s="46">
        <f t="shared" ref="N22:N28" si="6">SUM(D22:M22)</f>
        <v>7574195</v>
      </c>
      <c r="O22" s="47">
        <f t="shared" si="2"/>
        <v>40.808360811189416</v>
      </c>
      <c r="P22" s="9"/>
    </row>
    <row r="23" spans="1:16">
      <c r="A23" s="12"/>
      <c r="B23" s="44">
        <v>534</v>
      </c>
      <c r="C23" s="20" t="s">
        <v>118</v>
      </c>
      <c r="D23" s="46">
        <v>0</v>
      </c>
      <c r="E23" s="46">
        <v>0</v>
      </c>
      <c r="F23" s="46">
        <v>0</v>
      </c>
      <c r="G23" s="46">
        <v>0</v>
      </c>
      <c r="H23" s="46">
        <v>0</v>
      </c>
      <c r="I23" s="46">
        <v>8060480</v>
      </c>
      <c r="J23" s="46">
        <v>0</v>
      </c>
      <c r="K23" s="46">
        <v>0</v>
      </c>
      <c r="L23" s="46">
        <v>0</v>
      </c>
      <c r="M23" s="46">
        <v>0</v>
      </c>
      <c r="N23" s="46">
        <f t="shared" si="6"/>
        <v>8060480</v>
      </c>
      <c r="O23" s="47">
        <f t="shared" si="2"/>
        <v>43.428374388483007</v>
      </c>
      <c r="P23" s="9"/>
    </row>
    <row r="24" spans="1:16">
      <c r="A24" s="12"/>
      <c r="B24" s="44">
        <v>535</v>
      </c>
      <c r="C24" s="20" t="s">
        <v>37</v>
      </c>
      <c r="D24" s="46">
        <v>0</v>
      </c>
      <c r="E24" s="46">
        <v>2729</v>
      </c>
      <c r="F24" s="46">
        <v>0</v>
      </c>
      <c r="G24" s="46">
        <v>0</v>
      </c>
      <c r="H24" s="46">
        <v>0</v>
      </c>
      <c r="I24" s="46">
        <v>7628214</v>
      </c>
      <c r="J24" s="46">
        <v>0</v>
      </c>
      <c r="K24" s="46">
        <v>0</v>
      </c>
      <c r="L24" s="46">
        <v>0</v>
      </c>
      <c r="M24" s="46">
        <v>0</v>
      </c>
      <c r="N24" s="46">
        <f t="shared" si="6"/>
        <v>7630943</v>
      </c>
      <c r="O24" s="47">
        <f t="shared" si="2"/>
        <v>41.114108532143703</v>
      </c>
      <c r="P24" s="9"/>
    </row>
    <row r="25" spans="1:16">
      <c r="A25" s="12"/>
      <c r="B25" s="44">
        <v>536</v>
      </c>
      <c r="C25" s="20" t="s">
        <v>119</v>
      </c>
      <c r="D25" s="46">
        <v>0</v>
      </c>
      <c r="E25" s="46">
        <v>0</v>
      </c>
      <c r="F25" s="46">
        <v>0</v>
      </c>
      <c r="G25" s="46">
        <v>0</v>
      </c>
      <c r="H25" s="46">
        <v>0</v>
      </c>
      <c r="I25" s="46">
        <v>16002529</v>
      </c>
      <c r="J25" s="46">
        <v>0</v>
      </c>
      <c r="K25" s="46">
        <v>0</v>
      </c>
      <c r="L25" s="46">
        <v>0</v>
      </c>
      <c r="M25" s="46">
        <v>0</v>
      </c>
      <c r="N25" s="46">
        <f t="shared" si="6"/>
        <v>16002529</v>
      </c>
      <c r="O25" s="47">
        <f t="shared" si="2"/>
        <v>86.218664468438178</v>
      </c>
      <c r="P25" s="9"/>
    </row>
    <row r="26" spans="1:16">
      <c r="A26" s="12"/>
      <c r="B26" s="44">
        <v>537</v>
      </c>
      <c r="C26" s="20" t="s">
        <v>120</v>
      </c>
      <c r="D26" s="46">
        <v>331876</v>
      </c>
      <c r="E26" s="46">
        <v>432218</v>
      </c>
      <c r="F26" s="46">
        <v>0</v>
      </c>
      <c r="G26" s="46">
        <v>1700</v>
      </c>
      <c r="H26" s="46">
        <v>0</v>
      </c>
      <c r="I26" s="46">
        <v>286269</v>
      </c>
      <c r="J26" s="46">
        <v>0</v>
      </c>
      <c r="K26" s="46">
        <v>0</v>
      </c>
      <c r="L26" s="46">
        <v>0</v>
      </c>
      <c r="M26" s="46">
        <v>0</v>
      </c>
      <c r="N26" s="46">
        <f t="shared" si="6"/>
        <v>1052063</v>
      </c>
      <c r="O26" s="47">
        <f t="shared" si="2"/>
        <v>5.6683207258464261</v>
      </c>
      <c r="P26" s="9"/>
    </row>
    <row r="27" spans="1:16">
      <c r="A27" s="12"/>
      <c r="B27" s="44">
        <v>538</v>
      </c>
      <c r="C27" s="20" t="s">
        <v>121</v>
      </c>
      <c r="D27" s="46">
        <v>0</v>
      </c>
      <c r="E27" s="46">
        <v>1104052</v>
      </c>
      <c r="F27" s="46">
        <v>0</v>
      </c>
      <c r="G27" s="46">
        <v>0</v>
      </c>
      <c r="H27" s="46">
        <v>0</v>
      </c>
      <c r="I27" s="46">
        <v>0</v>
      </c>
      <c r="J27" s="46">
        <v>0</v>
      </c>
      <c r="K27" s="46">
        <v>0</v>
      </c>
      <c r="L27" s="46">
        <v>0</v>
      </c>
      <c r="M27" s="46">
        <v>0</v>
      </c>
      <c r="N27" s="46">
        <f t="shared" si="6"/>
        <v>1104052</v>
      </c>
      <c r="O27" s="47">
        <f t="shared" si="2"/>
        <v>5.9484278356069913</v>
      </c>
      <c r="P27" s="9"/>
    </row>
    <row r="28" spans="1:16">
      <c r="A28" s="12"/>
      <c r="B28" s="44">
        <v>539</v>
      </c>
      <c r="C28" s="20" t="s">
        <v>41</v>
      </c>
      <c r="D28" s="46">
        <v>0</v>
      </c>
      <c r="E28" s="46">
        <v>14476</v>
      </c>
      <c r="F28" s="46">
        <v>0</v>
      </c>
      <c r="G28" s="46">
        <v>0</v>
      </c>
      <c r="H28" s="46">
        <v>0</v>
      </c>
      <c r="I28" s="46">
        <v>0</v>
      </c>
      <c r="J28" s="46">
        <v>0</v>
      </c>
      <c r="K28" s="46">
        <v>0</v>
      </c>
      <c r="L28" s="46">
        <v>0</v>
      </c>
      <c r="M28" s="46">
        <v>0</v>
      </c>
      <c r="N28" s="46">
        <f t="shared" si="6"/>
        <v>14476</v>
      </c>
      <c r="O28" s="47">
        <f t="shared" si="2"/>
        <v>7.7994008749811425E-2</v>
      </c>
      <c r="P28" s="9"/>
    </row>
    <row r="29" spans="1:16" ht="15.75">
      <c r="A29" s="28" t="s">
        <v>42</v>
      </c>
      <c r="B29" s="29"/>
      <c r="C29" s="30"/>
      <c r="D29" s="31">
        <f t="shared" ref="D29:M29" si="7">SUM(D30:D33)</f>
        <v>3138665</v>
      </c>
      <c r="E29" s="31">
        <f t="shared" si="7"/>
        <v>21328104</v>
      </c>
      <c r="F29" s="31">
        <f t="shared" si="7"/>
        <v>0</v>
      </c>
      <c r="G29" s="31">
        <f t="shared" si="7"/>
        <v>348292</v>
      </c>
      <c r="H29" s="31">
        <f t="shared" si="7"/>
        <v>0</v>
      </c>
      <c r="I29" s="31">
        <f t="shared" si="7"/>
        <v>2243260</v>
      </c>
      <c r="J29" s="31">
        <f t="shared" si="7"/>
        <v>0</v>
      </c>
      <c r="K29" s="31">
        <f t="shared" si="7"/>
        <v>0</v>
      </c>
      <c r="L29" s="31">
        <f t="shared" si="7"/>
        <v>0</v>
      </c>
      <c r="M29" s="31">
        <f t="shared" si="7"/>
        <v>0</v>
      </c>
      <c r="N29" s="31">
        <f t="shared" ref="N29:N38" si="8">SUM(D29:M29)</f>
        <v>27058321</v>
      </c>
      <c r="O29" s="43">
        <f t="shared" si="2"/>
        <v>145.78522553393245</v>
      </c>
      <c r="P29" s="10"/>
    </row>
    <row r="30" spans="1:16">
      <c r="A30" s="12"/>
      <c r="B30" s="44">
        <v>541</v>
      </c>
      <c r="C30" s="20" t="s">
        <v>122</v>
      </c>
      <c r="D30" s="46">
        <v>0</v>
      </c>
      <c r="E30" s="46">
        <v>20956962</v>
      </c>
      <c r="F30" s="46">
        <v>0</v>
      </c>
      <c r="G30" s="46">
        <v>348292</v>
      </c>
      <c r="H30" s="46">
        <v>0</v>
      </c>
      <c r="I30" s="46">
        <v>0</v>
      </c>
      <c r="J30" s="46">
        <v>0</v>
      </c>
      <c r="K30" s="46">
        <v>0</v>
      </c>
      <c r="L30" s="46">
        <v>0</v>
      </c>
      <c r="M30" s="46">
        <v>0</v>
      </c>
      <c r="N30" s="46">
        <f t="shared" si="8"/>
        <v>21305254</v>
      </c>
      <c r="O30" s="47">
        <f t="shared" si="2"/>
        <v>114.78876532833344</v>
      </c>
      <c r="P30" s="9"/>
    </row>
    <row r="31" spans="1:16">
      <c r="A31" s="12"/>
      <c r="B31" s="44">
        <v>542</v>
      </c>
      <c r="C31" s="20" t="s">
        <v>44</v>
      </c>
      <c r="D31" s="46">
        <v>70090</v>
      </c>
      <c r="E31" s="46">
        <v>0</v>
      </c>
      <c r="F31" s="46">
        <v>0</v>
      </c>
      <c r="G31" s="46">
        <v>0</v>
      </c>
      <c r="H31" s="46">
        <v>0</v>
      </c>
      <c r="I31" s="46">
        <v>2243260</v>
      </c>
      <c r="J31" s="46">
        <v>0</v>
      </c>
      <c r="K31" s="46">
        <v>0</v>
      </c>
      <c r="L31" s="46">
        <v>0</v>
      </c>
      <c r="M31" s="46">
        <v>0</v>
      </c>
      <c r="N31" s="46">
        <f t="shared" si="8"/>
        <v>2313350</v>
      </c>
      <c r="O31" s="47">
        <f t="shared" si="2"/>
        <v>12.46390164005086</v>
      </c>
      <c r="P31" s="9"/>
    </row>
    <row r="32" spans="1:16">
      <c r="A32" s="12"/>
      <c r="B32" s="44">
        <v>543</v>
      </c>
      <c r="C32" s="20" t="s">
        <v>123</v>
      </c>
      <c r="D32" s="46">
        <v>367838</v>
      </c>
      <c r="E32" s="46">
        <v>371142</v>
      </c>
      <c r="F32" s="46">
        <v>0</v>
      </c>
      <c r="G32" s="46">
        <v>0</v>
      </c>
      <c r="H32" s="46">
        <v>0</v>
      </c>
      <c r="I32" s="46">
        <v>0</v>
      </c>
      <c r="J32" s="46">
        <v>0</v>
      </c>
      <c r="K32" s="46">
        <v>0</v>
      </c>
      <c r="L32" s="46">
        <v>0</v>
      </c>
      <c r="M32" s="46">
        <v>0</v>
      </c>
      <c r="N32" s="46">
        <f t="shared" si="8"/>
        <v>738980</v>
      </c>
      <c r="O32" s="47">
        <f t="shared" si="2"/>
        <v>3.9814874679425012</v>
      </c>
      <c r="P32" s="9"/>
    </row>
    <row r="33" spans="1:16">
      <c r="A33" s="12"/>
      <c r="B33" s="44">
        <v>544</v>
      </c>
      <c r="C33" s="20" t="s">
        <v>124</v>
      </c>
      <c r="D33" s="46">
        <v>2700737</v>
      </c>
      <c r="E33" s="46">
        <v>0</v>
      </c>
      <c r="F33" s="46">
        <v>0</v>
      </c>
      <c r="G33" s="46">
        <v>0</v>
      </c>
      <c r="H33" s="46">
        <v>0</v>
      </c>
      <c r="I33" s="46">
        <v>0</v>
      </c>
      <c r="J33" s="46">
        <v>0</v>
      </c>
      <c r="K33" s="46">
        <v>0</v>
      </c>
      <c r="L33" s="46">
        <v>0</v>
      </c>
      <c r="M33" s="46">
        <v>0</v>
      </c>
      <c r="N33" s="46">
        <f t="shared" si="8"/>
        <v>2700737</v>
      </c>
      <c r="O33" s="47">
        <f t="shared" si="2"/>
        <v>14.551071097605655</v>
      </c>
      <c r="P33" s="9"/>
    </row>
    <row r="34" spans="1:16" ht="15.75">
      <c r="A34" s="28" t="s">
        <v>46</v>
      </c>
      <c r="B34" s="29"/>
      <c r="C34" s="30"/>
      <c r="D34" s="31">
        <f t="shared" ref="D34:M34" si="9">SUM(D35:D37)</f>
        <v>469298</v>
      </c>
      <c r="E34" s="31">
        <f t="shared" si="9"/>
        <v>2301604</v>
      </c>
      <c r="F34" s="31">
        <f t="shared" si="9"/>
        <v>0</v>
      </c>
      <c r="G34" s="31">
        <f t="shared" si="9"/>
        <v>0</v>
      </c>
      <c r="H34" s="31">
        <f t="shared" si="9"/>
        <v>0</v>
      </c>
      <c r="I34" s="31">
        <f t="shared" si="9"/>
        <v>0</v>
      </c>
      <c r="J34" s="31">
        <f t="shared" si="9"/>
        <v>0</v>
      </c>
      <c r="K34" s="31">
        <f t="shared" si="9"/>
        <v>0</v>
      </c>
      <c r="L34" s="31">
        <f t="shared" si="9"/>
        <v>0</v>
      </c>
      <c r="M34" s="31">
        <f t="shared" si="9"/>
        <v>0</v>
      </c>
      <c r="N34" s="31">
        <f t="shared" si="8"/>
        <v>2770902</v>
      </c>
      <c r="O34" s="43">
        <f t="shared" si="2"/>
        <v>14.929107131311826</v>
      </c>
      <c r="P34" s="10"/>
    </row>
    <row r="35" spans="1:16">
      <c r="A35" s="13"/>
      <c r="B35" s="45">
        <v>552</v>
      </c>
      <c r="C35" s="21" t="s">
        <v>47</v>
      </c>
      <c r="D35" s="46">
        <v>261338</v>
      </c>
      <c r="E35" s="46">
        <v>1194263</v>
      </c>
      <c r="F35" s="46">
        <v>0</v>
      </c>
      <c r="G35" s="46">
        <v>0</v>
      </c>
      <c r="H35" s="46">
        <v>0</v>
      </c>
      <c r="I35" s="46">
        <v>0</v>
      </c>
      <c r="J35" s="46">
        <v>0</v>
      </c>
      <c r="K35" s="46">
        <v>0</v>
      </c>
      <c r="L35" s="46">
        <v>0</v>
      </c>
      <c r="M35" s="46">
        <v>0</v>
      </c>
      <c r="N35" s="46">
        <f t="shared" si="8"/>
        <v>1455601</v>
      </c>
      <c r="O35" s="47">
        <f t="shared" si="2"/>
        <v>7.8425087821383164</v>
      </c>
      <c r="P35" s="9"/>
    </row>
    <row r="36" spans="1:16">
      <c r="A36" s="13"/>
      <c r="B36" s="45">
        <v>553</v>
      </c>
      <c r="C36" s="21" t="s">
        <v>125</v>
      </c>
      <c r="D36" s="46">
        <v>158393</v>
      </c>
      <c r="E36" s="46">
        <v>0</v>
      </c>
      <c r="F36" s="46">
        <v>0</v>
      </c>
      <c r="G36" s="46">
        <v>0</v>
      </c>
      <c r="H36" s="46">
        <v>0</v>
      </c>
      <c r="I36" s="46">
        <v>0</v>
      </c>
      <c r="J36" s="46">
        <v>0</v>
      </c>
      <c r="K36" s="46">
        <v>0</v>
      </c>
      <c r="L36" s="46">
        <v>0</v>
      </c>
      <c r="M36" s="46">
        <v>0</v>
      </c>
      <c r="N36" s="46">
        <f t="shared" si="8"/>
        <v>158393</v>
      </c>
      <c r="O36" s="47">
        <f t="shared" si="2"/>
        <v>0.85339216827223552</v>
      </c>
      <c r="P36" s="9"/>
    </row>
    <row r="37" spans="1:16">
      <c r="A37" s="13"/>
      <c r="B37" s="45">
        <v>554</v>
      </c>
      <c r="C37" s="21" t="s">
        <v>49</v>
      </c>
      <c r="D37" s="46">
        <v>49567</v>
      </c>
      <c r="E37" s="46">
        <v>1107341</v>
      </c>
      <c r="F37" s="46">
        <v>0</v>
      </c>
      <c r="G37" s="46">
        <v>0</v>
      </c>
      <c r="H37" s="46">
        <v>0</v>
      </c>
      <c r="I37" s="46">
        <v>0</v>
      </c>
      <c r="J37" s="46">
        <v>0</v>
      </c>
      <c r="K37" s="46">
        <v>0</v>
      </c>
      <c r="L37" s="46">
        <v>0</v>
      </c>
      <c r="M37" s="46">
        <v>0</v>
      </c>
      <c r="N37" s="46">
        <f t="shared" si="8"/>
        <v>1156908</v>
      </c>
      <c r="O37" s="47">
        <f t="shared" ref="O37:O68" si="10">(N37/O$74)</f>
        <v>6.2332061809012735</v>
      </c>
      <c r="P37" s="9"/>
    </row>
    <row r="38" spans="1:16" ht="15.75">
      <c r="A38" s="28" t="s">
        <v>50</v>
      </c>
      <c r="B38" s="29"/>
      <c r="C38" s="30"/>
      <c r="D38" s="31">
        <f t="shared" ref="D38:M38" si="11">SUM(D39:D42)</f>
        <v>4623464</v>
      </c>
      <c r="E38" s="31">
        <f t="shared" si="11"/>
        <v>1556308</v>
      </c>
      <c r="F38" s="31">
        <f t="shared" si="11"/>
        <v>0</v>
      </c>
      <c r="G38" s="31">
        <f t="shared" si="11"/>
        <v>0</v>
      </c>
      <c r="H38" s="31">
        <f t="shared" si="11"/>
        <v>0</v>
      </c>
      <c r="I38" s="31">
        <f t="shared" si="11"/>
        <v>0</v>
      </c>
      <c r="J38" s="31">
        <f t="shared" si="11"/>
        <v>0</v>
      </c>
      <c r="K38" s="31">
        <f t="shared" si="11"/>
        <v>0</v>
      </c>
      <c r="L38" s="31">
        <f t="shared" si="11"/>
        <v>0</v>
      </c>
      <c r="M38" s="31">
        <f t="shared" si="11"/>
        <v>0</v>
      </c>
      <c r="N38" s="31">
        <f t="shared" si="8"/>
        <v>6179772</v>
      </c>
      <c r="O38" s="43">
        <f t="shared" si="10"/>
        <v>33.295467770091165</v>
      </c>
      <c r="P38" s="10"/>
    </row>
    <row r="39" spans="1:16">
      <c r="A39" s="12"/>
      <c r="B39" s="44">
        <v>562</v>
      </c>
      <c r="C39" s="20" t="s">
        <v>127</v>
      </c>
      <c r="D39" s="46">
        <v>3748057</v>
      </c>
      <c r="E39" s="46">
        <v>1556308</v>
      </c>
      <c r="F39" s="46">
        <v>0</v>
      </c>
      <c r="G39" s="46">
        <v>0</v>
      </c>
      <c r="H39" s="46">
        <v>0</v>
      </c>
      <c r="I39" s="46">
        <v>0</v>
      </c>
      <c r="J39" s="46">
        <v>0</v>
      </c>
      <c r="K39" s="46">
        <v>0</v>
      </c>
      <c r="L39" s="46">
        <v>0</v>
      </c>
      <c r="M39" s="46">
        <v>0</v>
      </c>
      <c r="N39" s="46">
        <f t="shared" ref="N39:N46" si="12">SUM(D39:M39)</f>
        <v>5304365</v>
      </c>
      <c r="O39" s="47">
        <f t="shared" si="10"/>
        <v>28.578936876360423</v>
      </c>
      <c r="P39" s="9"/>
    </row>
    <row r="40" spans="1:16">
      <c r="A40" s="12"/>
      <c r="B40" s="44">
        <v>563</v>
      </c>
      <c r="C40" s="20" t="s">
        <v>128</v>
      </c>
      <c r="D40" s="46">
        <v>525000</v>
      </c>
      <c r="E40" s="46">
        <v>0</v>
      </c>
      <c r="F40" s="46">
        <v>0</v>
      </c>
      <c r="G40" s="46">
        <v>0</v>
      </c>
      <c r="H40" s="46">
        <v>0</v>
      </c>
      <c r="I40" s="46">
        <v>0</v>
      </c>
      <c r="J40" s="46">
        <v>0</v>
      </c>
      <c r="K40" s="46">
        <v>0</v>
      </c>
      <c r="L40" s="46">
        <v>0</v>
      </c>
      <c r="M40" s="46">
        <v>0</v>
      </c>
      <c r="N40" s="46">
        <f t="shared" si="12"/>
        <v>525000</v>
      </c>
      <c r="O40" s="47">
        <f t="shared" si="10"/>
        <v>2.828602831835521</v>
      </c>
      <c r="P40" s="9"/>
    </row>
    <row r="41" spans="1:16">
      <c r="A41" s="12"/>
      <c r="B41" s="44">
        <v>564</v>
      </c>
      <c r="C41" s="20" t="s">
        <v>129</v>
      </c>
      <c r="D41" s="46">
        <v>315307</v>
      </c>
      <c r="E41" s="46">
        <v>0</v>
      </c>
      <c r="F41" s="46">
        <v>0</v>
      </c>
      <c r="G41" s="46">
        <v>0</v>
      </c>
      <c r="H41" s="46">
        <v>0</v>
      </c>
      <c r="I41" s="46">
        <v>0</v>
      </c>
      <c r="J41" s="46">
        <v>0</v>
      </c>
      <c r="K41" s="46">
        <v>0</v>
      </c>
      <c r="L41" s="46">
        <v>0</v>
      </c>
      <c r="M41" s="46">
        <v>0</v>
      </c>
      <c r="N41" s="46">
        <f t="shared" si="12"/>
        <v>315307</v>
      </c>
      <c r="O41" s="47">
        <f t="shared" si="10"/>
        <v>1.6988157582810715</v>
      </c>
      <c r="P41" s="9"/>
    </row>
    <row r="42" spans="1:16">
      <c r="A42" s="12"/>
      <c r="B42" s="44">
        <v>569</v>
      </c>
      <c r="C42" s="20" t="s">
        <v>54</v>
      </c>
      <c r="D42" s="46">
        <v>35100</v>
      </c>
      <c r="E42" s="46">
        <v>0</v>
      </c>
      <c r="F42" s="46">
        <v>0</v>
      </c>
      <c r="G42" s="46">
        <v>0</v>
      </c>
      <c r="H42" s="46">
        <v>0</v>
      </c>
      <c r="I42" s="46">
        <v>0</v>
      </c>
      <c r="J42" s="46">
        <v>0</v>
      </c>
      <c r="K42" s="46">
        <v>0</v>
      </c>
      <c r="L42" s="46">
        <v>0</v>
      </c>
      <c r="M42" s="46">
        <v>0</v>
      </c>
      <c r="N42" s="46">
        <f t="shared" si="12"/>
        <v>35100</v>
      </c>
      <c r="O42" s="47">
        <f t="shared" si="10"/>
        <v>0.18911230361414624</v>
      </c>
      <c r="P42" s="9"/>
    </row>
    <row r="43" spans="1:16" ht="15.75">
      <c r="A43" s="28" t="s">
        <v>55</v>
      </c>
      <c r="B43" s="29"/>
      <c r="C43" s="30"/>
      <c r="D43" s="31">
        <f t="shared" ref="D43:M43" si="13">SUM(D44:D46)</f>
        <v>5591724</v>
      </c>
      <c r="E43" s="31">
        <f t="shared" si="13"/>
        <v>1781707</v>
      </c>
      <c r="F43" s="31">
        <f t="shared" si="13"/>
        <v>0</v>
      </c>
      <c r="G43" s="31">
        <f t="shared" si="13"/>
        <v>0</v>
      </c>
      <c r="H43" s="31">
        <f t="shared" si="13"/>
        <v>0</v>
      </c>
      <c r="I43" s="31">
        <f t="shared" si="13"/>
        <v>0</v>
      </c>
      <c r="J43" s="31">
        <f t="shared" si="13"/>
        <v>0</v>
      </c>
      <c r="K43" s="31">
        <f t="shared" si="13"/>
        <v>0</v>
      </c>
      <c r="L43" s="31">
        <f t="shared" si="13"/>
        <v>0</v>
      </c>
      <c r="M43" s="31">
        <f t="shared" si="13"/>
        <v>0</v>
      </c>
      <c r="N43" s="31">
        <f>SUM(D43:M43)</f>
        <v>7373431</v>
      </c>
      <c r="O43" s="43">
        <f t="shared" si="10"/>
        <v>39.726681537035837</v>
      </c>
      <c r="P43" s="9"/>
    </row>
    <row r="44" spans="1:16">
      <c r="A44" s="12"/>
      <c r="B44" s="44">
        <v>571</v>
      </c>
      <c r="C44" s="20" t="s">
        <v>56</v>
      </c>
      <c r="D44" s="46">
        <v>2635067</v>
      </c>
      <c r="E44" s="46">
        <v>39121</v>
      </c>
      <c r="F44" s="46">
        <v>0</v>
      </c>
      <c r="G44" s="46">
        <v>0</v>
      </c>
      <c r="H44" s="46">
        <v>0</v>
      </c>
      <c r="I44" s="46">
        <v>0</v>
      </c>
      <c r="J44" s="46">
        <v>0</v>
      </c>
      <c r="K44" s="46">
        <v>0</v>
      </c>
      <c r="L44" s="46">
        <v>0</v>
      </c>
      <c r="M44" s="46">
        <v>0</v>
      </c>
      <c r="N44" s="46">
        <f t="shared" si="12"/>
        <v>2674188</v>
      </c>
      <c r="O44" s="47">
        <f t="shared" si="10"/>
        <v>14.408029999353463</v>
      </c>
      <c r="P44" s="9"/>
    </row>
    <row r="45" spans="1:16">
      <c r="A45" s="12"/>
      <c r="B45" s="44">
        <v>572</v>
      </c>
      <c r="C45" s="20" t="s">
        <v>130</v>
      </c>
      <c r="D45" s="46">
        <v>2910554</v>
      </c>
      <c r="E45" s="46">
        <v>1742586</v>
      </c>
      <c r="F45" s="46">
        <v>0</v>
      </c>
      <c r="G45" s="46">
        <v>0</v>
      </c>
      <c r="H45" s="46">
        <v>0</v>
      </c>
      <c r="I45" s="46">
        <v>0</v>
      </c>
      <c r="J45" s="46">
        <v>0</v>
      </c>
      <c r="K45" s="46">
        <v>0</v>
      </c>
      <c r="L45" s="46">
        <v>0</v>
      </c>
      <c r="M45" s="46">
        <v>0</v>
      </c>
      <c r="N45" s="46">
        <f t="shared" si="12"/>
        <v>4653140</v>
      </c>
      <c r="O45" s="47">
        <f t="shared" si="10"/>
        <v>25.070257106527876</v>
      </c>
      <c r="P45" s="9"/>
    </row>
    <row r="46" spans="1:16">
      <c r="A46" s="12"/>
      <c r="B46" s="44">
        <v>573</v>
      </c>
      <c r="C46" s="20" t="s">
        <v>58</v>
      </c>
      <c r="D46" s="46">
        <v>46103</v>
      </c>
      <c r="E46" s="46">
        <v>0</v>
      </c>
      <c r="F46" s="46">
        <v>0</v>
      </c>
      <c r="G46" s="46">
        <v>0</v>
      </c>
      <c r="H46" s="46">
        <v>0</v>
      </c>
      <c r="I46" s="46">
        <v>0</v>
      </c>
      <c r="J46" s="46">
        <v>0</v>
      </c>
      <c r="K46" s="46">
        <v>0</v>
      </c>
      <c r="L46" s="46">
        <v>0</v>
      </c>
      <c r="M46" s="46">
        <v>0</v>
      </c>
      <c r="N46" s="46">
        <f t="shared" si="12"/>
        <v>46103</v>
      </c>
      <c r="O46" s="47">
        <f t="shared" si="10"/>
        <v>0.24839443115450099</v>
      </c>
      <c r="P46" s="9"/>
    </row>
    <row r="47" spans="1:16" ht="15.75">
      <c r="A47" s="28" t="s">
        <v>131</v>
      </c>
      <c r="B47" s="29"/>
      <c r="C47" s="30"/>
      <c r="D47" s="31">
        <f t="shared" ref="D47:M47" si="14">SUM(D48:D48)</f>
        <v>5412852</v>
      </c>
      <c r="E47" s="31">
        <f t="shared" si="14"/>
        <v>9570130</v>
      </c>
      <c r="F47" s="31">
        <f t="shared" si="14"/>
        <v>7225</v>
      </c>
      <c r="G47" s="31">
        <f t="shared" si="14"/>
        <v>343133</v>
      </c>
      <c r="H47" s="31">
        <f t="shared" si="14"/>
        <v>0</v>
      </c>
      <c r="I47" s="31">
        <f t="shared" si="14"/>
        <v>222261</v>
      </c>
      <c r="J47" s="31">
        <f t="shared" si="14"/>
        <v>145735</v>
      </c>
      <c r="K47" s="31">
        <f t="shared" si="14"/>
        <v>0</v>
      </c>
      <c r="L47" s="31">
        <f t="shared" si="14"/>
        <v>0</v>
      </c>
      <c r="M47" s="31">
        <f t="shared" si="14"/>
        <v>0</v>
      </c>
      <c r="N47" s="31">
        <f>SUM(D47:M47)</f>
        <v>15701336</v>
      </c>
      <c r="O47" s="43">
        <f t="shared" si="10"/>
        <v>84.59589232990669</v>
      </c>
      <c r="P47" s="9"/>
    </row>
    <row r="48" spans="1:16">
      <c r="A48" s="12"/>
      <c r="B48" s="44">
        <v>581</v>
      </c>
      <c r="C48" s="20" t="s">
        <v>132</v>
      </c>
      <c r="D48" s="46">
        <v>5412852</v>
      </c>
      <c r="E48" s="46">
        <v>9570130</v>
      </c>
      <c r="F48" s="46">
        <v>7225</v>
      </c>
      <c r="G48" s="46">
        <v>343133</v>
      </c>
      <c r="H48" s="46">
        <v>0</v>
      </c>
      <c r="I48" s="46">
        <v>222261</v>
      </c>
      <c r="J48" s="46">
        <v>145735</v>
      </c>
      <c r="K48" s="46">
        <v>0</v>
      </c>
      <c r="L48" s="46">
        <v>0</v>
      </c>
      <c r="M48" s="46">
        <v>0</v>
      </c>
      <c r="N48" s="46">
        <f>SUM(D48:M48)</f>
        <v>15701336</v>
      </c>
      <c r="O48" s="47">
        <f t="shared" si="10"/>
        <v>84.59589232990669</v>
      </c>
      <c r="P48" s="9"/>
    </row>
    <row r="49" spans="1:16" ht="15.75">
      <c r="A49" s="28" t="s">
        <v>60</v>
      </c>
      <c r="B49" s="29"/>
      <c r="C49" s="30"/>
      <c r="D49" s="31">
        <f t="shared" ref="D49:M49" si="15">SUM(D50:D71)</f>
        <v>1271855</v>
      </c>
      <c r="E49" s="31">
        <f t="shared" si="15"/>
        <v>6037237</v>
      </c>
      <c r="F49" s="31">
        <f t="shared" si="15"/>
        <v>0</v>
      </c>
      <c r="G49" s="31">
        <f t="shared" si="15"/>
        <v>0</v>
      </c>
      <c r="H49" s="31">
        <f t="shared" si="15"/>
        <v>0</v>
      </c>
      <c r="I49" s="31">
        <f t="shared" si="15"/>
        <v>0</v>
      </c>
      <c r="J49" s="31">
        <f t="shared" si="15"/>
        <v>0</v>
      </c>
      <c r="K49" s="31">
        <f t="shared" si="15"/>
        <v>0</v>
      </c>
      <c r="L49" s="31">
        <f t="shared" si="15"/>
        <v>0</v>
      </c>
      <c r="M49" s="31">
        <f t="shared" si="15"/>
        <v>0</v>
      </c>
      <c r="N49" s="31">
        <f>SUM(D49:M49)</f>
        <v>7309092</v>
      </c>
      <c r="O49" s="43">
        <f t="shared" si="10"/>
        <v>39.380034913040667</v>
      </c>
      <c r="P49" s="9"/>
    </row>
    <row r="50" spans="1:16">
      <c r="A50" s="12"/>
      <c r="B50" s="44">
        <v>601</v>
      </c>
      <c r="C50" s="20" t="s">
        <v>133</v>
      </c>
      <c r="D50" s="46">
        <v>0</v>
      </c>
      <c r="E50" s="46">
        <v>197331</v>
      </c>
      <c r="F50" s="46">
        <v>0</v>
      </c>
      <c r="G50" s="46">
        <v>0</v>
      </c>
      <c r="H50" s="46">
        <v>0</v>
      </c>
      <c r="I50" s="46">
        <v>0</v>
      </c>
      <c r="J50" s="46">
        <v>0</v>
      </c>
      <c r="K50" s="46">
        <v>0</v>
      </c>
      <c r="L50" s="46">
        <v>0</v>
      </c>
      <c r="M50" s="46">
        <v>0</v>
      </c>
      <c r="N50" s="46">
        <f t="shared" ref="N50:N55" si="16">SUM(D50:M50)</f>
        <v>197331</v>
      </c>
      <c r="O50" s="47">
        <f t="shared" si="10"/>
        <v>1.0631829055408288</v>
      </c>
      <c r="P50" s="9"/>
    </row>
    <row r="51" spans="1:16">
      <c r="A51" s="12"/>
      <c r="B51" s="44">
        <v>602</v>
      </c>
      <c r="C51" s="20" t="s">
        <v>134</v>
      </c>
      <c r="D51" s="46">
        <v>8909</v>
      </c>
      <c r="E51" s="46">
        <v>0</v>
      </c>
      <c r="F51" s="46">
        <v>0</v>
      </c>
      <c r="G51" s="46">
        <v>0</v>
      </c>
      <c r="H51" s="46">
        <v>0</v>
      </c>
      <c r="I51" s="46">
        <v>0</v>
      </c>
      <c r="J51" s="46">
        <v>0</v>
      </c>
      <c r="K51" s="46">
        <v>0</v>
      </c>
      <c r="L51" s="46">
        <v>0</v>
      </c>
      <c r="M51" s="46">
        <v>0</v>
      </c>
      <c r="N51" s="46">
        <f t="shared" si="16"/>
        <v>8909</v>
      </c>
      <c r="O51" s="47">
        <f t="shared" si="10"/>
        <v>4.8000043102519339E-2</v>
      </c>
      <c r="P51" s="9"/>
    </row>
    <row r="52" spans="1:16">
      <c r="A52" s="12"/>
      <c r="B52" s="44">
        <v>603</v>
      </c>
      <c r="C52" s="20" t="s">
        <v>135</v>
      </c>
      <c r="D52" s="46">
        <v>2159</v>
      </c>
      <c r="E52" s="46">
        <v>0</v>
      </c>
      <c r="F52" s="46">
        <v>0</v>
      </c>
      <c r="G52" s="46">
        <v>0</v>
      </c>
      <c r="H52" s="46">
        <v>0</v>
      </c>
      <c r="I52" s="46">
        <v>0</v>
      </c>
      <c r="J52" s="46">
        <v>0</v>
      </c>
      <c r="K52" s="46">
        <v>0</v>
      </c>
      <c r="L52" s="46">
        <v>0</v>
      </c>
      <c r="M52" s="46">
        <v>0</v>
      </c>
      <c r="N52" s="46">
        <f t="shared" si="16"/>
        <v>2159</v>
      </c>
      <c r="O52" s="47">
        <f t="shared" si="10"/>
        <v>1.1632292407491219E-2</v>
      </c>
      <c r="P52" s="9"/>
    </row>
    <row r="53" spans="1:16">
      <c r="A53" s="12"/>
      <c r="B53" s="44">
        <v>604</v>
      </c>
      <c r="C53" s="20" t="s">
        <v>136</v>
      </c>
      <c r="D53" s="46">
        <v>5407</v>
      </c>
      <c r="E53" s="46">
        <v>2051834</v>
      </c>
      <c r="F53" s="46">
        <v>0</v>
      </c>
      <c r="G53" s="46">
        <v>0</v>
      </c>
      <c r="H53" s="46">
        <v>0</v>
      </c>
      <c r="I53" s="46">
        <v>0</v>
      </c>
      <c r="J53" s="46">
        <v>0</v>
      </c>
      <c r="K53" s="46">
        <v>0</v>
      </c>
      <c r="L53" s="46">
        <v>0</v>
      </c>
      <c r="M53" s="46">
        <v>0</v>
      </c>
      <c r="N53" s="46">
        <f t="shared" si="16"/>
        <v>2057241</v>
      </c>
      <c r="O53" s="47">
        <f t="shared" si="10"/>
        <v>11.084033749272646</v>
      </c>
      <c r="P53" s="9"/>
    </row>
    <row r="54" spans="1:16">
      <c r="A54" s="12"/>
      <c r="B54" s="44">
        <v>605</v>
      </c>
      <c r="C54" s="20" t="s">
        <v>137</v>
      </c>
      <c r="D54" s="46">
        <v>14956</v>
      </c>
      <c r="E54" s="46">
        <v>0</v>
      </c>
      <c r="F54" s="46">
        <v>0</v>
      </c>
      <c r="G54" s="46">
        <v>0</v>
      </c>
      <c r="H54" s="46">
        <v>0</v>
      </c>
      <c r="I54" s="46">
        <v>0</v>
      </c>
      <c r="J54" s="46">
        <v>0</v>
      </c>
      <c r="K54" s="46">
        <v>0</v>
      </c>
      <c r="L54" s="46">
        <v>0</v>
      </c>
      <c r="M54" s="46">
        <v>0</v>
      </c>
      <c r="N54" s="46">
        <f t="shared" si="16"/>
        <v>14956</v>
      </c>
      <c r="O54" s="47">
        <f t="shared" si="10"/>
        <v>8.0580159910346755E-2</v>
      </c>
      <c r="P54" s="9"/>
    </row>
    <row r="55" spans="1:16">
      <c r="A55" s="12"/>
      <c r="B55" s="44">
        <v>608</v>
      </c>
      <c r="C55" s="20" t="s">
        <v>138</v>
      </c>
      <c r="D55" s="46">
        <v>0</v>
      </c>
      <c r="E55" s="46">
        <v>158960</v>
      </c>
      <c r="F55" s="46">
        <v>0</v>
      </c>
      <c r="G55" s="46">
        <v>0</v>
      </c>
      <c r="H55" s="46">
        <v>0</v>
      </c>
      <c r="I55" s="46">
        <v>0</v>
      </c>
      <c r="J55" s="46">
        <v>0</v>
      </c>
      <c r="K55" s="46">
        <v>0</v>
      </c>
      <c r="L55" s="46">
        <v>0</v>
      </c>
      <c r="M55" s="46">
        <v>0</v>
      </c>
      <c r="N55" s="46">
        <f t="shared" si="16"/>
        <v>158960</v>
      </c>
      <c r="O55" s="47">
        <f t="shared" si="10"/>
        <v>0.85644705933061782</v>
      </c>
      <c r="P55" s="9"/>
    </row>
    <row r="56" spans="1:16">
      <c r="A56" s="12"/>
      <c r="B56" s="44">
        <v>614</v>
      </c>
      <c r="C56" s="20" t="s">
        <v>139</v>
      </c>
      <c r="D56" s="46">
        <v>0</v>
      </c>
      <c r="E56" s="46">
        <v>481492</v>
      </c>
      <c r="F56" s="46">
        <v>0</v>
      </c>
      <c r="G56" s="46">
        <v>0</v>
      </c>
      <c r="H56" s="46">
        <v>0</v>
      </c>
      <c r="I56" s="46">
        <v>0</v>
      </c>
      <c r="J56" s="46">
        <v>0</v>
      </c>
      <c r="K56" s="46">
        <v>0</v>
      </c>
      <c r="L56" s="46">
        <v>0</v>
      </c>
      <c r="M56" s="46">
        <v>0</v>
      </c>
      <c r="N56" s="46">
        <f t="shared" ref="N56:N62" si="17">SUM(D56:M56)</f>
        <v>481492</v>
      </c>
      <c r="O56" s="47">
        <f t="shared" si="10"/>
        <v>2.5941897803926639</v>
      </c>
      <c r="P56" s="9"/>
    </row>
    <row r="57" spans="1:16">
      <c r="A57" s="12"/>
      <c r="B57" s="44">
        <v>634</v>
      </c>
      <c r="C57" s="20" t="s">
        <v>140</v>
      </c>
      <c r="D57" s="46">
        <v>0</v>
      </c>
      <c r="E57" s="46">
        <v>280639</v>
      </c>
      <c r="F57" s="46">
        <v>0</v>
      </c>
      <c r="G57" s="46">
        <v>0</v>
      </c>
      <c r="H57" s="46">
        <v>0</v>
      </c>
      <c r="I57" s="46">
        <v>0</v>
      </c>
      <c r="J57" s="46">
        <v>0</v>
      </c>
      <c r="K57" s="46">
        <v>0</v>
      </c>
      <c r="L57" s="46">
        <v>0</v>
      </c>
      <c r="M57" s="46">
        <v>0</v>
      </c>
      <c r="N57" s="46">
        <f t="shared" si="17"/>
        <v>280639</v>
      </c>
      <c r="O57" s="47">
        <f t="shared" si="10"/>
        <v>1.5120309907114071</v>
      </c>
      <c r="P57" s="9"/>
    </row>
    <row r="58" spans="1:16">
      <c r="A58" s="12"/>
      <c r="B58" s="44">
        <v>654</v>
      </c>
      <c r="C58" s="20" t="s">
        <v>141</v>
      </c>
      <c r="D58" s="46">
        <v>0</v>
      </c>
      <c r="E58" s="46">
        <v>331826</v>
      </c>
      <c r="F58" s="46">
        <v>0</v>
      </c>
      <c r="G58" s="46">
        <v>0</v>
      </c>
      <c r="H58" s="46">
        <v>0</v>
      </c>
      <c r="I58" s="46">
        <v>0</v>
      </c>
      <c r="J58" s="46">
        <v>0</v>
      </c>
      <c r="K58" s="46">
        <v>0</v>
      </c>
      <c r="L58" s="46">
        <v>0</v>
      </c>
      <c r="M58" s="46">
        <v>0</v>
      </c>
      <c r="N58" s="46">
        <f t="shared" si="17"/>
        <v>331826</v>
      </c>
      <c r="O58" s="47">
        <f t="shared" si="10"/>
        <v>1.7878170729079115</v>
      </c>
      <c r="P58" s="9"/>
    </row>
    <row r="59" spans="1:16">
      <c r="A59" s="12"/>
      <c r="B59" s="44">
        <v>674</v>
      </c>
      <c r="C59" s="20" t="s">
        <v>142</v>
      </c>
      <c r="D59" s="46">
        <v>0</v>
      </c>
      <c r="E59" s="46">
        <v>123517</v>
      </c>
      <c r="F59" s="46">
        <v>0</v>
      </c>
      <c r="G59" s="46">
        <v>0</v>
      </c>
      <c r="H59" s="46">
        <v>0</v>
      </c>
      <c r="I59" s="46">
        <v>0</v>
      </c>
      <c r="J59" s="46">
        <v>0</v>
      </c>
      <c r="K59" s="46">
        <v>0</v>
      </c>
      <c r="L59" s="46">
        <v>0</v>
      </c>
      <c r="M59" s="46">
        <v>0</v>
      </c>
      <c r="N59" s="46">
        <f t="shared" si="17"/>
        <v>123517</v>
      </c>
      <c r="O59" s="47">
        <f t="shared" si="10"/>
        <v>0.66548673519967239</v>
      </c>
      <c r="P59" s="9"/>
    </row>
    <row r="60" spans="1:16">
      <c r="A60" s="12"/>
      <c r="B60" s="44">
        <v>685</v>
      </c>
      <c r="C60" s="20" t="s">
        <v>71</v>
      </c>
      <c r="D60" s="46">
        <v>3315</v>
      </c>
      <c r="E60" s="46">
        <v>0</v>
      </c>
      <c r="F60" s="46">
        <v>0</v>
      </c>
      <c r="G60" s="46">
        <v>0</v>
      </c>
      <c r="H60" s="46">
        <v>0</v>
      </c>
      <c r="I60" s="46">
        <v>0</v>
      </c>
      <c r="J60" s="46">
        <v>0</v>
      </c>
      <c r="K60" s="46">
        <v>0</v>
      </c>
      <c r="L60" s="46">
        <v>0</v>
      </c>
      <c r="M60" s="46">
        <v>0</v>
      </c>
      <c r="N60" s="46">
        <f t="shared" si="17"/>
        <v>3315</v>
      </c>
      <c r="O60" s="47">
        <f t="shared" si="10"/>
        <v>1.7860606452447147E-2</v>
      </c>
      <c r="P60" s="9"/>
    </row>
    <row r="61" spans="1:16">
      <c r="A61" s="12"/>
      <c r="B61" s="44">
        <v>689</v>
      </c>
      <c r="C61" s="20" t="s">
        <v>104</v>
      </c>
      <c r="D61" s="46">
        <v>0</v>
      </c>
      <c r="E61" s="46">
        <v>51123</v>
      </c>
      <c r="F61" s="46">
        <v>0</v>
      </c>
      <c r="G61" s="46">
        <v>0</v>
      </c>
      <c r="H61" s="46">
        <v>0</v>
      </c>
      <c r="I61" s="46">
        <v>0</v>
      </c>
      <c r="J61" s="46">
        <v>0</v>
      </c>
      <c r="K61" s="46">
        <v>0</v>
      </c>
      <c r="L61" s="46">
        <v>0</v>
      </c>
      <c r="M61" s="46">
        <v>0</v>
      </c>
      <c r="N61" s="46">
        <f t="shared" si="17"/>
        <v>51123</v>
      </c>
      <c r="O61" s="47">
        <f t="shared" si="10"/>
        <v>0.27544126204176633</v>
      </c>
      <c r="P61" s="9"/>
    </row>
    <row r="62" spans="1:16">
      <c r="A62" s="12"/>
      <c r="B62" s="44">
        <v>694</v>
      </c>
      <c r="C62" s="20" t="s">
        <v>143</v>
      </c>
      <c r="D62" s="46">
        <v>0</v>
      </c>
      <c r="E62" s="46">
        <v>150715</v>
      </c>
      <c r="F62" s="46">
        <v>0</v>
      </c>
      <c r="G62" s="46">
        <v>0</v>
      </c>
      <c r="H62" s="46">
        <v>0</v>
      </c>
      <c r="I62" s="46">
        <v>0</v>
      </c>
      <c r="J62" s="46">
        <v>0</v>
      </c>
      <c r="K62" s="46">
        <v>0</v>
      </c>
      <c r="L62" s="46">
        <v>0</v>
      </c>
      <c r="M62" s="46">
        <v>0</v>
      </c>
      <c r="N62" s="46">
        <f t="shared" si="17"/>
        <v>150715</v>
      </c>
      <c r="O62" s="47">
        <f t="shared" si="10"/>
        <v>0.81202452533350578</v>
      </c>
      <c r="P62" s="9"/>
    </row>
    <row r="63" spans="1:16">
      <c r="A63" s="12"/>
      <c r="B63" s="44">
        <v>711</v>
      </c>
      <c r="C63" s="20" t="s">
        <v>150</v>
      </c>
      <c r="D63" s="46">
        <v>1237109</v>
      </c>
      <c r="E63" s="46">
        <v>0</v>
      </c>
      <c r="F63" s="46">
        <v>0</v>
      </c>
      <c r="G63" s="46">
        <v>0</v>
      </c>
      <c r="H63" s="46">
        <v>0</v>
      </c>
      <c r="I63" s="46">
        <v>0</v>
      </c>
      <c r="J63" s="46">
        <v>0</v>
      </c>
      <c r="K63" s="46">
        <v>0</v>
      </c>
      <c r="L63" s="46">
        <v>0</v>
      </c>
      <c r="M63" s="46">
        <v>0</v>
      </c>
      <c r="N63" s="46">
        <f t="shared" ref="N63:N71" si="18">SUM(D63:M63)</f>
        <v>1237109</v>
      </c>
      <c r="O63" s="47">
        <f t="shared" si="10"/>
        <v>6.6653143251223037</v>
      </c>
      <c r="P63" s="9"/>
    </row>
    <row r="64" spans="1:16">
      <c r="A64" s="12"/>
      <c r="B64" s="44">
        <v>712</v>
      </c>
      <c r="C64" s="20" t="s">
        <v>105</v>
      </c>
      <c r="D64" s="46">
        <v>0</v>
      </c>
      <c r="E64" s="46">
        <v>29268</v>
      </c>
      <c r="F64" s="46">
        <v>0</v>
      </c>
      <c r="G64" s="46">
        <v>0</v>
      </c>
      <c r="H64" s="46">
        <v>0</v>
      </c>
      <c r="I64" s="46">
        <v>0</v>
      </c>
      <c r="J64" s="46">
        <v>0</v>
      </c>
      <c r="K64" s="46">
        <v>0</v>
      </c>
      <c r="L64" s="46">
        <v>0</v>
      </c>
      <c r="M64" s="46">
        <v>0</v>
      </c>
      <c r="N64" s="46">
        <f t="shared" si="18"/>
        <v>29268</v>
      </c>
      <c r="O64" s="47">
        <f t="shared" si="10"/>
        <v>0.15769056701364195</v>
      </c>
      <c r="P64" s="9"/>
    </row>
    <row r="65" spans="1:119">
      <c r="A65" s="12"/>
      <c r="B65" s="44">
        <v>713</v>
      </c>
      <c r="C65" s="20" t="s">
        <v>144</v>
      </c>
      <c r="D65" s="46">
        <v>0</v>
      </c>
      <c r="E65" s="46">
        <v>1085299</v>
      </c>
      <c r="F65" s="46">
        <v>0</v>
      </c>
      <c r="G65" s="46">
        <v>0</v>
      </c>
      <c r="H65" s="46">
        <v>0</v>
      </c>
      <c r="I65" s="46">
        <v>0</v>
      </c>
      <c r="J65" s="46">
        <v>0</v>
      </c>
      <c r="K65" s="46">
        <v>0</v>
      </c>
      <c r="L65" s="46">
        <v>0</v>
      </c>
      <c r="M65" s="46">
        <v>0</v>
      </c>
      <c r="N65" s="46">
        <f t="shared" si="18"/>
        <v>1085299</v>
      </c>
      <c r="O65" s="47">
        <f t="shared" si="10"/>
        <v>5.8473901424538264</v>
      </c>
      <c r="P65" s="9"/>
    </row>
    <row r="66" spans="1:119">
      <c r="A66" s="12"/>
      <c r="B66" s="44">
        <v>714</v>
      </c>
      <c r="C66" s="20" t="s">
        <v>107</v>
      </c>
      <c r="D66" s="46">
        <v>0</v>
      </c>
      <c r="E66" s="46">
        <v>7217</v>
      </c>
      <c r="F66" s="46">
        <v>0</v>
      </c>
      <c r="G66" s="46">
        <v>0</v>
      </c>
      <c r="H66" s="46">
        <v>0</v>
      </c>
      <c r="I66" s="46">
        <v>0</v>
      </c>
      <c r="J66" s="46">
        <v>0</v>
      </c>
      <c r="K66" s="46">
        <v>0</v>
      </c>
      <c r="L66" s="46">
        <v>0</v>
      </c>
      <c r="M66" s="46">
        <v>0</v>
      </c>
      <c r="N66" s="46">
        <f t="shared" si="18"/>
        <v>7217</v>
      </c>
      <c r="O66" s="47">
        <f t="shared" si="10"/>
        <v>3.8883860261632291E-2</v>
      </c>
      <c r="P66" s="9"/>
    </row>
    <row r="67" spans="1:119">
      <c r="A67" s="12"/>
      <c r="B67" s="44">
        <v>715</v>
      </c>
      <c r="C67" s="20" t="s">
        <v>108</v>
      </c>
      <c r="D67" s="46">
        <v>0</v>
      </c>
      <c r="E67" s="46">
        <v>55195</v>
      </c>
      <c r="F67" s="46">
        <v>0</v>
      </c>
      <c r="G67" s="46">
        <v>0</v>
      </c>
      <c r="H67" s="46">
        <v>0</v>
      </c>
      <c r="I67" s="46">
        <v>0</v>
      </c>
      <c r="J67" s="46">
        <v>0</v>
      </c>
      <c r="K67" s="46">
        <v>0</v>
      </c>
      <c r="L67" s="46">
        <v>0</v>
      </c>
      <c r="M67" s="46">
        <v>0</v>
      </c>
      <c r="N67" s="46">
        <f t="shared" si="18"/>
        <v>55195</v>
      </c>
      <c r="O67" s="47">
        <f t="shared" si="10"/>
        <v>0.29738044438697442</v>
      </c>
      <c r="P67" s="9"/>
    </row>
    <row r="68" spans="1:119">
      <c r="A68" s="12"/>
      <c r="B68" s="44">
        <v>724</v>
      </c>
      <c r="C68" s="20" t="s">
        <v>145</v>
      </c>
      <c r="D68" s="46">
        <v>0</v>
      </c>
      <c r="E68" s="46">
        <v>321182</v>
      </c>
      <c r="F68" s="46">
        <v>0</v>
      </c>
      <c r="G68" s="46">
        <v>0</v>
      </c>
      <c r="H68" s="46">
        <v>0</v>
      </c>
      <c r="I68" s="46">
        <v>0</v>
      </c>
      <c r="J68" s="46">
        <v>0</v>
      </c>
      <c r="K68" s="46">
        <v>0</v>
      </c>
      <c r="L68" s="46">
        <v>0</v>
      </c>
      <c r="M68" s="46">
        <v>0</v>
      </c>
      <c r="N68" s="46">
        <f t="shared" si="18"/>
        <v>321182</v>
      </c>
      <c r="O68" s="47">
        <f t="shared" si="10"/>
        <v>1.7304691709230404</v>
      </c>
      <c r="P68" s="9"/>
    </row>
    <row r="69" spans="1:119">
      <c r="A69" s="12"/>
      <c r="B69" s="44">
        <v>726</v>
      </c>
      <c r="C69" s="20" t="s">
        <v>158</v>
      </c>
      <c r="D69" s="46">
        <v>0</v>
      </c>
      <c r="E69" s="46">
        <v>19365</v>
      </c>
      <c r="F69" s="46">
        <v>0</v>
      </c>
      <c r="G69" s="46">
        <v>0</v>
      </c>
      <c r="H69" s="46">
        <v>0</v>
      </c>
      <c r="I69" s="46">
        <v>0</v>
      </c>
      <c r="J69" s="46">
        <v>0</v>
      </c>
      <c r="K69" s="46">
        <v>0</v>
      </c>
      <c r="L69" s="46">
        <v>0</v>
      </c>
      <c r="M69" s="46">
        <v>0</v>
      </c>
      <c r="N69" s="46">
        <f t="shared" si="18"/>
        <v>19365</v>
      </c>
      <c r="O69" s="47">
        <f>(N69/O$74)</f>
        <v>0.10433503588284736</v>
      </c>
      <c r="P69" s="9"/>
    </row>
    <row r="70" spans="1:119">
      <c r="A70" s="12"/>
      <c r="B70" s="44">
        <v>744</v>
      </c>
      <c r="C70" s="20" t="s">
        <v>146</v>
      </c>
      <c r="D70" s="46">
        <v>0</v>
      </c>
      <c r="E70" s="46">
        <v>220227</v>
      </c>
      <c r="F70" s="46">
        <v>0</v>
      </c>
      <c r="G70" s="46">
        <v>0</v>
      </c>
      <c r="H70" s="46">
        <v>0</v>
      </c>
      <c r="I70" s="46">
        <v>0</v>
      </c>
      <c r="J70" s="46">
        <v>0</v>
      </c>
      <c r="K70" s="46">
        <v>0</v>
      </c>
      <c r="L70" s="46">
        <v>0</v>
      </c>
      <c r="M70" s="46">
        <v>0</v>
      </c>
      <c r="N70" s="46">
        <f t="shared" si="18"/>
        <v>220227</v>
      </c>
      <c r="O70" s="47">
        <f>(N70/O$74)</f>
        <v>1.1865423158983643</v>
      </c>
      <c r="P70" s="9"/>
    </row>
    <row r="71" spans="1:119" ht="15.75" thickBot="1">
      <c r="A71" s="12"/>
      <c r="B71" s="44">
        <v>764</v>
      </c>
      <c r="C71" s="20" t="s">
        <v>147</v>
      </c>
      <c r="D71" s="46">
        <v>0</v>
      </c>
      <c r="E71" s="46">
        <v>472047</v>
      </c>
      <c r="F71" s="46">
        <v>0</v>
      </c>
      <c r="G71" s="46">
        <v>0</v>
      </c>
      <c r="H71" s="46">
        <v>0</v>
      </c>
      <c r="I71" s="46">
        <v>0</v>
      </c>
      <c r="J71" s="46">
        <v>0</v>
      </c>
      <c r="K71" s="46">
        <v>0</v>
      </c>
      <c r="L71" s="46">
        <v>0</v>
      </c>
      <c r="M71" s="46">
        <v>0</v>
      </c>
      <c r="N71" s="46">
        <f t="shared" si="18"/>
        <v>472047</v>
      </c>
      <c r="O71" s="47">
        <f>(N71/O$74)</f>
        <v>2.5433018684942135</v>
      </c>
      <c r="P71" s="9"/>
    </row>
    <row r="72" spans="1:119" ht="16.5" thickBot="1">
      <c r="A72" s="14" t="s">
        <v>10</v>
      </c>
      <c r="B72" s="23"/>
      <c r="C72" s="22"/>
      <c r="D72" s="15">
        <f t="shared" ref="D72:M72" si="19">SUM(D5,D12,D21,D29,D34,D38,D43,D47,D49)</f>
        <v>94609822</v>
      </c>
      <c r="E72" s="15">
        <f t="shared" si="19"/>
        <v>84537539</v>
      </c>
      <c r="F72" s="15">
        <f t="shared" si="19"/>
        <v>3665748</v>
      </c>
      <c r="G72" s="15">
        <f t="shared" si="19"/>
        <v>1241850</v>
      </c>
      <c r="H72" s="15">
        <f t="shared" si="19"/>
        <v>0</v>
      </c>
      <c r="I72" s="15">
        <f t="shared" si="19"/>
        <v>47063219</v>
      </c>
      <c r="J72" s="15">
        <f t="shared" si="19"/>
        <v>33379068</v>
      </c>
      <c r="K72" s="15">
        <f t="shared" si="19"/>
        <v>0</v>
      </c>
      <c r="L72" s="15">
        <f t="shared" si="19"/>
        <v>0</v>
      </c>
      <c r="M72" s="15">
        <f t="shared" si="19"/>
        <v>0</v>
      </c>
      <c r="N72" s="15">
        <f>SUM(D72:M72)</f>
        <v>264497246</v>
      </c>
      <c r="O72" s="37">
        <f>(N72/O$74)</f>
        <v>1425.0622077110406</v>
      </c>
      <c r="P72" s="6"/>
      <c r="Q72" s="2"/>
      <c r="R72" s="5"/>
      <c r="S72" s="5"/>
      <c r="T72" s="5"/>
      <c r="U72" s="5"/>
      <c r="V72" s="5"/>
      <c r="W72" s="5"/>
      <c r="X72" s="5"/>
      <c r="Y72" s="5"/>
      <c r="Z72" s="5"/>
      <c r="AA72" s="5"/>
      <c r="AB72" s="5"/>
      <c r="AC72" s="5"/>
      <c r="AD72" s="5"/>
      <c r="AE72" s="5"/>
      <c r="AF72" s="5"/>
      <c r="AG72" s="5"/>
      <c r="AH72" s="5"/>
      <c r="AI72" s="5"/>
      <c r="AJ72" s="5"/>
      <c r="AK72" s="5"/>
      <c r="AL72" s="5"/>
      <c r="AM72" s="5"/>
      <c r="AN72" s="5"/>
      <c r="AO72" s="5"/>
      <c r="AP72" s="5"/>
      <c r="AQ72" s="5"/>
      <c r="AR72" s="5"/>
      <c r="AS72" s="5"/>
      <c r="AT72" s="5"/>
      <c r="AU72" s="5"/>
      <c r="AV72" s="5"/>
      <c r="AW72" s="5"/>
      <c r="AX72" s="5"/>
      <c r="AY72" s="5"/>
      <c r="AZ72" s="5"/>
      <c r="BA72" s="5"/>
      <c r="BB72" s="5"/>
      <c r="BC72" s="5"/>
      <c r="BD72" s="5"/>
      <c r="BE72" s="5"/>
      <c r="BF72" s="5"/>
      <c r="BG72" s="5"/>
      <c r="BH72" s="5"/>
      <c r="BI72" s="5"/>
      <c r="BJ72" s="5"/>
      <c r="BK72" s="5"/>
      <c r="BL72" s="5"/>
      <c r="BM72" s="5"/>
      <c r="BN72" s="5"/>
      <c r="BO72" s="5"/>
      <c r="BP72" s="5"/>
      <c r="BQ72" s="5"/>
      <c r="BR72" s="5"/>
      <c r="BS72" s="5"/>
      <c r="BT72" s="5"/>
      <c r="BU72" s="5"/>
      <c r="BV72" s="5"/>
      <c r="BW72" s="5"/>
      <c r="BX72" s="5"/>
      <c r="BY72" s="5"/>
      <c r="BZ72" s="5"/>
      <c r="CA72" s="5"/>
      <c r="CB72" s="5"/>
      <c r="CC72" s="5"/>
      <c r="CD72" s="5"/>
      <c r="CE72" s="5"/>
      <c r="CF72" s="5"/>
      <c r="CG72" s="5"/>
      <c r="CH72" s="5"/>
      <c r="CI72" s="5"/>
      <c r="CJ72" s="5"/>
      <c r="CK72" s="5"/>
      <c r="CL72" s="5"/>
      <c r="CM72" s="5"/>
      <c r="CN72" s="5"/>
      <c r="CO72" s="5"/>
      <c r="CP72" s="5"/>
      <c r="CQ72" s="5"/>
      <c r="CR72" s="5"/>
      <c r="CS72" s="5"/>
      <c r="CT72" s="5"/>
      <c r="CU72" s="5"/>
      <c r="CV72" s="5"/>
      <c r="CW72" s="5"/>
      <c r="CX72" s="5"/>
      <c r="CY72" s="5"/>
      <c r="CZ72" s="5"/>
      <c r="DA72" s="5"/>
      <c r="DB72" s="5"/>
      <c r="DC72" s="5"/>
      <c r="DD72" s="5"/>
      <c r="DE72" s="5"/>
      <c r="DF72" s="5"/>
      <c r="DG72" s="5"/>
      <c r="DH72" s="5"/>
      <c r="DI72" s="5"/>
      <c r="DJ72" s="5"/>
      <c r="DK72" s="5"/>
      <c r="DL72" s="5"/>
      <c r="DM72" s="5"/>
      <c r="DN72" s="5"/>
      <c r="DO72" s="5"/>
    </row>
    <row r="73" spans="1:119">
      <c r="A73" s="16"/>
      <c r="B73" s="18"/>
      <c r="C73" s="18"/>
      <c r="D73" s="17"/>
      <c r="E73" s="17"/>
      <c r="F73" s="17"/>
      <c r="G73" s="17"/>
      <c r="H73" s="17"/>
      <c r="I73" s="17"/>
      <c r="J73" s="17"/>
      <c r="K73" s="17"/>
      <c r="L73" s="17"/>
      <c r="M73" s="17"/>
      <c r="N73" s="17"/>
      <c r="O73" s="19"/>
    </row>
    <row r="74" spans="1:119">
      <c r="A74" s="38"/>
      <c r="B74" s="39"/>
      <c r="C74" s="39"/>
      <c r="D74" s="40"/>
      <c r="E74" s="40"/>
      <c r="F74" s="40"/>
      <c r="G74" s="40"/>
      <c r="H74" s="40"/>
      <c r="I74" s="40"/>
      <c r="J74" s="40"/>
      <c r="K74" s="40"/>
      <c r="L74" s="118" t="s">
        <v>159</v>
      </c>
      <c r="M74" s="118"/>
      <c r="N74" s="118"/>
      <c r="O74" s="41">
        <v>185604</v>
      </c>
    </row>
    <row r="75" spans="1:119">
      <c r="A75" s="119"/>
      <c r="B75" s="96"/>
      <c r="C75" s="96"/>
      <c r="D75" s="96"/>
      <c r="E75" s="96"/>
      <c r="F75" s="96"/>
      <c r="G75" s="96"/>
      <c r="H75" s="96"/>
      <c r="I75" s="96"/>
      <c r="J75" s="96"/>
      <c r="K75" s="96"/>
      <c r="L75" s="96"/>
      <c r="M75" s="96"/>
      <c r="N75" s="96"/>
      <c r="O75" s="97"/>
    </row>
    <row r="76" spans="1:119" ht="15.75" customHeight="1" thickBot="1">
      <c r="A76" s="120" t="s">
        <v>93</v>
      </c>
      <c r="B76" s="99"/>
      <c r="C76" s="99"/>
      <c r="D76" s="99"/>
      <c r="E76" s="99"/>
      <c r="F76" s="99"/>
      <c r="G76" s="99"/>
      <c r="H76" s="99"/>
      <c r="I76" s="99"/>
      <c r="J76" s="99"/>
      <c r="K76" s="99"/>
      <c r="L76" s="99"/>
      <c r="M76" s="99"/>
      <c r="N76" s="99"/>
      <c r="O76" s="100"/>
    </row>
  </sheetData>
  <mergeCells count="10">
    <mergeCell ref="L74:N74"/>
    <mergeCell ref="A75:O75"/>
    <mergeCell ref="A76:O76"/>
    <mergeCell ref="A1:O1"/>
    <mergeCell ref="A2:O2"/>
    <mergeCell ref="A3:C4"/>
    <mergeCell ref="D3:H3"/>
    <mergeCell ref="I3:J3"/>
    <mergeCell ref="K3:L3"/>
    <mergeCell ref="O3:O4"/>
  </mergeCells>
  <printOptions horizontalCentered="1"/>
  <pageMargins left="0.5" right="0.5" top="0.5" bottom="0.5" header="0.3" footer="0.3"/>
  <pageSetup paperSize="5" scale="56" fitToHeight="0" orientation="landscape" r:id="rId1"/>
  <headerFooter>
    <oddFooter>&amp;L&amp;14Office of Economic and Demographic Research&amp;R&amp;14Page &amp;P of &amp;N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EC76"/>
  <sheetViews>
    <sheetView workbookViewId="0">
      <selection sqref="A1:O1"/>
    </sheetView>
  </sheetViews>
  <sheetFormatPr defaultColWidth="9.77734375" defaultRowHeight="15"/>
  <cols>
    <col min="1" max="1" width="1.77734375" style="3" customWidth="1"/>
    <col min="2" max="2" width="6.77734375" style="3" customWidth="1"/>
    <col min="3" max="3" width="55.77734375" style="3" customWidth="1"/>
    <col min="4" max="5" width="16.77734375" style="4" customWidth="1"/>
    <col min="6" max="7" width="15.77734375" style="4" customWidth="1"/>
    <col min="8" max="8" width="13.77734375" style="4" customWidth="1"/>
    <col min="9" max="10" width="15.77734375" style="4" customWidth="1"/>
    <col min="11" max="13" width="13.77734375" style="4" customWidth="1"/>
    <col min="14" max="14" width="16.77734375" style="4" customWidth="1"/>
    <col min="15" max="15" width="13.77734375" style="3" customWidth="1"/>
    <col min="16" max="16" width="9.77734375" style="3" customWidth="1"/>
    <col min="17" max="17" width="9.77734375" style="3"/>
  </cols>
  <sheetData>
    <row r="1" spans="1:133" ht="27.75">
      <c r="A1" s="121" t="s">
        <v>84</v>
      </c>
      <c r="B1" s="122"/>
      <c r="C1" s="122"/>
      <c r="D1" s="122"/>
      <c r="E1" s="122"/>
      <c r="F1" s="122"/>
      <c r="G1" s="122"/>
      <c r="H1" s="122"/>
      <c r="I1" s="122"/>
      <c r="J1" s="122"/>
      <c r="K1" s="122"/>
      <c r="L1" s="122"/>
      <c r="M1" s="122"/>
      <c r="N1" s="122"/>
      <c r="O1" s="123"/>
      <c r="P1" s="7"/>
      <c r="Q1"/>
    </row>
    <row r="2" spans="1:133" ht="24" thickBot="1">
      <c r="A2" s="124" t="s">
        <v>155</v>
      </c>
      <c r="B2" s="125"/>
      <c r="C2" s="125"/>
      <c r="D2" s="125"/>
      <c r="E2" s="125"/>
      <c r="F2" s="125"/>
      <c r="G2" s="125"/>
      <c r="H2" s="125"/>
      <c r="I2" s="125"/>
      <c r="J2" s="125"/>
      <c r="K2" s="125"/>
      <c r="L2" s="125"/>
      <c r="M2" s="125"/>
      <c r="N2" s="125"/>
      <c r="O2" s="126"/>
      <c r="P2" s="7"/>
      <c r="Q2"/>
    </row>
    <row r="3" spans="1:133" ht="18" customHeight="1">
      <c r="A3" s="127" t="s">
        <v>12</v>
      </c>
      <c r="B3" s="108"/>
      <c r="C3" s="109"/>
      <c r="D3" s="128" t="s">
        <v>6</v>
      </c>
      <c r="E3" s="129"/>
      <c r="F3" s="129"/>
      <c r="G3" s="129"/>
      <c r="H3" s="130"/>
      <c r="I3" s="128" t="s">
        <v>7</v>
      </c>
      <c r="J3" s="130"/>
      <c r="K3" s="128" t="s">
        <v>9</v>
      </c>
      <c r="L3" s="130"/>
      <c r="M3" s="35"/>
      <c r="N3" s="36"/>
      <c r="O3" s="131" t="s">
        <v>17</v>
      </c>
      <c r="P3" s="11"/>
      <c r="Q3"/>
    </row>
    <row r="4" spans="1:133" ht="32.25" customHeight="1" thickBot="1">
      <c r="A4" s="110"/>
      <c r="B4" s="111"/>
      <c r="C4" s="112"/>
      <c r="D4" s="33" t="s">
        <v>0</v>
      </c>
      <c r="E4" s="33" t="s">
        <v>13</v>
      </c>
      <c r="F4" s="33" t="s">
        <v>14</v>
      </c>
      <c r="G4" s="33" t="s">
        <v>15</v>
      </c>
      <c r="H4" s="33" t="s">
        <v>1</v>
      </c>
      <c r="I4" s="33" t="s">
        <v>2</v>
      </c>
      <c r="J4" s="34" t="s">
        <v>16</v>
      </c>
      <c r="K4" s="34" t="s">
        <v>3</v>
      </c>
      <c r="L4" s="34" t="s">
        <v>4</v>
      </c>
      <c r="M4" s="34" t="s">
        <v>5</v>
      </c>
      <c r="N4" s="34" t="s">
        <v>8</v>
      </c>
      <c r="O4" s="117"/>
      <c r="P4" s="8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  <c r="CN4" s="1"/>
      <c r="CO4" s="1"/>
      <c r="CP4" s="1"/>
      <c r="CQ4" s="1"/>
      <c r="CR4" s="1"/>
      <c r="CS4" s="1"/>
      <c r="CT4" s="1"/>
      <c r="CU4" s="1"/>
      <c r="CV4" s="1"/>
      <c r="CW4" s="1"/>
      <c r="CX4" s="1"/>
      <c r="CY4" s="1"/>
      <c r="CZ4" s="1"/>
      <c r="DA4" s="1"/>
      <c r="DB4" s="1"/>
      <c r="DC4" s="1"/>
      <c r="DD4" s="1"/>
      <c r="DE4" s="1"/>
      <c r="DF4" s="1"/>
      <c r="DG4" s="1"/>
      <c r="DH4" s="1"/>
      <c r="DI4" s="1"/>
      <c r="DJ4" s="1"/>
      <c r="DK4" s="1"/>
      <c r="DL4" s="1"/>
      <c r="DM4" s="1"/>
      <c r="DN4" s="1"/>
      <c r="DO4" s="1"/>
      <c r="DP4" s="1"/>
      <c r="DQ4" s="1"/>
      <c r="DR4" s="1"/>
      <c r="DS4" s="1"/>
      <c r="DT4" s="1"/>
      <c r="DU4" s="1"/>
      <c r="DV4" s="1"/>
      <c r="DW4" s="1"/>
      <c r="DX4" s="1"/>
      <c r="DY4" s="1"/>
      <c r="DZ4" s="1"/>
      <c r="EA4" s="1"/>
      <c r="EB4" s="1"/>
      <c r="EC4" s="1"/>
    </row>
    <row r="5" spans="1:133" ht="15.75">
      <c r="A5" s="24" t="s">
        <v>19</v>
      </c>
      <c r="B5" s="25"/>
      <c r="C5" s="25"/>
      <c r="D5" s="26">
        <f t="shared" ref="D5:M5" si="0">SUM(D6:D11)</f>
        <v>21615990</v>
      </c>
      <c r="E5" s="26">
        <f t="shared" si="0"/>
        <v>1574113</v>
      </c>
      <c r="F5" s="26">
        <f t="shared" si="0"/>
        <v>3605844</v>
      </c>
      <c r="G5" s="26">
        <f t="shared" si="0"/>
        <v>0</v>
      </c>
      <c r="H5" s="26">
        <f t="shared" si="0"/>
        <v>0</v>
      </c>
      <c r="I5" s="26">
        <f t="shared" si="0"/>
        <v>0</v>
      </c>
      <c r="J5" s="26">
        <f t="shared" si="0"/>
        <v>28895238</v>
      </c>
      <c r="K5" s="26">
        <f t="shared" si="0"/>
        <v>0</v>
      </c>
      <c r="L5" s="26">
        <f t="shared" si="0"/>
        <v>0</v>
      </c>
      <c r="M5" s="26">
        <f t="shared" si="0"/>
        <v>0</v>
      </c>
      <c r="N5" s="27">
        <f t="shared" ref="N5:N13" si="1">SUM(D5:M5)</f>
        <v>55691185</v>
      </c>
      <c r="O5" s="32">
        <f t="shared" ref="O5:O36" si="2">(N5/O$74)</f>
        <v>306.19404339076982</v>
      </c>
      <c r="P5" s="6"/>
    </row>
    <row r="6" spans="1:133">
      <c r="A6" s="12"/>
      <c r="B6" s="44">
        <v>511</v>
      </c>
      <c r="C6" s="20" t="s">
        <v>20</v>
      </c>
      <c r="D6" s="46">
        <v>1355442</v>
      </c>
      <c r="E6" s="46">
        <v>0</v>
      </c>
      <c r="F6" s="46">
        <v>0</v>
      </c>
      <c r="G6" s="46">
        <v>0</v>
      </c>
      <c r="H6" s="46">
        <v>0</v>
      </c>
      <c r="I6" s="46">
        <v>0</v>
      </c>
      <c r="J6" s="46">
        <v>0</v>
      </c>
      <c r="K6" s="46">
        <v>0</v>
      </c>
      <c r="L6" s="46">
        <v>0</v>
      </c>
      <c r="M6" s="46">
        <v>0</v>
      </c>
      <c r="N6" s="46">
        <f t="shared" si="1"/>
        <v>1355442</v>
      </c>
      <c r="O6" s="47">
        <f t="shared" si="2"/>
        <v>7.4523152373516899</v>
      </c>
      <c r="P6" s="9"/>
    </row>
    <row r="7" spans="1:133">
      <c r="A7" s="12"/>
      <c r="B7" s="44">
        <v>512</v>
      </c>
      <c r="C7" s="20" t="s">
        <v>21</v>
      </c>
      <c r="D7" s="46">
        <v>1040765</v>
      </c>
      <c r="E7" s="46">
        <v>0</v>
      </c>
      <c r="F7" s="46">
        <v>0</v>
      </c>
      <c r="G7" s="46">
        <v>0</v>
      </c>
      <c r="H7" s="46">
        <v>0</v>
      </c>
      <c r="I7" s="46">
        <v>0</v>
      </c>
      <c r="J7" s="46">
        <v>0</v>
      </c>
      <c r="K7" s="46">
        <v>0</v>
      </c>
      <c r="L7" s="46">
        <v>0</v>
      </c>
      <c r="M7" s="46">
        <v>0</v>
      </c>
      <c r="N7" s="46">
        <f t="shared" si="1"/>
        <v>1040765</v>
      </c>
      <c r="O7" s="47">
        <f t="shared" si="2"/>
        <v>5.7221990081481398</v>
      </c>
      <c r="P7" s="9"/>
    </row>
    <row r="8" spans="1:133">
      <c r="A8" s="12"/>
      <c r="B8" s="44">
        <v>513</v>
      </c>
      <c r="C8" s="20" t="s">
        <v>22</v>
      </c>
      <c r="D8" s="46">
        <v>12402473</v>
      </c>
      <c r="E8" s="46">
        <v>885632</v>
      </c>
      <c r="F8" s="46">
        <v>0</v>
      </c>
      <c r="G8" s="46">
        <v>0</v>
      </c>
      <c r="H8" s="46">
        <v>0</v>
      </c>
      <c r="I8" s="46">
        <v>0</v>
      </c>
      <c r="J8" s="46">
        <v>130210</v>
      </c>
      <c r="K8" s="46">
        <v>0</v>
      </c>
      <c r="L8" s="46">
        <v>0</v>
      </c>
      <c r="M8" s="46">
        <v>0</v>
      </c>
      <c r="N8" s="46">
        <f t="shared" si="1"/>
        <v>13418315</v>
      </c>
      <c r="O8" s="47">
        <f t="shared" si="2"/>
        <v>73.774837532026254</v>
      </c>
      <c r="P8" s="9"/>
    </row>
    <row r="9" spans="1:133">
      <c r="A9" s="12"/>
      <c r="B9" s="44">
        <v>514</v>
      </c>
      <c r="C9" s="20" t="s">
        <v>23</v>
      </c>
      <c r="D9" s="46">
        <v>995975</v>
      </c>
      <c r="E9" s="46">
        <v>0</v>
      </c>
      <c r="F9" s="46">
        <v>0</v>
      </c>
      <c r="G9" s="46">
        <v>0</v>
      </c>
      <c r="H9" s="46">
        <v>0</v>
      </c>
      <c r="I9" s="46">
        <v>0</v>
      </c>
      <c r="J9" s="46">
        <v>0</v>
      </c>
      <c r="K9" s="46">
        <v>0</v>
      </c>
      <c r="L9" s="46">
        <v>0</v>
      </c>
      <c r="M9" s="46">
        <v>0</v>
      </c>
      <c r="N9" s="46">
        <f t="shared" si="1"/>
        <v>995975</v>
      </c>
      <c r="O9" s="47">
        <f t="shared" si="2"/>
        <v>5.4759404449038387</v>
      </c>
      <c r="P9" s="9"/>
    </row>
    <row r="10" spans="1:133">
      <c r="A10" s="12"/>
      <c r="B10" s="44">
        <v>515</v>
      </c>
      <c r="C10" s="20" t="s">
        <v>24</v>
      </c>
      <c r="D10" s="46">
        <v>743629</v>
      </c>
      <c r="E10" s="46">
        <v>586270</v>
      </c>
      <c r="F10" s="46">
        <v>0</v>
      </c>
      <c r="G10" s="46">
        <v>0</v>
      </c>
      <c r="H10" s="46">
        <v>0</v>
      </c>
      <c r="I10" s="46">
        <v>0</v>
      </c>
      <c r="J10" s="46">
        <v>0</v>
      </c>
      <c r="K10" s="46">
        <v>0</v>
      </c>
      <c r="L10" s="46">
        <v>0</v>
      </c>
      <c r="M10" s="46">
        <v>0</v>
      </c>
      <c r="N10" s="46">
        <f t="shared" si="1"/>
        <v>1329899</v>
      </c>
      <c r="O10" s="47">
        <f t="shared" si="2"/>
        <v>7.3118780308111857</v>
      </c>
      <c r="P10" s="9"/>
    </row>
    <row r="11" spans="1:133">
      <c r="A11" s="12"/>
      <c r="B11" s="44">
        <v>519</v>
      </c>
      <c r="C11" s="20" t="s">
        <v>116</v>
      </c>
      <c r="D11" s="46">
        <v>5077706</v>
      </c>
      <c r="E11" s="46">
        <v>102211</v>
      </c>
      <c r="F11" s="46">
        <v>3605844</v>
      </c>
      <c r="G11" s="46">
        <v>0</v>
      </c>
      <c r="H11" s="46">
        <v>0</v>
      </c>
      <c r="I11" s="46">
        <v>0</v>
      </c>
      <c r="J11" s="46">
        <v>28765028</v>
      </c>
      <c r="K11" s="46">
        <v>0</v>
      </c>
      <c r="L11" s="46">
        <v>0</v>
      </c>
      <c r="M11" s="46">
        <v>0</v>
      </c>
      <c r="N11" s="46">
        <f t="shared" si="1"/>
        <v>37550789</v>
      </c>
      <c r="O11" s="47">
        <f t="shared" si="2"/>
        <v>206.45687313752873</v>
      </c>
      <c r="P11" s="9"/>
    </row>
    <row r="12" spans="1:133" ht="15.75">
      <c r="A12" s="28" t="s">
        <v>26</v>
      </c>
      <c r="B12" s="29"/>
      <c r="C12" s="30"/>
      <c r="D12" s="31">
        <f t="shared" ref="D12:M12" si="3">SUM(D13:D20)</f>
        <v>47235313</v>
      </c>
      <c r="E12" s="31">
        <f t="shared" si="3"/>
        <v>36254760</v>
      </c>
      <c r="F12" s="31">
        <f t="shared" si="3"/>
        <v>0</v>
      </c>
      <c r="G12" s="31">
        <f t="shared" si="3"/>
        <v>28880</v>
      </c>
      <c r="H12" s="31">
        <f t="shared" si="3"/>
        <v>0</v>
      </c>
      <c r="I12" s="31">
        <f t="shared" si="3"/>
        <v>3009852</v>
      </c>
      <c r="J12" s="31">
        <f t="shared" si="3"/>
        <v>0</v>
      </c>
      <c r="K12" s="31">
        <f t="shared" si="3"/>
        <v>0</v>
      </c>
      <c r="L12" s="31">
        <f t="shared" si="3"/>
        <v>0</v>
      </c>
      <c r="M12" s="31">
        <f t="shared" si="3"/>
        <v>0</v>
      </c>
      <c r="N12" s="42">
        <f t="shared" si="1"/>
        <v>86528805</v>
      </c>
      <c r="O12" s="43">
        <f t="shared" si="2"/>
        <v>475.74144225376892</v>
      </c>
      <c r="P12" s="10"/>
    </row>
    <row r="13" spans="1:133">
      <c r="A13" s="12"/>
      <c r="B13" s="44">
        <v>521</v>
      </c>
      <c r="C13" s="20" t="s">
        <v>27</v>
      </c>
      <c r="D13" s="46">
        <v>44136319</v>
      </c>
      <c r="E13" s="46">
        <v>156201</v>
      </c>
      <c r="F13" s="46">
        <v>0</v>
      </c>
      <c r="G13" s="46">
        <v>0</v>
      </c>
      <c r="H13" s="46">
        <v>0</v>
      </c>
      <c r="I13" s="46">
        <v>0</v>
      </c>
      <c r="J13" s="46">
        <v>0</v>
      </c>
      <c r="K13" s="46">
        <v>0</v>
      </c>
      <c r="L13" s="46">
        <v>0</v>
      </c>
      <c r="M13" s="46">
        <v>0</v>
      </c>
      <c r="N13" s="46">
        <f t="shared" si="1"/>
        <v>44292520</v>
      </c>
      <c r="O13" s="47">
        <f t="shared" si="2"/>
        <v>243.52338329246433</v>
      </c>
      <c r="P13" s="9"/>
    </row>
    <row r="14" spans="1:133">
      <c r="A14" s="12"/>
      <c r="B14" s="44">
        <v>522</v>
      </c>
      <c r="C14" s="20" t="s">
        <v>28</v>
      </c>
      <c r="D14" s="46">
        <v>0</v>
      </c>
      <c r="E14" s="46">
        <v>20818065</v>
      </c>
      <c r="F14" s="46">
        <v>0</v>
      </c>
      <c r="G14" s="46">
        <v>0</v>
      </c>
      <c r="H14" s="46">
        <v>0</v>
      </c>
      <c r="I14" s="46">
        <v>0</v>
      </c>
      <c r="J14" s="46">
        <v>0</v>
      </c>
      <c r="K14" s="46">
        <v>0</v>
      </c>
      <c r="L14" s="46">
        <v>0</v>
      </c>
      <c r="M14" s="46">
        <v>0</v>
      </c>
      <c r="N14" s="46">
        <f t="shared" ref="N14:N20" si="4">SUM(D14:M14)</f>
        <v>20818065</v>
      </c>
      <c r="O14" s="47">
        <f t="shared" si="2"/>
        <v>114.45918232700322</v>
      </c>
      <c r="P14" s="9"/>
    </row>
    <row r="15" spans="1:133">
      <c r="A15" s="12"/>
      <c r="B15" s="44">
        <v>523</v>
      </c>
      <c r="C15" s="20" t="s">
        <v>117</v>
      </c>
      <c r="D15" s="46">
        <v>619254</v>
      </c>
      <c r="E15" s="46">
        <v>0</v>
      </c>
      <c r="F15" s="46">
        <v>0</v>
      </c>
      <c r="G15" s="46">
        <v>0</v>
      </c>
      <c r="H15" s="46">
        <v>0</v>
      </c>
      <c r="I15" s="46">
        <v>0</v>
      </c>
      <c r="J15" s="46">
        <v>0</v>
      </c>
      <c r="K15" s="46">
        <v>0</v>
      </c>
      <c r="L15" s="46">
        <v>0</v>
      </c>
      <c r="M15" s="46">
        <v>0</v>
      </c>
      <c r="N15" s="46">
        <f t="shared" si="4"/>
        <v>619254</v>
      </c>
      <c r="O15" s="47">
        <f t="shared" si="2"/>
        <v>3.404701949615685</v>
      </c>
      <c r="P15" s="9"/>
    </row>
    <row r="16" spans="1:133">
      <c r="A16" s="12"/>
      <c r="B16" s="44">
        <v>524</v>
      </c>
      <c r="C16" s="20" t="s">
        <v>30</v>
      </c>
      <c r="D16" s="46">
        <v>1087705</v>
      </c>
      <c r="E16" s="46">
        <v>0</v>
      </c>
      <c r="F16" s="46">
        <v>0</v>
      </c>
      <c r="G16" s="46">
        <v>0</v>
      </c>
      <c r="H16" s="46">
        <v>0</v>
      </c>
      <c r="I16" s="46">
        <v>2805384</v>
      </c>
      <c r="J16" s="46">
        <v>0</v>
      </c>
      <c r="K16" s="46">
        <v>0</v>
      </c>
      <c r="L16" s="46">
        <v>0</v>
      </c>
      <c r="M16" s="46">
        <v>0</v>
      </c>
      <c r="N16" s="46">
        <f t="shared" si="4"/>
        <v>3893089</v>
      </c>
      <c r="O16" s="47">
        <f t="shared" si="2"/>
        <v>21.404476528738414</v>
      </c>
      <c r="P16" s="9"/>
    </row>
    <row r="17" spans="1:16">
      <c r="A17" s="12"/>
      <c r="B17" s="44">
        <v>525</v>
      </c>
      <c r="C17" s="20" t="s">
        <v>31</v>
      </c>
      <c r="D17" s="46">
        <v>947912</v>
      </c>
      <c r="E17" s="46">
        <v>1716062</v>
      </c>
      <c r="F17" s="46">
        <v>0</v>
      </c>
      <c r="G17" s="46">
        <v>28880</v>
      </c>
      <c r="H17" s="46">
        <v>0</v>
      </c>
      <c r="I17" s="46">
        <v>204468</v>
      </c>
      <c r="J17" s="46">
        <v>0</v>
      </c>
      <c r="K17" s="46">
        <v>0</v>
      </c>
      <c r="L17" s="46">
        <v>0</v>
      </c>
      <c r="M17" s="46">
        <v>0</v>
      </c>
      <c r="N17" s="46">
        <f t="shared" si="4"/>
        <v>2897322</v>
      </c>
      <c r="O17" s="47">
        <f t="shared" si="2"/>
        <v>15.929679682431466</v>
      </c>
      <c r="P17" s="9"/>
    </row>
    <row r="18" spans="1:16">
      <c r="A18" s="12"/>
      <c r="B18" s="44">
        <v>526</v>
      </c>
      <c r="C18" s="20" t="s">
        <v>32</v>
      </c>
      <c r="D18" s="46">
        <v>0</v>
      </c>
      <c r="E18" s="46">
        <v>13564418</v>
      </c>
      <c r="F18" s="46">
        <v>0</v>
      </c>
      <c r="G18" s="46">
        <v>0</v>
      </c>
      <c r="H18" s="46">
        <v>0</v>
      </c>
      <c r="I18" s="46">
        <v>0</v>
      </c>
      <c r="J18" s="46">
        <v>0</v>
      </c>
      <c r="K18" s="46">
        <v>0</v>
      </c>
      <c r="L18" s="46">
        <v>0</v>
      </c>
      <c r="M18" s="46">
        <v>0</v>
      </c>
      <c r="N18" s="46">
        <f t="shared" si="4"/>
        <v>13564418</v>
      </c>
      <c r="O18" s="47">
        <f t="shared" si="2"/>
        <v>74.578122079150219</v>
      </c>
      <c r="P18" s="9"/>
    </row>
    <row r="19" spans="1:16">
      <c r="A19" s="12"/>
      <c r="B19" s="44">
        <v>527</v>
      </c>
      <c r="C19" s="20" t="s">
        <v>33</v>
      </c>
      <c r="D19" s="46">
        <v>444123</v>
      </c>
      <c r="E19" s="46">
        <v>0</v>
      </c>
      <c r="F19" s="46">
        <v>0</v>
      </c>
      <c r="G19" s="46">
        <v>0</v>
      </c>
      <c r="H19" s="46">
        <v>0</v>
      </c>
      <c r="I19" s="46">
        <v>0</v>
      </c>
      <c r="J19" s="46">
        <v>0</v>
      </c>
      <c r="K19" s="46">
        <v>0</v>
      </c>
      <c r="L19" s="46">
        <v>0</v>
      </c>
      <c r="M19" s="46">
        <v>0</v>
      </c>
      <c r="N19" s="46">
        <f t="shared" si="4"/>
        <v>444123</v>
      </c>
      <c r="O19" s="47">
        <f t="shared" si="2"/>
        <v>2.4418194213830944</v>
      </c>
      <c r="P19" s="9"/>
    </row>
    <row r="20" spans="1:16">
      <c r="A20" s="12"/>
      <c r="B20" s="44">
        <v>529</v>
      </c>
      <c r="C20" s="20" t="s">
        <v>86</v>
      </c>
      <c r="D20" s="46">
        <v>0</v>
      </c>
      <c r="E20" s="46">
        <v>14</v>
      </c>
      <c r="F20" s="46">
        <v>0</v>
      </c>
      <c r="G20" s="46">
        <v>0</v>
      </c>
      <c r="H20" s="46">
        <v>0</v>
      </c>
      <c r="I20" s="46">
        <v>0</v>
      </c>
      <c r="J20" s="46">
        <v>0</v>
      </c>
      <c r="K20" s="46">
        <v>0</v>
      </c>
      <c r="L20" s="46">
        <v>0</v>
      </c>
      <c r="M20" s="46">
        <v>0</v>
      </c>
      <c r="N20" s="46">
        <f t="shared" si="4"/>
        <v>14</v>
      </c>
      <c r="O20" s="47">
        <f t="shared" si="2"/>
        <v>7.697298248314842E-5</v>
      </c>
      <c r="P20" s="9"/>
    </row>
    <row r="21" spans="1:16" ht="15.75">
      <c r="A21" s="28" t="s">
        <v>34</v>
      </c>
      <c r="B21" s="29"/>
      <c r="C21" s="30"/>
      <c r="D21" s="31">
        <f t="shared" ref="D21:M21" si="5">SUM(D22:D28)</f>
        <v>296056</v>
      </c>
      <c r="E21" s="31">
        <f t="shared" si="5"/>
        <v>1932678</v>
      </c>
      <c r="F21" s="31">
        <f t="shared" si="5"/>
        <v>0</v>
      </c>
      <c r="G21" s="31">
        <f t="shared" si="5"/>
        <v>35031</v>
      </c>
      <c r="H21" s="31">
        <f t="shared" si="5"/>
        <v>0</v>
      </c>
      <c r="I21" s="31">
        <f t="shared" si="5"/>
        <v>38502612</v>
      </c>
      <c r="J21" s="31">
        <f t="shared" si="5"/>
        <v>0</v>
      </c>
      <c r="K21" s="31">
        <f t="shared" si="5"/>
        <v>0</v>
      </c>
      <c r="L21" s="31">
        <f t="shared" si="5"/>
        <v>0</v>
      </c>
      <c r="M21" s="31">
        <f t="shared" si="5"/>
        <v>0</v>
      </c>
      <c r="N21" s="42">
        <f>SUM(D21:M21)</f>
        <v>40766377</v>
      </c>
      <c r="O21" s="43">
        <f t="shared" si="2"/>
        <v>224.13640162303031</v>
      </c>
      <c r="P21" s="10"/>
    </row>
    <row r="22" spans="1:16">
      <c r="A22" s="12"/>
      <c r="B22" s="44">
        <v>533</v>
      </c>
      <c r="C22" s="20" t="s">
        <v>35</v>
      </c>
      <c r="D22" s="46">
        <v>0</v>
      </c>
      <c r="E22" s="46">
        <v>0</v>
      </c>
      <c r="F22" s="46">
        <v>0</v>
      </c>
      <c r="G22" s="46">
        <v>0</v>
      </c>
      <c r="H22" s="46">
        <v>0</v>
      </c>
      <c r="I22" s="46">
        <v>7196220</v>
      </c>
      <c r="J22" s="46">
        <v>0</v>
      </c>
      <c r="K22" s="46">
        <v>0</v>
      </c>
      <c r="L22" s="46">
        <v>0</v>
      </c>
      <c r="M22" s="46">
        <v>0</v>
      </c>
      <c r="N22" s="46">
        <f t="shared" ref="N22:N28" si="6">SUM(D22:M22)</f>
        <v>7196220</v>
      </c>
      <c r="O22" s="47">
        <f t="shared" si="2"/>
        <v>39.565322571777308</v>
      </c>
      <c r="P22" s="9"/>
    </row>
    <row r="23" spans="1:16">
      <c r="A23" s="12"/>
      <c r="B23" s="44">
        <v>534</v>
      </c>
      <c r="C23" s="20" t="s">
        <v>118</v>
      </c>
      <c r="D23" s="46">
        <v>0</v>
      </c>
      <c r="E23" s="46">
        <v>0</v>
      </c>
      <c r="F23" s="46">
        <v>0</v>
      </c>
      <c r="G23" s="46">
        <v>0</v>
      </c>
      <c r="H23" s="46">
        <v>0</v>
      </c>
      <c r="I23" s="46">
        <v>7411009</v>
      </c>
      <c r="J23" s="46">
        <v>0</v>
      </c>
      <c r="K23" s="46">
        <v>0</v>
      </c>
      <c r="L23" s="46">
        <v>0</v>
      </c>
      <c r="M23" s="46">
        <v>0</v>
      </c>
      <c r="N23" s="46">
        <f t="shared" si="6"/>
        <v>7411009</v>
      </c>
      <c r="O23" s="47">
        <f t="shared" si="2"/>
        <v>40.74624756710395</v>
      </c>
      <c r="P23" s="9"/>
    </row>
    <row r="24" spans="1:16">
      <c r="A24" s="12"/>
      <c r="B24" s="44">
        <v>535</v>
      </c>
      <c r="C24" s="20" t="s">
        <v>37</v>
      </c>
      <c r="D24" s="46">
        <v>0</v>
      </c>
      <c r="E24" s="46">
        <v>1615</v>
      </c>
      <c r="F24" s="46">
        <v>0</v>
      </c>
      <c r="G24" s="46">
        <v>0</v>
      </c>
      <c r="H24" s="46">
        <v>0</v>
      </c>
      <c r="I24" s="46">
        <v>7504524</v>
      </c>
      <c r="J24" s="46">
        <v>0</v>
      </c>
      <c r="K24" s="46">
        <v>0</v>
      </c>
      <c r="L24" s="46">
        <v>0</v>
      </c>
      <c r="M24" s="46">
        <v>0</v>
      </c>
      <c r="N24" s="46">
        <f t="shared" si="6"/>
        <v>7506139</v>
      </c>
      <c r="O24" s="47">
        <f t="shared" si="2"/>
        <v>41.269278983076937</v>
      </c>
      <c r="P24" s="9"/>
    </row>
    <row r="25" spans="1:16">
      <c r="A25" s="12"/>
      <c r="B25" s="44">
        <v>536</v>
      </c>
      <c r="C25" s="20" t="s">
        <v>119</v>
      </c>
      <c r="D25" s="46">
        <v>0</v>
      </c>
      <c r="E25" s="46">
        <v>0</v>
      </c>
      <c r="F25" s="46">
        <v>0</v>
      </c>
      <c r="G25" s="46">
        <v>0</v>
      </c>
      <c r="H25" s="46">
        <v>0</v>
      </c>
      <c r="I25" s="46">
        <v>16114033</v>
      </c>
      <c r="J25" s="46">
        <v>0</v>
      </c>
      <c r="K25" s="46">
        <v>0</v>
      </c>
      <c r="L25" s="46">
        <v>0</v>
      </c>
      <c r="M25" s="46">
        <v>0</v>
      </c>
      <c r="N25" s="46">
        <f t="shared" si="6"/>
        <v>16114033</v>
      </c>
      <c r="O25" s="47">
        <f t="shared" si="2"/>
        <v>88.596084274419681</v>
      </c>
      <c r="P25" s="9"/>
    </row>
    <row r="26" spans="1:16">
      <c r="A26" s="12"/>
      <c r="B26" s="44">
        <v>537</v>
      </c>
      <c r="C26" s="20" t="s">
        <v>120</v>
      </c>
      <c r="D26" s="46">
        <v>296056</v>
      </c>
      <c r="E26" s="46">
        <v>315625</v>
      </c>
      <c r="F26" s="46">
        <v>0</v>
      </c>
      <c r="G26" s="46">
        <v>35031</v>
      </c>
      <c r="H26" s="46">
        <v>0</v>
      </c>
      <c r="I26" s="46">
        <v>276826</v>
      </c>
      <c r="J26" s="46">
        <v>0</v>
      </c>
      <c r="K26" s="46">
        <v>0</v>
      </c>
      <c r="L26" s="46">
        <v>0</v>
      </c>
      <c r="M26" s="46">
        <v>0</v>
      </c>
      <c r="N26" s="46">
        <f t="shared" si="6"/>
        <v>923538</v>
      </c>
      <c r="O26" s="47">
        <f t="shared" si="2"/>
        <v>5.0776767354658512</v>
      </c>
      <c r="P26" s="9"/>
    </row>
    <row r="27" spans="1:16">
      <c r="A27" s="12"/>
      <c r="B27" s="44">
        <v>538</v>
      </c>
      <c r="C27" s="20" t="s">
        <v>121</v>
      </c>
      <c r="D27" s="46">
        <v>0</v>
      </c>
      <c r="E27" s="46">
        <v>1605037</v>
      </c>
      <c r="F27" s="46">
        <v>0</v>
      </c>
      <c r="G27" s="46">
        <v>0</v>
      </c>
      <c r="H27" s="46">
        <v>0</v>
      </c>
      <c r="I27" s="46">
        <v>0</v>
      </c>
      <c r="J27" s="46">
        <v>0</v>
      </c>
      <c r="K27" s="46">
        <v>0</v>
      </c>
      <c r="L27" s="46">
        <v>0</v>
      </c>
      <c r="M27" s="46">
        <v>0</v>
      </c>
      <c r="N27" s="46">
        <f t="shared" si="6"/>
        <v>1605037</v>
      </c>
      <c r="O27" s="47">
        <f t="shared" si="2"/>
        <v>8.8246060632717924</v>
      </c>
      <c r="P27" s="9"/>
    </row>
    <row r="28" spans="1:16">
      <c r="A28" s="12"/>
      <c r="B28" s="44">
        <v>539</v>
      </c>
      <c r="C28" s="20" t="s">
        <v>41</v>
      </c>
      <c r="D28" s="46">
        <v>0</v>
      </c>
      <c r="E28" s="46">
        <v>10401</v>
      </c>
      <c r="F28" s="46">
        <v>0</v>
      </c>
      <c r="G28" s="46">
        <v>0</v>
      </c>
      <c r="H28" s="46">
        <v>0</v>
      </c>
      <c r="I28" s="46">
        <v>0</v>
      </c>
      <c r="J28" s="46">
        <v>0</v>
      </c>
      <c r="K28" s="46">
        <v>0</v>
      </c>
      <c r="L28" s="46">
        <v>0</v>
      </c>
      <c r="M28" s="46">
        <v>0</v>
      </c>
      <c r="N28" s="46">
        <f t="shared" si="6"/>
        <v>10401</v>
      </c>
      <c r="O28" s="47">
        <f t="shared" si="2"/>
        <v>5.7185427914801905E-2</v>
      </c>
      <c r="P28" s="9"/>
    </row>
    <row r="29" spans="1:16" ht="15.75">
      <c r="A29" s="28" t="s">
        <v>42</v>
      </c>
      <c r="B29" s="29"/>
      <c r="C29" s="30"/>
      <c r="D29" s="31">
        <f t="shared" ref="D29:M29" si="7">SUM(D30:D33)</f>
        <v>3214451</v>
      </c>
      <c r="E29" s="31">
        <f t="shared" si="7"/>
        <v>19847819</v>
      </c>
      <c r="F29" s="31">
        <f t="shared" si="7"/>
        <v>0</v>
      </c>
      <c r="G29" s="31">
        <f t="shared" si="7"/>
        <v>1145544</v>
      </c>
      <c r="H29" s="31">
        <f t="shared" si="7"/>
        <v>0</v>
      </c>
      <c r="I29" s="31">
        <f t="shared" si="7"/>
        <v>2232838</v>
      </c>
      <c r="J29" s="31">
        <f t="shared" si="7"/>
        <v>0</v>
      </c>
      <c r="K29" s="31">
        <f t="shared" si="7"/>
        <v>0</v>
      </c>
      <c r="L29" s="31">
        <f t="shared" si="7"/>
        <v>0</v>
      </c>
      <c r="M29" s="31">
        <f t="shared" si="7"/>
        <v>0</v>
      </c>
      <c r="N29" s="31">
        <f t="shared" ref="N29:N38" si="8">SUM(D29:M29)</f>
        <v>26440652</v>
      </c>
      <c r="O29" s="43">
        <f t="shared" si="2"/>
        <v>145.37256023135879</v>
      </c>
      <c r="P29" s="10"/>
    </row>
    <row r="30" spans="1:16">
      <c r="A30" s="12"/>
      <c r="B30" s="44">
        <v>541</v>
      </c>
      <c r="C30" s="20" t="s">
        <v>122</v>
      </c>
      <c r="D30" s="46">
        <v>0</v>
      </c>
      <c r="E30" s="46">
        <v>19344029</v>
      </c>
      <c r="F30" s="46">
        <v>0</v>
      </c>
      <c r="G30" s="46">
        <v>1145544</v>
      </c>
      <c r="H30" s="46">
        <v>0</v>
      </c>
      <c r="I30" s="46">
        <v>0</v>
      </c>
      <c r="J30" s="46">
        <v>0</v>
      </c>
      <c r="K30" s="46">
        <v>0</v>
      </c>
      <c r="L30" s="46">
        <v>0</v>
      </c>
      <c r="M30" s="46">
        <v>0</v>
      </c>
      <c r="N30" s="46">
        <f t="shared" si="8"/>
        <v>20489573</v>
      </c>
      <c r="O30" s="47">
        <f t="shared" si="2"/>
        <v>112.65311025829934</v>
      </c>
      <c r="P30" s="9"/>
    </row>
    <row r="31" spans="1:16">
      <c r="A31" s="12"/>
      <c r="B31" s="44">
        <v>542</v>
      </c>
      <c r="C31" s="20" t="s">
        <v>44</v>
      </c>
      <c r="D31" s="46">
        <v>70090</v>
      </c>
      <c r="E31" s="46">
        <v>0</v>
      </c>
      <c r="F31" s="46">
        <v>0</v>
      </c>
      <c r="G31" s="46">
        <v>0</v>
      </c>
      <c r="H31" s="46">
        <v>0</v>
      </c>
      <c r="I31" s="46">
        <v>2232838</v>
      </c>
      <c r="J31" s="46">
        <v>0</v>
      </c>
      <c r="K31" s="46">
        <v>0</v>
      </c>
      <c r="L31" s="46">
        <v>0</v>
      </c>
      <c r="M31" s="46">
        <v>0</v>
      </c>
      <c r="N31" s="46">
        <f t="shared" si="8"/>
        <v>2302928</v>
      </c>
      <c r="O31" s="47">
        <f t="shared" si="2"/>
        <v>12.661659757425143</v>
      </c>
      <c r="P31" s="9"/>
    </row>
    <row r="32" spans="1:16">
      <c r="A32" s="12"/>
      <c r="B32" s="44">
        <v>543</v>
      </c>
      <c r="C32" s="20" t="s">
        <v>123</v>
      </c>
      <c r="D32" s="46">
        <v>195286</v>
      </c>
      <c r="E32" s="46">
        <v>503790</v>
      </c>
      <c r="F32" s="46">
        <v>0</v>
      </c>
      <c r="G32" s="46">
        <v>0</v>
      </c>
      <c r="H32" s="46">
        <v>0</v>
      </c>
      <c r="I32" s="46">
        <v>0</v>
      </c>
      <c r="J32" s="46">
        <v>0</v>
      </c>
      <c r="K32" s="46">
        <v>0</v>
      </c>
      <c r="L32" s="46">
        <v>0</v>
      </c>
      <c r="M32" s="46">
        <v>0</v>
      </c>
      <c r="N32" s="46">
        <f t="shared" si="8"/>
        <v>699076</v>
      </c>
      <c r="O32" s="47">
        <f t="shared" si="2"/>
        <v>3.8435689073135331</v>
      </c>
      <c r="P32" s="9"/>
    </row>
    <row r="33" spans="1:16">
      <c r="A33" s="12"/>
      <c r="B33" s="44">
        <v>544</v>
      </c>
      <c r="C33" s="20" t="s">
        <v>124</v>
      </c>
      <c r="D33" s="46">
        <v>2949075</v>
      </c>
      <c r="E33" s="46">
        <v>0</v>
      </c>
      <c r="F33" s="46">
        <v>0</v>
      </c>
      <c r="G33" s="46">
        <v>0</v>
      </c>
      <c r="H33" s="46">
        <v>0</v>
      </c>
      <c r="I33" s="46">
        <v>0</v>
      </c>
      <c r="J33" s="46">
        <v>0</v>
      </c>
      <c r="K33" s="46">
        <v>0</v>
      </c>
      <c r="L33" s="46">
        <v>0</v>
      </c>
      <c r="M33" s="46">
        <v>0</v>
      </c>
      <c r="N33" s="46">
        <f t="shared" si="8"/>
        <v>2949075</v>
      </c>
      <c r="O33" s="47">
        <f t="shared" si="2"/>
        <v>16.214221308320781</v>
      </c>
      <c r="P33" s="9"/>
    </row>
    <row r="34" spans="1:16" ht="15.75">
      <c r="A34" s="28" t="s">
        <v>46</v>
      </c>
      <c r="B34" s="29"/>
      <c r="C34" s="30"/>
      <c r="D34" s="31">
        <f t="shared" ref="D34:M34" si="9">SUM(D35:D37)</f>
        <v>510631</v>
      </c>
      <c r="E34" s="31">
        <f t="shared" si="9"/>
        <v>2904584</v>
      </c>
      <c r="F34" s="31">
        <f t="shared" si="9"/>
        <v>0</v>
      </c>
      <c r="G34" s="31">
        <f t="shared" si="9"/>
        <v>0</v>
      </c>
      <c r="H34" s="31">
        <f t="shared" si="9"/>
        <v>0</v>
      </c>
      <c r="I34" s="31">
        <f t="shared" si="9"/>
        <v>0</v>
      </c>
      <c r="J34" s="31">
        <f t="shared" si="9"/>
        <v>0</v>
      </c>
      <c r="K34" s="31">
        <f t="shared" si="9"/>
        <v>0</v>
      </c>
      <c r="L34" s="31">
        <f t="shared" si="9"/>
        <v>0</v>
      </c>
      <c r="M34" s="31">
        <f t="shared" si="9"/>
        <v>0</v>
      </c>
      <c r="N34" s="31">
        <f t="shared" si="8"/>
        <v>3415215</v>
      </c>
      <c r="O34" s="43">
        <f t="shared" si="2"/>
        <v>18.77709174079898</v>
      </c>
      <c r="P34" s="10"/>
    </row>
    <row r="35" spans="1:16">
      <c r="A35" s="13"/>
      <c r="B35" s="45">
        <v>552</v>
      </c>
      <c r="C35" s="21" t="s">
        <v>47</v>
      </c>
      <c r="D35" s="46">
        <v>250959</v>
      </c>
      <c r="E35" s="46">
        <v>1514637</v>
      </c>
      <c r="F35" s="46">
        <v>0</v>
      </c>
      <c r="G35" s="46">
        <v>0</v>
      </c>
      <c r="H35" s="46">
        <v>0</v>
      </c>
      <c r="I35" s="46">
        <v>0</v>
      </c>
      <c r="J35" s="46">
        <v>0</v>
      </c>
      <c r="K35" s="46">
        <v>0</v>
      </c>
      <c r="L35" s="46">
        <v>0</v>
      </c>
      <c r="M35" s="46">
        <v>0</v>
      </c>
      <c r="N35" s="46">
        <f t="shared" si="8"/>
        <v>1765596</v>
      </c>
      <c r="O35" s="47">
        <f t="shared" si="2"/>
        <v>9.7073707128797793</v>
      </c>
      <c r="P35" s="9"/>
    </row>
    <row r="36" spans="1:16">
      <c r="A36" s="13"/>
      <c r="B36" s="45">
        <v>553</v>
      </c>
      <c r="C36" s="21" t="s">
        <v>125</v>
      </c>
      <c r="D36" s="46">
        <v>152407</v>
      </c>
      <c r="E36" s="46">
        <v>0</v>
      </c>
      <c r="F36" s="46">
        <v>0</v>
      </c>
      <c r="G36" s="46">
        <v>0</v>
      </c>
      <c r="H36" s="46">
        <v>0</v>
      </c>
      <c r="I36" s="46">
        <v>0</v>
      </c>
      <c r="J36" s="46">
        <v>0</v>
      </c>
      <c r="K36" s="46">
        <v>0</v>
      </c>
      <c r="L36" s="46">
        <v>0</v>
      </c>
      <c r="M36" s="46">
        <v>0</v>
      </c>
      <c r="N36" s="46">
        <f t="shared" si="8"/>
        <v>152407</v>
      </c>
      <c r="O36" s="47">
        <f t="shared" si="2"/>
        <v>0.83794438152208572</v>
      </c>
      <c r="P36" s="9"/>
    </row>
    <row r="37" spans="1:16">
      <c r="A37" s="13"/>
      <c r="B37" s="45">
        <v>554</v>
      </c>
      <c r="C37" s="21" t="s">
        <v>49</v>
      </c>
      <c r="D37" s="46">
        <v>107265</v>
      </c>
      <c r="E37" s="46">
        <v>1389947</v>
      </c>
      <c r="F37" s="46">
        <v>0</v>
      </c>
      <c r="G37" s="46">
        <v>0</v>
      </c>
      <c r="H37" s="46">
        <v>0</v>
      </c>
      <c r="I37" s="46">
        <v>0</v>
      </c>
      <c r="J37" s="46">
        <v>0</v>
      </c>
      <c r="K37" s="46">
        <v>0</v>
      </c>
      <c r="L37" s="46">
        <v>0</v>
      </c>
      <c r="M37" s="46">
        <v>0</v>
      </c>
      <c r="N37" s="46">
        <f t="shared" si="8"/>
        <v>1497212</v>
      </c>
      <c r="O37" s="47">
        <f t="shared" ref="O37:O68" si="10">(N37/O$74)</f>
        <v>8.2317766463971154</v>
      </c>
      <c r="P37" s="9"/>
    </row>
    <row r="38" spans="1:16" ht="15.75">
      <c r="A38" s="28" t="s">
        <v>50</v>
      </c>
      <c r="B38" s="29"/>
      <c r="C38" s="30"/>
      <c r="D38" s="31">
        <f t="shared" ref="D38:M38" si="11">SUM(D39:D42)</f>
        <v>4274185</v>
      </c>
      <c r="E38" s="31">
        <f t="shared" si="11"/>
        <v>1476122</v>
      </c>
      <c r="F38" s="31">
        <f t="shared" si="11"/>
        <v>0</v>
      </c>
      <c r="G38" s="31">
        <f t="shared" si="11"/>
        <v>0</v>
      </c>
      <c r="H38" s="31">
        <f t="shared" si="11"/>
        <v>0</v>
      </c>
      <c r="I38" s="31">
        <f t="shared" si="11"/>
        <v>0</v>
      </c>
      <c r="J38" s="31">
        <f t="shared" si="11"/>
        <v>0</v>
      </c>
      <c r="K38" s="31">
        <f t="shared" si="11"/>
        <v>0</v>
      </c>
      <c r="L38" s="31">
        <f t="shared" si="11"/>
        <v>0</v>
      </c>
      <c r="M38" s="31">
        <f t="shared" si="11"/>
        <v>0</v>
      </c>
      <c r="N38" s="31">
        <f t="shared" si="8"/>
        <v>5750307</v>
      </c>
      <c r="O38" s="43">
        <f t="shared" si="10"/>
        <v>31.61559142740898</v>
      </c>
      <c r="P38" s="10"/>
    </row>
    <row r="39" spans="1:16">
      <c r="A39" s="12"/>
      <c r="B39" s="44">
        <v>562</v>
      </c>
      <c r="C39" s="20" t="s">
        <v>127</v>
      </c>
      <c r="D39" s="46">
        <v>3366637</v>
      </c>
      <c r="E39" s="46">
        <v>1476122</v>
      </c>
      <c r="F39" s="46">
        <v>0</v>
      </c>
      <c r="G39" s="46">
        <v>0</v>
      </c>
      <c r="H39" s="46">
        <v>0</v>
      </c>
      <c r="I39" s="46">
        <v>0</v>
      </c>
      <c r="J39" s="46">
        <v>0</v>
      </c>
      <c r="K39" s="46">
        <v>0</v>
      </c>
      <c r="L39" s="46">
        <v>0</v>
      </c>
      <c r="M39" s="46">
        <v>0</v>
      </c>
      <c r="N39" s="46">
        <f t="shared" ref="N39:N46" si="12">SUM(D39:M39)</f>
        <v>4842759</v>
      </c>
      <c r="O39" s="47">
        <f t="shared" si="10"/>
        <v>26.62582883407924</v>
      </c>
      <c r="P39" s="9"/>
    </row>
    <row r="40" spans="1:16">
      <c r="A40" s="12"/>
      <c r="B40" s="44">
        <v>563</v>
      </c>
      <c r="C40" s="20" t="s">
        <v>128</v>
      </c>
      <c r="D40" s="46">
        <v>600000</v>
      </c>
      <c r="E40" s="46">
        <v>0</v>
      </c>
      <c r="F40" s="46">
        <v>0</v>
      </c>
      <c r="G40" s="46">
        <v>0</v>
      </c>
      <c r="H40" s="46">
        <v>0</v>
      </c>
      <c r="I40" s="46">
        <v>0</v>
      </c>
      <c r="J40" s="46">
        <v>0</v>
      </c>
      <c r="K40" s="46">
        <v>0</v>
      </c>
      <c r="L40" s="46">
        <v>0</v>
      </c>
      <c r="M40" s="46">
        <v>0</v>
      </c>
      <c r="N40" s="46">
        <f t="shared" si="12"/>
        <v>600000</v>
      </c>
      <c r="O40" s="47">
        <f t="shared" si="10"/>
        <v>3.2988421064206466</v>
      </c>
      <c r="P40" s="9"/>
    </row>
    <row r="41" spans="1:16">
      <c r="A41" s="12"/>
      <c r="B41" s="44">
        <v>564</v>
      </c>
      <c r="C41" s="20" t="s">
        <v>129</v>
      </c>
      <c r="D41" s="46">
        <v>280548</v>
      </c>
      <c r="E41" s="46">
        <v>0</v>
      </c>
      <c r="F41" s="46">
        <v>0</v>
      </c>
      <c r="G41" s="46">
        <v>0</v>
      </c>
      <c r="H41" s="46">
        <v>0</v>
      </c>
      <c r="I41" s="46">
        <v>0</v>
      </c>
      <c r="J41" s="46">
        <v>0</v>
      </c>
      <c r="K41" s="46">
        <v>0</v>
      </c>
      <c r="L41" s="46">
        <v>0</v>
      </c>
      <c r="M41" s="46">
        <v>0</v>
      </c>
      <c r="N41" s="46">
        <f t="shared" si="12"/>
        <v>280548</v>
      </c>
      <c r="O41" s="47">
        <f t="shared" si="10"/>
        <v>1.5424725921201659</v>
      </c>
      <c r="P41" s="9"/>
    </row>
    <row r="42" spans="1:16">
      <c r="A42" s="12"/>
      <c r="B42" s="44">
        <v>569</v>
      </c>
      <c r="C42" s="20" t="s">
        <v>54</v>
      </c>
      <c r="D42" s="46">
        <v>27000</v>
      </c>
      <c r="E42" s="46">
        <v>0</v>
      </c>
      <c r="F42" s="46">
        <v>0</v>
      </c>
      <c r="G42" s="46">
        <v>0</v>
      </c>
      <c r="H42" s="46">
        <v>0</v>
      </c>
      <c r="I42" s="46">
        <v>0</v>
      </c>
      <c r="J42" s="46">
        <v>0</v>
      </c>
      <c r="K42" s="46">
        <v>0</v>
      </c>
      <c r="L42" s="46">
        <v>0</v>
      </c>
      <c r="M42" s="46">
        <v>0</v>
      </c>
      <c r="N42" s="46">
        <f t="shared" si="12"/>
        <v>27000</v>
      </c>
      <c r="O42" s="47">
        <f t="shared" si="10"/>
        <v>0.14844789478892909</v>
      </c>
      <c r="P42" s="9"/>
    </row>
    <row r="43" spans="1:16" ht="15.75">
      <c r="A43" s="28" t="s">
        <v>55</v>
      </c>
      <c r="B43" s="29"/>
      <c r="C43" s="30"/>
      <c r="D43" s="31">
        <f t="shared" ref="D43:M43" si="13">SUM(D44:D46)</f>
        <v>4985043</v>
      </c>
      <c r="E43" s="31">
        <f t="shared" si="13"/>
        <v>386836</v>
      </c>
      <c r="F43" s="31">
        <f t="shared" si="13"/>
        <v>0</v>
      </c>
      <c r="G43" s="31">
        <f t="shared" si="13"/>
        <v>12354</v>
      </c>
      <c r="H43" s="31">
        <f t="shared" si="13"/>
        <v>0</v>
      </c>
      <c r="I43" s="31">
        <f t="shared" si="13"/>
        <v>0</v>
      </c>
      <c r="J43" s="31">
        <f t="shared" si="13"/>
        <v>0</v>
      </c>
      <c r="K43" s="31">
        <f t="shared" si="13"/>
        <v>0</v>
      </c>
      <c r="L43" s="31">
        <f t="shared" si="13"/>
        <v>0</v>
      </c>
      <c r="M43" s="31">
        <f t="shared" si="13"/>
        <v>0</v>
      </c>
      <c r="N43" s="31">
        <f>SUM(D43:M43)</f>
        <v>5384233</v>
      </c>
      <c r="O43" s="43">
        <f t="shared" si="10"/>
        <v>29.60289088529926</v>
      </c>
      <c r="P43" s="9"/>
    </row>
    <row r="44" spans="1:16">
      <c r="A44" s="12"/>
      <c r="B44" s="44">
        <v>571</v>
      </c>
      <c r="C44" s="20" t="s">
        <v>56</v>
      </c>
      <c r="D44" s="46">
        <v>2462379</v>
      </c>
      <c r="E44" s="46">
        <v>22837</v>
      </c>
      <c r="F44" s="46">
        <v>0</v>
      </c>
      <c r="G44" s="46">
        <v>0</v>
      </c>
      <c r="H44" s="46">
        <v>0</v>
      </c>
      <c r="I44" s="46">
        <v>0</v>
      </c>
      <c r="J44" s="46">
        <v>0</v>
      </c>
      <c r="K44" s="46">
        <v>0</v>
      </c>
      <c r="L44" s="46">
        <v>0</v>
      </c>
      <c r="M44" s="46">
        <v>0</v>
      </c>
      <c r="N44" s="46">
        <f t="shared" si="12"/>
        <v>2485216</v>
      </c>
      <c r="O44" s="47">
        <f t="shared" si="10"/>
        <v>13.663891973917154</v>
      </c>
      <c r="P44" s="9"/>
    </row>
    <row r="45" spans="1:16">
      <c r="A45" s="12"/>
      <c r="B45" s="44">
        <v>572</v>
      </c>
      <c r="C45" s="20" t="s">
        <v>130</v>
      </c>
      <c r="D45" s="46">
        <v>2464907</v>
      </c>
      <c r="E45" s="46">
        <v>363999</v>
      </c>
      <c r="F45" s="46">
        <v>0</v>
      </c>
      <c r="G45" s="46">
        <v>12354</v>
      </c>
      <c r="H45" s="46">
        <v>0</v>
      </c>
      <c r="I45" s="46">
        <v>0</v>
      </c>
      <c r="J45" s="46">
        <v>0</v>
      </c>
      <c r="K45" s="46">
        <v>0</v>
      </c>
      <c r="L45" s="46">
        <v>0</v>
      </c>
      <c r="M45" s="46">
        <v>0</v>
      </c>
      <c r="N45" s="46">
        <f t="shared" si="12"/>
        <v>2841260</v>
      </c>
      <c r="O45" s="47">
        <f t="shared" si="10"/>
        <v>15.621446872147876</v>
      </c>
      <c r="P45" s="9"/>
    </row>
    <row r="46" spans="1:16">
      <c r="A46" s="12"/>
      <c r="B46" s="44">
        <v>573</v>
      </c>
      <c r="C46" s="20" t="s">
        <v>58</v>
      </c>
      <c r="D46" s="46">
        <v>57757</v>
      </c>
      <c r="E46" s="46">
        <v>0</v>
      </c>
      <c r="F46" s="46">
        <v>0</v>
      </c>
      <c r="G46" s="46">
        <v>0</v>
      </c>
      <c r="H46" s="46">
        <v>0</v>
      </c>
      <c r="I46" s="46">
        <v>0</v>
      </c>
      <c r="J46" s="46">
        <v>0</v>
      </c>
      <c r="K46" s="46">
        <v>0</v>
      </c>
      <c r="L46" s="46">
        <v>0</v>
      </c>
      <c r="M46" s="46">
        <v>0</v>
      </c>
      <c r="N46" s="46">
        <f t="shared" si="12"/>
        <v>57757</v>
      </c>
      <c r="O46" s="47">
        <f t="shared" si="10"/>
        <v>0.31755203923422881</v>
      </c>
      <c r="P46" s="9"/>
    </row>
    <row r="47" spans="1:16" ht="15.75">
      <c r="A47" s="28" t="s">
        <v>131</v>
      </c>
      <c r="B47" s="29"/>
      <c r="C47" s="30"/>
      <c r="D47" s="31">
        <f t="shared" ref="D47:M47" si="14">SUM(D48:D48)</f>
        <v>5199978</v>
      </c>
      <c r="E47" s="31">
        <f t="shared" si="14"/>
        <v>9375660</v>
      </c>
      <c r="F47" s="31">
        <f t="shared" si="14"/>
        <v>0</v>
      </c>
      <c r="G47" s="31">
        <f t="shared" si="14"/>
        <v>485837</v>
      </c>
      <c r="H47" s="31">
        <f t="shared" si="14"/>
        <v>0</v>
      </c>
      <c r="I47" s="31">
        <f t="shared" si="14"/>
        <v>365129</v>
      </c>
      <c r="J47" s="31">
        <f t="shared" si="14"/>
        <v>109729</v>
      </c>
      <c r="K47" s="31">
        <f t="shared" si="14"/>
        <v>0</v>
      </c>
      <c r="L47" s="31">
        <f t="shared" si="14"/>
        <v>0</v>
      </c>
      <c r="M47" s="31">
        <f t="shared" si="14"/>
        <v>0</v>
      </c>
      <c r="N47" s="31">
        <f>SUM(D47:M47)</f>
        <v>15536333</v>
      </c>
      <c r="O47" s="43">
        <f t="shared" si="10"/>
        <v>85.41984913295434</v>
      </c>
      <c r="P47" s="9"/>
    </row>
    <row r="48" spans="1:16">
      <c r="A48" s="12"/>
      <c r="B48" s="44">
        <v>581</v>
      </c>
      <c r="C48" s="20" t="s">
        <v>132</v>
      </c>
      <c r="D48" s="46">
        <v>5199978</v>
      </c>
      <c r="E48" s="46">
        <v>9375660</v>
      </c>
      <c r="F48" s="46">
        <v>0</v>
      </c>
      <c r="G48" s="46">
        <v>485837</v>
      </c>
      <c r="H48" s="46">
        <v>0</v>
      </c>
      <c r="I48" s="46">
        <v>365129</v>
      </c>
      <c r="J48" s="46">
        <v>109729</v>
      </c>
      <c r="K48" s="46">
        <v>0</v>
      </c>
      <c r="L48" s="46">
        <v>0</v>
      </c>
      <c r="M48" s="46">
        <v>0</v>
      </c>
      <c r="N48" s="46">
        <f>SUM(D48:M48)</f>
        <v>15536333</v>
      </c>
      <c r="O48" s="47">
        <f t="shared" si="10"/>
        <v>85.41984913295434</v>
      </c>
      <c r="P48" s="9"/>
    </row>
    <row r="49" spans="1:16" ht="15.75">
      <c r="A49" s="28" t="s">
        <v>60</v>
      </c>
      <c r="B49" s="29"/>
      <c r="C49" s="30"/>
      <c r="D49" s="31">
        <f t="shared" ref="D49:M49" si="15">SUM(D50:D71)</f>
        <v>1248242</v>
      </c>
      <c r="E49" s="31">
        <f t="shared" si="15"/>
        <v>5800043</v>
      </c>
      <c r="F49" s="31">
        <f t="shared" si="15"/>
        <v>0</v>
      </c>
      <c r="G49" s="31">
        <f t="shared" si="15"/>
        <v>0</v>
      </c>
      <c r="H49" s="31">
        <f t="shared" si="15"/>
        <v>0</v>
      </c>
      <c r="I49" s="31">
        <f t="shared" si="15"/>
        <v>0</v>
      </c>
      <c r="J49" s="31">
        <f t="shared" si="15"/>
        <v>0</v>
      </c>
      <c r="K49" s="31">
        <f t="shared" si="15"/>
        <v>0</v>
      </c>
      <c r="L49" s="31">
        <f t="shared" si="15"/>
        <v>0</v>
      </c>
      <c r="M49" s="31">
        <f t="shared" si="15"/>
        <v>0</v>
      </c>
      <c r="N49" s="31">
        <f>SUM(D49:M49)</f>
        <v>7048285</v>
      </c>
      <c r="O49" s="43">
        <f t="shared" si="10"/>
        <v>38.751965560088408</v>
      </c>
      <c r="P49" s="9"/>
    </row>
    <row r="50" spans="1:16">
      <c r="A50" s="12"/>
      <c r="B50" s="44">
        <v>601</v>
      </c>
      <c r="C50" s="20" t="s">
        <v>133</v>
      </c>
      <c r="D50" s="46">
        <v>0</v>
      </c>
      <c r="E50" s="46">
        <v>184923</v>
      </c>
      <c r="F50" s="46">
        <v>0</v>
      </c>
      <c r="G50" s="46">
        <v>0</v>
      </c>
      <c r="H50" s="46">
        <v>0</v>
      </c>
      <c r="I50" s="46">
        <v>0</v>
      </c>
      <c r="J50" s="46">
        <v>0</v>
      </c>
      <c r="K50" s="46">
        <v>0</v>
      </c>
      <c r="L50" s="46">
        <v>0</v>
      </c>
      <c r="M50" s="46">
        <v>0</v>
      </c>
      <c r="N50" s="46">
        <f t="shared" ref="N50:N55" si="16">SUM(D50:M50)</f>
        <v>184923</v>
      </c>
      <c r="O50" s="47">
        <f t="shared" si="10"/>
        <v>1.0167196314093754</v>
      </c>
      <c r="P50" s="9"/>
    </row>
    <row r="51" spans="1:16">
      <c r="A51" s="12"/>
      <c r="B51" s="44">
        <v>602</v>
      </c>
      <c r="C51" s="20" t="s">
        <v>134</v>
      </c>
      <c r="D51" s="46">
        <v>8078</v>
      </c>
      <c r="E51" s="46">
        <v>0</v>
      </c>
      <c r="F51" s="46">
        <v>0</v>
      </c>
      <c r="G51" s="46">
        <v>0</v>
      </c>
      <c r="H51" s="46">
        <v>0</v>
      </c>
      <c r="I51" s="46">
        <v>0</v>
      </c>
      <c r="J51" s="46">
        <v>0</v>
      </c>
      <c r="K51" s="46">
        <v>0</v>
      </c>
      <c r="L51" s="46">
        <v>0</v>
      </c>
      <c r="M51" s="46">
        <v>0</v>
      </c>
      <c r="N51" s="46">
        <f t="shared" si="16"/>
        <v>8078</v>
      </c>
      <c r="O51" s="47">
        <f t="shared" si="10"/>
        <v>4.4413410892776638E-2</v>
      </c>
      <c r="P51" s="9"/>
    </row>
    <row r="52" spans="1:16">
      <c r="A52" s="12"/>
      <c r="B52" s="44">
        <v>603</v>
      </c>
      <c r="C52" s="20" t="s">
        <v>135</v>
      </c>
      <c r="D52" s="46">
        <v>1750</v>
      </c>
      <c r="E52" s="46">
        <v>0</v>
      </c>
      <c r="F52" s="46">
        <v>0</v>
      </c>
      <c r="G52" s="46">
        <v>0</v>
      </c>
      <c r="H52" s="46">
        <v>0</v>
      </c>
      <c r="I52" s="46">
        <v>0</v>
      </c>
      <c r="J52" s="46">
        <v>0</v>
      </c>
      <c r="K52" s="46">
        <v>0</v>
      </c>
      <c r="L52" s="46">
        <v>0</v>
      </c>
      <c r="M52" s="46">
        <v>0</v>
      </c>
      <c r="N52" s="46">
        <f t="shared" si="16"/>
        <v>1750</v>
      </c>
      <c r="O52" s="47">
        <f t="shared" si="10"/>
        <v>9.6216228103935524E-3</v>
      </c>
      <c r="P52" s="9"/>
    </row>
    <row r="53" spans="1:16">
      <c r="A53" s="12"/>
      <c r="B53" s="44">
        <v>604</v>
      </c>
      <c r="C53" s="20" t="s">
        <v>136</v>
      </c>
      <c r="D53" s="46">
        <v>0</v>
      </c>
      <c r="E53" s="46">
        <v>1774105</v>
      </c>
      <c r="F53" s="46">
        <v>0</v>
      </c>
      <c r="G53" s="46">
        <v>0</v>
      </c>
      <c r="H53" s="46">
        <v>0</v>
      </c>
      <c r="I53" s="46">
        <v>0</v>
      </c>
      <c r="J53" s="46">
        <v>0</v>
      </c>
      <c r="K53" s="46">
        <v>0</v>
      </c>
      <c r="L53" s="46">
        <v>0</v>
      </c>
      <c r="M53" s="46">
        <v>0</v>
      </c>
      <c r="N53" s="46">
        <f t="shared" si="16"/>
        <v>1774105</v>
      </c>
      <c r="O53" s="47">
        <f t="shared" si="10"/>
        <v>9.754153792019002</v>
      </c>
      <c r="P53" s="9"/>
    </row>
    <row r="54" spans="1:16">
      <c r="A54" s="12"/>
      <c r="B54" s="44">
        <v>605</v>
      </c>
      <c r="C54" s="20" t="s">
        <v>137</v>
      </c>
      <c r="D54" s="46">
        <v>15189</v>
      </c>
      <c r="E54" s="46">
        <v>0</v>
      </c>
      <c r="F54" s="46">
        <v>0</v>
      </c>
      <c r="G54" s="46">
        <v>0</v>
      </c>
      <c r="H54" s="46">
        <v>0</v>
      </c>
      <c r="I54" s="46">
        <v>0</v>
      </c>
      <c r="J54" s="46">
        <v>0</v>
      </c>
      <c r="K54" s="46">
        <v>0</v>
      </c>
      <c r="L54" s="46">
        <v>0</v>
      </c>
      <c r="M54" s="46">
        <v>0</v>
      </c>
      <c r="N54" s="46">
        <f t="shared" si="16"/>
        <v>15189</v>
      </c>
      <c r="O54" s="47">
        <f t="shared" si="10"/>
        <v>8.3510187924038665E-2</v>
      </c>
      <c r="P54" s="9"/>
    </row>
    <row r="55" spans="1:16">
      <c r="A55" s="12"/>
      <c r="B55" s="44">
        <v>608</v>
      </c>
      <c r="C55" s="20" t="s">
        <v>138</v>
      </c>
      <c r="D55" s="46">
        <v>0</v>
      </c>
      <c r="E55" s="46">
        <v>141800</v>
      </c>
      <c r="F55" s="46">
        <v>0</v>
      </c>
      <c r="G55" s="46">
        <v>0</v>
      </c>
      <c r="H55" s="46">
        <v>0</v>
      </c>
      <c r="I55" s="46">
        <v>0</v>
      </c>
      <c r="J55" s="46">
        <v>0</v>
      </c>
      <c r="K55" s="46">
        <v>0</v>
      </c>
      <c r="L55" s="46">
        <v>0</v>
      </c>
      <c r="M55" s="46">
        <v>0</v>
      </c>
      <c r="N55" s="46">
        <f t="shared" si="16"/>
        <v>141800</v>
      </c>
      <c r="O55" s="47">
        <f t="shared" si="10"/>
        <v>0.77962635115074608</v>
      </c>
      <c r="P55" s="9"/>
    </row>
    <row r="56" spans="1:16">
      <c r="A56" s="12"/>
      <c r="B56" s="44">
        <v>614</v>
      </c>
      <c r="C56" s="20" t="s">
        <v>139</v>
      </c>
      <c r="D56" s="46">
        <v>0</v>
      </c>
      <c r="E56" s="46">
        <v>446967</v>
      </c>
      <c r="F56" s="46">
        <v>0</v>
      </c>
      <c r="G56" s="46">
        <v>0</v>
      </c>
      <c r="H56" s="46">
        <v>0</v>
      </c>
      <c r="I56" s="46">
        <v>0</v>
      </c>
      <c r="J56" s="46">
        <v>0</v>
      </c>
      <c r="K56" s="46">
        <v>0</v>
      </c>
      <c r="L56" s="46">
        <v>0</v>
      </c>
      <c r="M56" s="46">
        <v>0</v>
      </c>
      <c r="N56" s="46">
        <f t="shared" ref="N56:N62" si="17">SUM(D56:M56)</f>
        <v>446967</v>
      </c>
      <c r="O56" s="47">
        <f t="shared" si="10"/>
        <v>2.4574559329675285</v>
      </c>
      <c r="P56" s="9"/>
    </row>
    <row r="57" spans="1:16">
      <c r="A57" s="12"/>
      <c r="B57" s="44">
        <v>634</v>
      </c>
      <c r="C57" s="20" t="s">
        <v>140</v>
      </c>
      <c r="D57" s="46">
        <v>0</v>
      </c>
      <c r="E57" s="46">
        <v>296754</v>
      </c>
      <c r="F57" s="46">
        <v>0</v>
      </c>
      <c r="G57" s="46">
        <v>0</v>
      </c>
      <c r="H57" s="46">
        <v>0</v>
      </c>
      <c r="I57" s="46">
        <v>0</v>
      </c>
      <c r="J57" s="46">
        <v>0</v>
      </c>
      <c r="K57" s="46">
        <v>0</v>
      </c>
      <c r="L57" s="46">
        <v>0</v>
      </c>
      <c r="M57" s="46">
        <v>0</v>
      </c>
      <c r="N57" s="46">
        <f t="shared" si="17"/>
        <v>296754</v>
      </c>
      <c r="O57" s="47">
        <f t="shared" si="10"/>
        <v>1.6315743174145876</v>
      </c>
      <c r="P57" s="9"/>
    </row>
    <row r="58" spans="1:16">
      <c r="A58" s="12"/>
      <c r="B58" s="44">
        <v>654</v>
      </c>
      <c r="C58" s="20" t="s">
        <v>141</v>
      </c>
      <c r="D58" s="46">
        <v>0</v>
      </c>
      <c r="E58" s="46">
        <v>388948</v>
      </c>
      <c r="F58" s="46">
        <v>0</v>
      </c>
      <c r="G58" s="46">
        <v>0</v>
      </c>
      <c r="H58" s="46">
        <v>0</v>
      </c>
      <c r="I58" s="46">
        <v>0</v>
      </c>
      <c r="J58" s="46">
        <v>0</v>
      </c>
      <c r="K58" s="46">
        <v>0</v>
      </c>
      <c r="L58" s="46">
        <v>0</v>
      </c>
      <c r="M58" s="46">
        <v>0</v>
      </c>
      <c r="N58" s="46">
        <f t="shared" si="17"/>
        <v>388948</v>
      </c>
      <c r="O58" s="47">
        <f t="shared" si="10"/>
        <v>2.1384633993468292</v>
      </c>
      <c r="P58" s="9"/>
    </row>
    <row r="59" spans="1:16">
      <c r="A59" s="12"/>
      <c r="B59" s="44">
        <v>674</v>
      </c>
      <c r="C59" s="20" t="s">
        <v>142</v>
      </c>
      <c r="D59" s="46">
        <v>0</v>
      </c>
      <c r="E59" s="46">
        <v>126642</v>
      </c>
      <c r="F59" s="46">
        <v>0</v>
      </c>
      <c r="G59" s="46">
        <v>0</v>
      </c>
      <c r="H59" s="46">
        <v>0</v>
      </c>
      <c r="I59" s="46">
        <v>0</v>
      </c>
      <c r="J59" s="46">
        <v>0</v>
      </c>
      <c r="K59" s="46">
        <v>0</v>
      </c>
      <c r="L59" s="46">
        <v>0</v>
      </c>
      <c r="M59" s="46">
        <v>0</v>
      </c>
      <c r="N59" s="46">
        <f t="shared" si="17"/>
        <v>126642</v>
      </c>
      <c r="O59" s="47">
        <f t="shared" si="10"/>
        <v>0.69628660340220583</v>
      </c>
      <c r="P59" s="9"/>
    </row>
    <row r="60" spans="1:16">
      <c r="A60" s="12"/>
      <c r="B60" s="44">
        <v>685</v>
      </c>
      <c r="C60" s="20" t="s">
        <v>71</v>
      </c>
      <c r="D60" s="46">
        <v>686</v>
      </c>
      <c r="E60" s="46">
        <v>0</v>
      </c>
      <c r="F60" s="46">
        <v>0</v>
      </c>
      <c r="G60" s="46">
        <v>0</v>
      </c>
      <c r="H60" s="46">
        <v>0</v>
      </c>
      <c r="I60" s="46">
        <v>0</v>
      </c>
      <c r="J60" s="46">
        <v>0</v>
      </c>
      <c r="K60" s="46">
        <v>0</v>
      </c>
      <c r="L60" s="46">
        <v>0</v>
      </c>
      <c r="M60" s="46">
        <v>0</v>
      </c>
      <c r="N60" s="46">
        <f t="shared" si="17"/>
        <v>686</v>
      </c>
      <c r="O60" s="47">
        <f t="shared" si="10"/>
        <v>3.7716761416742724E-3</v>
      </c>
      <c r="P60" s="9"/>
    </row>
    <row r="61" spans="1:16">
      <c r="A61" s="12"/>
      <c r="B61" s="44">
        <v>689</v>
      </c>
      <c r="C61" s="20" t="s">
        <v>104</v>
      </c>
      <c r="D61" s="46">
        <v>0</v>
      </c>
      <c r="E61" s="46">
        <v>91529</v>
      </c>
      <c r="F61" s="46">
        <v>0</v>
      </c>
      <c r="G61" s="46">
        <v>0</v>
      </c>
      <c r="H61" s="46">
        <v>0</v>
      </c>
      <c r="I61" s="46">
        <v>0</v>
      </c>
      <c r="J61" s="46">
        <v>0</v>
      </c>
      <c r="K61" s="46">
        <v>0</v>
      </c>
      <c r="L61" s="46">
        <v>0</v>
      </c>
      <c r="M61" s="46">
        <v>0</v>
      </c>
      <c r="N61" s="46">
        <f t="shared" si="17"/>
        <v>91529</v>
      </c>
      <c r="O61" s="47">
        <f t="shared" si="10"/>
        <v>0.50323286526429223</v>
      </c>
      <c r="P61" s="9"/>
    </row>
    <row r="62" spans="1:16">
      <c r="A62" s="12"/>
      <c r="B62" s="44">
        <v>694</v>
      </c>
      <c r="C62" s="20" t="s">
        <v>143</v>
      </c>
      <c r="D62" s="46">
        <v>0</v>
      </c>
      <c r="E62" s="46">
        <v>147639</v>
      </c>
      <c r="F62" s="46">
        <v>0</v>
      </c>
      <c r="G62" s="46">
        <v>0</v>
      </c>
      <c r="H62" s="46">
        <v>0</v>
      </c>
      <c r="I62" s="46">
        <v>0</v>
      </c>
      <c r="J62" s="46">
        <v>0</v>
      </c>
      <c r="K62" s="46">
        <v>0</v>
      </c>
      <c r="L62" s="46">
        <v>0</v>
      </c>
      <c r="M62" s="46">
        <v>0</v>
      </c>
      <c r="N62" s="46">
        <f t="shared" si="17"/>
        <v>147639</v>
      </c>
      <c r="O62" s="47">
        <f t="shared" si="10"/>
        <v>0.8117295829163963</v>
      </c>
      <c r="P62" s="9"/>
    </row>
    <row r="63" spans="1:16">
      <c r="A63" s="12"/>
      <c r="B63" s="44">
        <v>711</v>
      </c>
      <c r="C63" s="20" t="s">
        <v>150</v>
      </c>
      <c r="D63" s="46">
        <v>1222539</v>
      </c>
      <c r="E63" s="46">
        <v>0</v>
      </c>
      <c r="F63" s="46">
        <v>0</v>
      </c>
      <c r="G63" s="46">
        <v>0</v>
      </c>
      <c r="H63" s="46">
        <v>0</v>
      </c>
      <c r="I63" s="46">
        <v>0</v>
      </c>
      <c r="J63" s="46">
        <v>0</v>
      </c>
      <c r="K63" s="46">
        <v>0</v>
      </c>
      <c r="L63" s="46">
        <v>0</v>
      </c>
      <c r="M63" s="46">
        <v>0</v>
      </c>
      <c r="N63" s="46">
        <f t="shared" ref="N63:N71" si="18">SUM(D63:M63)</f>
        <v>1222539</v>
      </c>
      <c r="O63" s="47">
        <f t="shared" si="10"/>
        <v>6.7216052165689844</v>
      </c>
      <c r="P63" s="9"/>
    </row>
    <row r="64" spans="1:16">
      <c r="A64" s="12"/>
      <c r="B64" s="44">
        <v>712</v>
      </c>
      <c r="C64" s="20" t="s">
        <v>105</v>
      </c>
      <c r="D64" s="46">
        <v>0</v>
      </c>
      <c r="E64" s="46">
        <v>6049</v>
      </c>
      <c r="F64" s="46">
        <v>0</v>
      </c>
      <c r="G64" s="46">
        <v>0</v>
      </c>
      <c r="H64" s="46">
        <v>0</v>
      </c>
      <c r="I64" s="46">
        <v>0</v>
      </c>
      <c r="J64" s="46">
        <v>0</v>
      </c>
      <c r="K64" s="46">
        <v>0</v>
      </c>
      <c r="L64" s="46">
        <v>0</v>
      </c>
      <c r="M64" s="46">
        <v>0</v>
      </c>
      <c r="N64" s="46">
        <f t="shared" si="18"/>
        <v>6049</v>
      </c>
      <c r="O64" s="47">
        <f t="shared" si="10"/>
        <v>3.3257826502897485E-2</v>
      </c>
      <c r="P64" s="9"/>
    </row>
    <row r="65" spans="1:119">
      <c r="A65" s="12"/>
      <c r="B65" s="44">
        <v>713</v>
      </c>
      <c r="C65" s="20" t="s">
        <v>144</v>
      </c>
      <c r="D65" s="46">
        <v>0</v>
      </c>
      <c r="E65" s="46">
        <v>1115453</v>
      </c>
      <c r="F65" s="46">
        <v>0</v>
      </c>
      <c r="G65" s="46">
        <v>0</v>
      </c>
      <c r="H65" s="46">
        <v>0</v>
      </c>
      <c r="I65" s="46">
        <v>0</v>
      </c>
      <c r="J65" s="46">
        <v>0</v>
      </c>
      <c r="K65" s="46">
        <v>0</v>
      </c>
      <c r="L65" s="46">
        <v>0</v>
      </c>
      <c r="M65" s="46">
        <v>0</v>
      </c>
      <c r="N65" s="46">
        <f t="shared" si="18"/>
        <v>1115453</v>
      </c>
      <c r="O65" s="47">
        <f t="shared" si="10"/>
        <v>6.1328388735553823</v>
      </c>
      <c r="P65" s="9"/>
    </row>
    <row r="66" spans="1:119">
      <c r="A66" s="12"/>
      <c r="B66" s="44">
        <v>714</v>
      </c>
      <c r="C66" s="20" t="s">
        <v>107</v>
      </c>
      <c r="D66" s="46">
        <v>0</v>
      </c>
      <c r="E66" s="46">
        <v>5503</v>
      </c>
      <c r="F66" s="46">
        <v>0</v>
      </c>
      <c r="G66" s="46">
        <v>0</v>
      </c>
      <c r="H66" s="46">
        <v>0</v>
      </c>
      <c r="I66" s="46">
        <v>0</v>
      </c>
      <c r="J66" s="46">
        <v>0</v>
      </c>
      <c r="K66" s="46">
        <v>0</v>
      </c>
      <c r="L66" s="46">
        <v>0</v>
      </c>
      <c r="M66" s="46">
        <v>0</v>
      </c>
      <c r="N66" s="46">
        <f t="shared" si="18"/>
        <v>5503</v>
      </c>
      <c r="O66" s="47">
        <f t="shared" si="10"/>
        <v>3.0255880186054695E-2</v>
      </c>
      <c r="P66" s="9"/>
    </row>
    <row r="67" spans="1:119">
      <c r="A67" s="12"/>
      <c r="B67" s="44">
        <v>715</v>
      </c>
      <c r="C67" s="20" t="s">
        <v>108</v>
      </c>
      <c r="D67" s="46">
        <v>0</v>
      </c>
      <c r="E67" s="46">
        <v>50981</v>
      </c>
      <c r="F67" s="46">
        <v>0</v>
      </c>
      <c r="G67" s="46">
        <v>0</v>
      </c>
      <c r="H67" s="46">
        <v>0</v>
      </c>
      <c r="I67" s="46">
        <v>0</v>
      </c>
      <c r="J67" s="46">
        <v>0</v>
      </c>
      <c r="K67" s="46">
        <v>0</v>
      </c>
      <c r="L67" s="46">
        <v>0</v>
      </c>
      <c r="M67" s="46">
        <v>0</v>
      </c>
      <c r="N67" s="46">
        <f t="shared" si="18"/>
        <v>50981</v>
      </c>
      <c r="O67" s="47">
        <f t="shared" si="10"/>
        <v>0.28029711571238497</v>
      </c>
      <c r="P67" s="9"/>
    </row>
    <row r="68" spans="1:119">
      <c r="A68" s="12"/>
      <c r="B68" s="44">
        <v>724</v>
      </c>
      <c r="C68" s="20" t="s">
        <v>145</v>
      </c>
      <c r="D68" s="46">
        <v>0</v>
      </c>
      <c r="E68" s="46">
        <v>322727</v>
      </c>
      <c r="F68" s="46">
        <v>0</v>
      </c>
      <c r="G68" s="46">
        <v>0</v>
      </c>
      <c r="H68" s="46">
        <v>0</v>
      </c>
      <c r="I68" s="46">
        <v>0</v>
      </c>
      <c r="J68" s="46">
        <v>0</v>
      </c>
      <c r="K68" s="46">
        <v>0</v>
      </c>
      <c r="L68" s="46">
        <v>0</v>
      </c>
      <c r="M68" s="46">
        <v>0</v>
      </c>
      <c r="N68" s="46">
        <f t="shared" si="18"/>
        <v>322727</v>
      </c>
      <c r="O68" s="47">
        <f t="shared" si="10"/>
        <v>1.77437569413136</v>
      </c>
      <c r="P68" s="9"/>
    </row>
    <row r="69" spans="1:119">
      <c r="A69" s="12"/>
      <c r="B69" s="44">
        <v>744</v>
      </c>
      <c r="C69" s="20" t="s">
        <v>146</v>
      </c>
      <c r="D69" s="46">
        <v>0</v>
      </c>
      <c r="E69" s="46">
        <v>206592</v>
      </c>
      <c r="F69" s="46">
        <v>0</v>
      </c>
      <c r="G69" s="46">
        <v>0</v>
      </c>
      <c r="H69" s="46">
        <v>0</v>
      </c>
      <c r="I69" s="46">
        <v>0</v>
      </c>
      <c r="J69" s="46">
        <v>0</v>
      </c>
      <c r="K69" s="46">
        <v>0</v>
      </c>
      <c r="L69" s="46">
        <v>0</v>
      </c>
      <c r="M69" s="46">
        <v>0</v>
      </c>
      <c r="N69" s="46">
        <f t="shared" si="18"/>
        <v>206592</v>
      </c>
      <c r="O69" s="47">
        <f>(N69/O$74)</f>
        <v>1.135857314082757</v>
      </c>
      <c r="P69" s="9"/>
    </row>
    <row r="70" spans="1:119">
      <c r="A70" s="12"/>
      <c r="B70" s="44">
        <v>762</v>
      </c>
      <c r="C70" s="20" t="s">
        <v>153</v>
      </c>
      <c r="D70" s="46">
        <v>0</v>
      </c>
      <c r="E70" s="46">
        <v>1997</v>
      </c>
      <c r="F70" s="46">
        <v>0</v>
      </c>
      <c r="G70" s="46">
        <v>0</v>
      </c>
      <c r="H70" s="46">
        <v>0</v>
      </c>
      <c r="I70" s="46">
        <v>0</v>
      </c>
      <c r="J70" s="46">
        <v>0</v>
      </c>
      <c r="K70" s="46">
        <v>0</v>
      </c>
      <c r="L70" s="46">
        <v>0</v>
      </c>
      <c r="M70" s="46">
        <v>0</v>
      </c>
      <c r="N70" s="46">
        <f>SUM(D70:M70)</f>
        <v>1997</v>
      </c>
      <c r="O70" s="47">
        <f>(N70/O$74)</f>
        <v>1.0979646144203385E-2</v>
      </c>
      <c r="P70" s="9"/>
    </row>
    <row r="71" spans="1:119" ht="15.75" thickBot="1">
      <c r="A71" s="12"/>
      <c r="B71" s="44">
        <v>764</v>
      </c>
      <c r="C71" s="20" t="s">
        <v>147</v>
      </c>
      <c r="D71" s="46">
        <v>0</v>
      </c>
      <c r="E71" s="46">
        <v>491434</v>
      </c>
      <c r="F71" s="46">
        <v>0</v>
      </c>
      <c r="G71" s="46">
        <v>0</v>
      </c>
      <c r="H71" s="46">
        <v>0</v>
      </c>
      <c r="I71" s="46">
        <v>0</v>
      </c>
      <c r="J71" s="46">
        <v>0</v>
      </c>
      <c r="K71" s="46">
        <v>0</v>
      </c>
      <c r="L71" s="46">
        <v>0</v>
      </c>
      <c r="M71" s="46">
        <v>0</v>
      </c>
      <c r="N71" s="46">
        <f t="shared" si="18"/>
        <v>491434</v>
      </c>
      <c r="O71" s="47">
        <f>(N71/O$74)</f>
        <v>2.7019386195445398</v>
      </c>
      <c r="P71" s="9"/>
    </row>
    <row r="72" spans="1:119" ht="16.5" thickBot="1">
      <c r="A72" s="14" t="s">
        <v>10</v>
      </c>
      <c r="B72" s="23"/>
      <c r="C72" s="22"/>
      <c r="D72" s="15">
        <f t="shared" ref="D72:M72" si="19">SUM(D5,D12,D21,D29,D34,D38,D43,D47,D49)</f>
        <v>88579889</v>
      </c>
      <c r="E72" s="15">
        <f t="shared" si="19"/>
        <v>79552615</v>
      </c>
      <c r="F72" s="15">
        <f t="shared" si="19"/>
        <v>3605844</v>
      </c>
      <c r="G72" s="15">
        <f t="shared" si="19"/>
        <v>1707646</v>
      </c>
      <c r="H72" s="15">
        <f t="shared" si="19"/>
        <v>0</v>
      </c>
      <c r="I72" s="15">
        <f t="shared" si="19"/>
        <v>44110431</v>
      </c>
      <c r="J72" s="15">
        <f t="shared" si="19"/>
        <v>29004967</v>
      </c>
      <c r="K72" s="15">
        <f t="shared" si="19"/>
        <v>0</v>
      </c>
      <c r="L72" s="15">
        <f t="shared" si="19"/>
        <v>0</v>
      </c>
      <c r="M72" s="15">
        <f t="shared" si="19"/>
        <v>0</v>
      </c>
      <c r="N72" s="15">
        <f>SUM(D72:M72)</f>
        <v>246561392</v>
      </c>
      <c r="O72" s="37">
        <f>(N72/O$74)</f>
        <v>1355.6118362454779</v>
      </c>
      <c r="P72" s="6"/>
      <c r="Q72" s="2"/>
      <c r="R72" s="5"/>
      <c r="S72" s="5"/>
      <c r="T72" s="5"/>
      <c r="U72" s="5"/>
      <c r="V72" s="5"/>
      <c r="W72" s="5"/>
      <c r="X72" s="5"/>
      <c r="Y72" s="5"/>
      <c r="Z72" s="5"/>
      <c r="AA72" s="5"/>
      <c r="AB72" s="5"/>
      <c r="AC72" s="5"/>
      <c r="AD72" s="5"/>
      <c r="AE72" s="5"/>
      <c r="AF72" s="5"/>
      <c r="AG72" s="5"/>
      <c r="AH72" s="5"/>
      <c r="AI72" s="5"/>
      <c r="AJ72" s="5"/>
      <c r="AK72" s="5"/>
      <c r="AL72" s="5"/>
      <c r="AM72" s="5"/>
      <c r="AN72" s="5"/>
      <c r="AO72" s="5"/>
      <c r="AP72" s="5"/>
      <c r="AQ72" s="5"/>
      <c r="AR72" s="5"/>
      <c r="AS72" s="5"/>
      <c r="AT72" s="5"/>
      <c r="AU72" s="5"/>
      <c r="AV72" s="5"/>
      <c r="AW72" s="5"/>
      <c r="AX72" s="5"/>
      <c r="AY72" s="5"/>
      <c r="AZ72" s="5"/>
      <c r="BA72" s="5"/>
      <c r="BB72" s="5"/>
      <c r="BC72" s="5"/>
      <c r="BD72" s="5"/>
      <c r="BE72" s="5"/>
      <c r="BF72" s="5"/>
      <c r="BG72" s="5"/>
      <c r="BH72" s="5"/>
      <c r="BI72" s="5"/>
      <c r="BJ72" s="5"/>
      <c r="BK72" s="5"/>
      <c r="BL72" s="5"/>
      <c r="BM72" s="5"/>
      <c r="BN72" s="5"/>
      <c r="BO72" s="5"/>
      <c r="BP72" s="5"/>
      <c r="BQ72" s="5"/>
      <c r="BR72" s="5"/>
      <c r="BS72" s="5"/>
      <c r="BT72" s="5"/>
      <c r="BU72" s="5"/>
      <c r="BV72" s="5"/>
      <c r="BW72" s="5"/>
      <c r="BX72" s="5"/>
      <c r="BY72" s="5"/>
      <c r="BZ72" s="5"/>
      <c r="CA72" s="5"/>
      <c r="CB72" s="5"/>
      <c r="CC72" s="5"/>
      <c r="CD72" s="5"/>
      <c r="CE72" s="5"/>
      <c r="CF72" s="5"/>
      <c r="CG72" s="5"/>
      <c r="CH72" s="5"/>
      <c r="CI72" s="5"/>
      <c r="CJ72" s="5"/>
      <c r="CK72" s="5"/>
      <c r="CL72" s="5"/>
      <c r="CM72" s="5"/>
      <c r="CN72" s="5"/>
      <c r="CO72" s="5"/>
      <c r="CP72" s="5"/>
      <c r="CQ72" s="5"/>
      <c r="CR72" s="5"/>
      <c r="CS72" s="5"/>
      <c r="CT72" s="5"/>
      <c r="CU72" s="5"/>
      <c r="CV72" s="5"/>
      <c r="CW72" s="5"/>
      <c r="CX72" s="5"/>
      <c r="CY72" s="5"/>
      <c r="CZ72" s="5"/>
      <c r="DA72" s="5"/>
      <c r="DB72" s="5"/>
      <c r="DC72" s="5"/>
      <c r="DD72" s="5"/>
      <c r="DE72" s="5"/>
      <c r="DF72" s="5"/>
      <c r="DG72" s="5"/>
      <c r="DH72" s="5"/>
      <c r="DI72" s="5"/>
      <c r="DJ72" s="5"/>
      <c r="DK72" s="5"/>
      <c r="DL72" s="5"/>
      <c r="DM72" s="5"/>
      <c r="DN72" s="5"/>
      <c r="DO72" s="5"/>
    </row>
    <row r="73" spans="1:119">
      <c r="A73" s="16"/>
      <c r="B73" s="18"/>
      <c r="C73" s="18"/>
      <c r="D73" s="17"/>
      <c r="E73" s="17"/>
      <c r="F73" s="17"/>
      <c r="G73" s="17"/>
      <c r="H73" s="17"/>
      <c r="I73" s="17"/>
      <c r="J73" s="17"/>
      <c r="K73" s="17"/>
      <c r="L73" s="17"/>
      <c r="M73" s="17"/>
      <c r="N73" s="17"/>
      <c r="O73" s="19"/>
    </row>
    <row r="74" spans="1:119">
      <c r="A74" s="38"/>
      <c r="B74" s="39"/>
      <c r="C74" s="39"/>
      <c r="D74" s="40"/>
      <c r="E74" s="40"/>
      <c r="F74" s="40"/>
      <c r="G74" s="40"/>
      <c r="H74" s="40"/>
      <c r="I74" s="40"/>
      <c r="J74" s="40"/>
      <c r="K74" s="40"/>
      <c r="L74" s="118" t="s">
        <v>156</v>
      </c>
      <c r="M74" s="118"/>
      <c r="N74" s="118"/>
      <c r="O74" s="41">
        <v>181882</v>
      </c>
    </row>
    <row r="75" spans="1:119">
      <c r="A75" s="119"/>
      <c r="B75" s="96"/>
      <c r="C75" s="96"/>
      <c r="D75" s="96"/>
      <c r="E75" s="96"/>
      <c r="F75" s="96"/>
      <c r="G75" s="96"/>
      <c r="H75" s="96"/>
      <c r="I75" s="96"/>
      <c r="J75" s="96"/>
      <c r="K75" s="96"/>
      <c r="L75" s="96"/>
      <c r="M75" s="96"/>
      <c r="N75" s="96"/>
      <c r="O75" s="97"/>
    </row>
    <row r="76" spans="1:119" ht="15.75" customHeight="1" thickBot="1">
      <c r="A76" s="120" t="s">
        <v>93</v>
      </c>
      <c r="B76" s="99"/>
      <c r="C76" s="99"/>
      <c r="D76" s="99"/>
      <c r="E76" s="99"/>
      <c r="F76" s="99"/>
      <c r="G76" s="99"/>
      <c r="H76" s="99"/>
      <c r="I76" s="99"/>
      <c r="J76" s="99"/>
      <c r="K76" s="99"/>
      <c r="L76" s="99"/>
      <c r="M76" s="99"/>
      <c r="N76" s="99"/>
      <c r="O76" s="100"/>
    </row>
  </sheetData>
  <mergeCells count="10">
    <mergeCell ref="L74:N74"/>
    <mergeCell ref="A75:O75"/>
    <mergeCell ref="A76:O76"/>
    <mergeCell ref="A1:O1"/>
    <mergeCell ref="A2:O2"/>
    <mergeCell ref="A3:C4"/>
    <mergeCell ref="D3:H3"/>
    <mergeCell ref="I3:J3"/>
    <mergeCell ref="K3:L3"/>
    <mergeCell ref="O3:O4"/>
  </mergeCells>
  <printOptions horizontalCentered="1"/>
  <pageMargins left="0.5" right="0.5" top="0.5" bottom="0.5" header="0.3" footer="0.3"/>
  <pageSetup paperSize="5" scale="56" fitToHeight="0" orientation="landscape" r:id="rId1"/>
  <headerFooter>
    <oddFooter>&amp;L&amp;14Office of Economic and Demographic Research&amp;R&amp;14Page &amp;P of &amp;N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EC76"/>
  <sheetViews>
    <sheetView workbookViewId="0">
      <selection sqref="A1:O1"/>
    </sheetView>
  </sheetViews>
  <sheetFormatPr defaultColWidth="9.77734375" defaultRowHeight="15"/>
  <cols>
    <col min="1" max="1" width="1.77734375" style="3" customWidth="1"/>
    <col min="2" max="2" width="6.77734375" style="3" customWidth="1"/>
    <col min="3" max="3" width="55.77734375" style="3" customWidth="1"/>
    <col min="4" max="5" width="16.77734375" style="4" customWidth="1"/>
    <col min="6" max="7" width="15.77734375" style="4" customWidth="1"/>
    <col min="8" max="8" width="13.77734375" style="4" customWidth="1"/>
    <col min="9" max="10" width="15.77734375" style="4" customWidth="1"/>
    <col min="11" max="13" width="13.77734375" style="4" customWidth="1"/>
    <col min="14" max="14" width="16.77734375" style="4" customWidth="1"/>
    <col min="15" max="15" width="13.77734375" style="3" customWidth="1"/>
    <col min="16" max="16" width="9.77734375" style="3" customWidth="1"/>
    <col min="17" max="17" width="9.77734375" style="3"/>
  </cols>
  <sheetData>
    <row r="1" spans="1:133" ht="27.75">
      <c r="A1" s="121" t="s">
        <v>84</v>
      </c>
      <c r="B1" s="122"/>
      <c r="C1" s="122"/>
      <c r="D1" s="122"/>
      <c r="E1" s="122"/>
      <c r="F1" s="122"/>
      <c r="G1" s="122"/>
      <c r="H1" s="122"/>
      <c r="I1" s="122"/>
      <c r="J1" s="122"/>
      <c r="K1" s="122"/>
      <c r="L1" s="122"/>
      <c r="M1" s="122"/>
      <c r="N1" s="122"/>
      <c r="O1" s="123"/>
      <c r="P1" s="7"/>
      <c r="Q1"/>
    </row>
    <row r="2" spans="1:133" ht="24" thickBot="1">
      <c r="A2" s="124" t="s">
        <v>152</v>
      </c>
      <c r="B2" s="125"/>
      <c r="C2" s="125"/>
      <c r="D2" s="125"/>
      <c r="E2" s="125"/>
      <c r="F2" s="125"/>
      <c r="G2" s="125"/>
      <c r="H2" s="125"/>
      <c r="I2" s="125"/>
      <c r="J2" s="125"/>
      <c r="K2" s="125"/>
      <c r="L2" s="125"/>
      <c r="M2" s="125"/>
      <c r="N2" s="125"/>
      <c r="O2" s="126"/>
      <c r="P2" s="7"/>
      <c r="Q2"/>
    </row>
    <row r="3" spans="1:133" ht="18" customHeight="1">
      <c r="A3" s="127" t="s">
        <v>12</v>
      </c>
      <c r="B3" s="108"/>
      <c r="C3" s="109"/>
      <c r="D3" s="128" t="s">
        <v>6</v>
      </c>
      <c r="E3" s="129"/>
      <c r="F3" s="129"/>
      <c r="G3" s="129"/>
      <c r="H3" s="130"/>
      <c r="I3" s="128" t="s">
        <v>7</v>
      </c>
      <c r="J3" s="130"/>
      <c r="K3" s="128" t="s">
        <v>9</v>
      </c>
      <c r="L3" s="130"/>
      <c r="M3" s="35"/>
      <c r="N3" s="36"/>
      <c r="O3" s="131" t="s">
        <v>17</v>
      </c>
      <c r="P3" s="11"/>
      <c r="Q3"/>
    </row>
    <row r="4" spans="1:133" ht="32.25" customHeight="1" thickBot="1">
      <c r="A4" s="110"/>
      <c r="B4" s="111"/>
      <c r="C4" s="112"/>
      <c r="D4" s="33" t="s">
        <v>0</v>
      </c>
      <c r="E4" s="33" t="s">
        <v>13</v>
      </c>
      <c r="F4" s="33" t="s">
        <v>14</v>
      </c>
      <c r="G4" s="33" t="s">
        <v>15</v>
      </c>
      <c r="H4" s="33" t="s">
        <v>1</v>
      </c>
      <c r="I4" s="33" t="s">
        <v>2</v>
      </c>
      <c r="J4" s="34" t="s">
        <v>16</v>
      </c>
      <c r="K4" s="34" t="s">
        <v>3</v>
      </c>
      <c r="L4" s="34" t="s">
        <v>4</v>
      </c>
      <c r="M4" s="34" t="s">
        <v>5</v>
      </c>
      <c r="N4" s="34" t="s">
        <v>8</v>
      </c>
      <c r="O4" s="117"/>
      <c r="P4" s="8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  <c r="CN4" s="1"/>
      <c r="CO4" s="1"/>
      <c r="CP4" s="1"/>
      <c r="CQ4" s="1"/>
      <c r="CR4" s="1"/>
      <c r="CS4" s="1"/>
      <c r="CT4" s="1"/>
      <c r="CU4" s="1"/>
      <c r="CV4" s="1"/>
      <c r="CW4" s="1"/>
      <c r="CX4" s="1"/>
      <c r="CY4" s="1"/>
      <c r="CZ4" s="1"/>
      <c r="DA4" s="1"/>
      <c r="DB4" s="1"/>
      <c r="DC4" s="1"/>
      <c r="DD4" s="1"/>
      <c r="DE4" s="1"/>
      <c r="DF4" s="1"/>
      <c r="DG4" s="1"/>
      <c r="DH4" s="1"/>
      <c r="DI4" s="1"/>
      <c r="DJ4" s="1"/>
      <c r="DK4" s="1"/>
      <c r="DL4" s="1"/>
      <c r="DM4" s="1"/>
      <c r="DN4" s="1"/>
      <c r="DO4" s="1"/>
      <c r="DP4" s="1"/>
      <c r="DQ4" s="1"/>
      <c r="DR4" s="1"/>
      <c r="DS4" s="1"/>
      <c r="DT4" s="1"/>
      <c r="DU4" s="1"/>
      <c r="DV4" s="1"/>
      <c r="DW4" s="1"/>
      <c r="DX4" s="1"/>
      <c r="DY4" s="1"/>
      <c r="DZ4" s="1"/>
      <c r="EA4" s="1"/>
      <c r="EB4" s="1"/>
      <c r="EC4" s="1"/>
    </row>
    <row r="5" spans="1:133" ht="15.75">
      <c r="A5" s="24" t="s">
        <v>19</v>
      </c>
      <c r="B5" s="25"/>
      <c r="C5" s="25"/>
      <c r="D5" s="26">
        <f t="shared" ref="D5:M5" si="0">SUM(D6:D11)</f>
        <v>20676977</v>
      </c>
      <c r="E5" s="26">
        <f t="shared" si="0"/>
        <v>1451462</v>
      </c>
      <c r="F5" s="26">
        <f t="shared" si="0"/>
        <v>3609532</v>
      </c>
      <c r="G5" s="26">
        <f t="shared" si="0"/>
        <v>436894</v>
      </c>
      <c r="H5" s="26">
        <f t="shared" si="0"/>
        <v>0</v>
      </c>
      <c r="I5" s="26">
        <f t="shared" si="0"/>
        <v>0</v>
      </c>
      <c r="J5" s="26">
        <f t="shared" si="0"/>
        <v>26752431</v>
      </c>
      <c r="K5" s="26">
        <f t="shared" si="0"/>
        <v>0</v>
      </c>
      <c r="L5" s="26">
        <f t="shared" si="0"/>
        <v>0</v>
      </c>
      <c r="M5" s="26">
        <f t="shared" si="0"/>
        <v>0</v>
      </c>
      <c r="N5" s="27">
        <f t="shared" ref="N5:N13" si="1">SUM(D5:M5)</f>
        <v>52927296</v>
      </c>
      <c r="O5" s="32">
        <f t="shared" ref="O5:O36" si="2">(N5/O$74)</f>
        <v>294.85465981069956</v>
      </c>
      <c r="P5" s="6"/>
    </row>
    <row r="6" spans="1:133">
      <c r="A6" s="12"/>
      <c r="B6" s="44">
        <v>511</v>
      </c>
      <c r="C6" s="20" t="s">
        <v>20</v>
      </c>
      <c r="D6" s="46">
        <v>1297824</v>
      </c>
      <c r="E6" s="46">
        <v>0</v>
      </c>
      <c r="F6" s="46">
        <v>0</v>
      </c>
      <c r="G6" s="46">
        <v>0</v>
      </c>
      <c r="H6" s="46">
        <v>0</v>
      </c>
      <c r="I6" s="46">
        <v>0</v>
      </c>
      <c r="J6" s="46">
        <v>0</v>
      </c>
      <c r="K6" s="46">
        <v>0</v>
      </c>
      <c r="L6" s="46">
        <v>0</v>
      </c>
      <c r="M6" s="46">
        <v>0</v>
      </c>
      <c r="N6" s="46">
        <f t="shared" si="1"/>
        <v>1297824</v>
      </c>
      <c r="O6" s="47">
        <f t="shared" si="2"/>
        <v>7.2300964329286979</v>
      </c>
      <c r="P6" s="9"/>
    </row>
    <row r="7" spans="1:133">
      <c r="A7" s="12"/>
      <c r="B7" s="44">
        <v>512</v>
      </c>
      <c r="C7" s="20" t="s">
        <v>21</v>
      </c>
      <c r="D7" s="46">
        <v>873657</v>
      </c>
      <c r="E7" s="46">
        <v>0</v>
      </c>
      <c r="F7" s="46">
        <v>0</v>
      </c>
      <c r="G7" s="46">
        <v>0</v>
      </c>
      <c r="H7" s="46">
        <v>0</v>
      </c>
      <c r="I7" s="46">
        <v>0</v>
      </c>
      <c r="J7" s="46">
        <v>0</v>
      </c>
      <c r="K7" s="46">
        <v>0</v>
      </c>
      <c r="L7" s="46">
        <v>0</v>
      </c>
      <c r="M7" s="46">
        <v>0</v>
      </c>
      <c r="N7" s="46">
        <f t="shared" si="1"/>
        <v>873657</v>
      </c>
      <c r="O7" s="47">
        <f t="shared" si="2"/>
        <v>4.8670885723358381</v>
      </c>
      <c r="P7" s="9"/>
    </row>
    <row r="8" spans="1:133">
      <c r="A8" s="12"/>
      <c r="B8" s="44">
        <v>513</v>
      </c>
      <c r="C8" s="20" t="s">
        <v>22</v>
      </c>
      <c r="D8" s="46">
        <v>11653811</v>
      </c>
      <c r="E8" s="46">
        <v>778328</v>
      </c>
      <c r="F8" s="46">
        <v>0</v>
      </c>
      <c r="G8" s="46">
        <v>0</v>
      </c>
      <c r="H8" s="46">
        <v>0</v>
      </c>
      <c r="I8" s="46">
        <v>0</v>
      </c>
      <c r="J8" s="46">
        <v>120666</v>
      </c>
      <c r="K8" s="46">
        <v>0</v>
      </c>
      <c r="L8" s="46">
        <v>0</v>
      </c>
      <c r="M8" s="46">
        <v>0</v>
      </c>
      <c r="N8" s="46">
        <f t="shared" si="1"/>
        <v>12552805</v>
      </c>
      <c r="O8" s="47">
        <f t="shared" si="2"/>
        <v>69.930892519902173</v>
      </c>
      <c r="P8" s="9"/>
    </row>
    <row r="9" spans="1:133">
      <c r="A9" s="12"/>
      <c r="B9" s="44">
        <v>514</v>
      </c>
      <c r="C9" s="20" t="s">
        <v>23</v>
      </c>
      <c r="D9" s="46">
        <v>1012359</v>
      </c>
      <c r="E9" s="46">
        <v>0</v>
      </c>
      <c r="F9" s="46">
        <v>0</v>
      </c>
      <c r="G9" s="46">
        <v>0</v>
      </c>
      <c r="H9" s="46">
        <v>0</v>
      </c>
      <c r="I9" s="46">
        <v>0</v>
      </c>
      <c r="J9" s="46">
        <v>0</v>
      </c>
      <c r="K9" s="46">
        <v>0</v>
      </c>
      <c r="L9" s="46">
        <v>0</v>
      </c>
      <c r="M9" s="46">
        <v>0</v>
      </c>
      <c r="N9" s="46">
        <f t="shared" si="1"/>
        <v>1012359</v>
      </c>
      <c r="O9" s="47">
        <f t="shared" si="2"/>
        <v>5.639788750048746</v>
      </c>
      <c r="P9" s="9"/>
    </row>
    <row r="10" spans="1:133">
      <c r="A10" s="12"/>
      <c r="B10" s="44">
        <v>515</v>
      </c>
      <c r="C10" s="20" t="s">
        <v>24</v>
      </c>
      <c r="D10" s="46">
        <v>729212</v>
      </c>
      <c r="E10" s="46">
        <v>613453</v>
      </c>
      <c r="F10" s="46">
        <v>0</v>
      </c>
      <c r="G10" s="46">
        <v>0</v>
      </c>
      <c r="H10" s="46">
        <v>0</v>
      </c>
      <c r="I10" s="46">
        <v>0</v>
      </c>
      <c r="J10" s="46">
        <v>0</v>
      </c>
      <c r="K10" s="46">
        <v>0</v>
      </c>
      <c r="L10" s="46">
        <v>0</v>
      </c>
      <c r="M10" s="46">
        <v>0</v>
      </c>
      <c r="N10" s="46">
        <f t="shared" si="1"/>
        <v>1342665</v>
      </c>
      <c r="O10" s="47">
        <f t="shared" si="2"/>
        <v>7.4799028428494232</v>
      </c>
      <c r="P10" s="9"/>
    </row>
    <row r="11" spans="1:133">
      <c r="A11" s="12"/>
      <c r="B11" s="44">
        <v>519</v>
      </c>
      <c r="C11" s="20" t="s">
        <v>116</v>
      </c>
      <c r="D11" s="46">
        <v>5110114</v>
      </c>
      <c r="E11" s="46">
        <v>59681</v>
      </c>
      <c r="F11" s="46">
        <v>3609532</v>
      </c>
      <c r="G11" s="46">
        <v>436894</v>
      </c>
      <c r="H11" s="46">
        <v>0</v>
      </c>
      <c r="I11" s="46">
        <v>0</v>
      </c>
      <c r="J11" s="46">
        <v>26631765</v>
      </c>
      <c r="K11" s="46">
        <v>0</v>
      </c>
      <c r="L11" s="46">
        <v>0</v>
      </c>
      <c r="M11" s="46">
        <v>0</v>
      </c>
      <c r="N11" s="46">
        <f t="shared" si="1"/>
        <v>35847986</v>
      </c>
      <c r="O11" s="47">
        <f t="shared" si="2"/>
        <v>199.70689069263466</v>
      </c>
      <c r="P11" s="9"/>
    </row>
    <row r="12" spans="1:133" ht="15.75">
      <c r="A12" s="28" t="s">
        <v>26</v>
      </c>
      <c r="B12" s="29"/>
      <c r="C12" s="30"/>
      <c r="D12" s="31">
        <f t="shared" ref="D12:M12" si="3">SUM(D13:D20)</f>
        <v>45546008</v>
      </c>
      <c r="E12" s="31">
        <f t="shared" si="3"/>
        <v>34810039</v>
      </c>
      <c r="F12" s="31">
        <f t="shared" si="3"/>
        <v>0</v>
      </c>
      <c r="G12" s="31">
        <f t="shared" si="3"/>
        <v>73638</v>
      </c>
      <c r="H12" s="31">
        <f t="shared" si="3"/>
        <v>0</v>
      </c>
      <c r="I12" s="31">
        <f t="shared" si="3"/>
        <v>2786447</v>
      </c>
      <c r="J12" s="31">
        <f t="shared" si="3"/>
        <v>0</v>
      </c>
      <c r="K12" s="31">
        <f t="shared" si="3"/>
        <v>0</v>
      </c>
      <c r="L12" s="31">
        <f t="shared" si="3"/>
        <v>0</v>
      </c>
      <c r="M12" s="31">
        <f t="shared" si="3"/>
        <v>0</v>
      </c>
      <c r="N12" s="42">
        <f t="shared" si="1"/>
        <v>83216132</v>
      </c>
      <c r="O12" s="43">
        <f t="shared" si="2"/>
        <v>463.59187311632672</v>
      </c>
      <c r="P12" s="10"/>
    </row>
    <row r="13" spans="1:133">
      <c r="A13" s="12"/>
      <c r="B13" s="44">
        <v>521</v>
      </c>
      <c r="C13" s="20" t="s">
        <v>27</v>
      </c>
      <c r="D13" s="46">
        <v>42639112</v>
      </c>
      <c r="E13" s="46">
        <v>160857</v>
      </c>
      <c r="F13" s="46">
        <v>0</v>
      </c>
      <c r="G13" s="46">
        <v>16703</v>
      </c>
      <c r="H13" s="46">
        <v>0</v>
      </c>
      <c r="I13" s="46">
        <v>0</v>
      </c>
      <c r="J13" s="46">
        <v>0</v>
      </c>
      <c r="K13" s="46">
        <v>0</v>
      </c>
      <c r="L13" s="46">
        <v>0</v>
      </c>
      <c r="M13" s="46">
        <v>0</v>
      </c>
      <c r="N13" s="46">
        <f t="shared" si="1"/>
        <v>42816672</v>
      </c>
      <c r="O13" s="47">
        <f t="shared" si="2"/>
        <v>238.52900508626595</v>
      </c>
      <c r="P13" s="9"/>
    </row>
    <row r="14" spans="1:133">
      <c r="A14" s="12"/>
      <c r="B14" s="44">
        <v>522</v>
      </c>
      <c r="C14" s="20" t="s">
        <v>28</v>
      </c>
      <c r="D14" s="46">
        <v>0</v>
      </c>
      <c r="E14" s="46">
        <v>22670395</v>
      </c>
      <c r="F14" s="46">
        <v>0</v>
      </c>
      <c r="G14" s="46">
        <v>70</v>
      </c>
      <c r="H14" s="46">
        <v>0</v>
      </c>
      <c r="I14" s="46">
        <v>0</v>
      </c>
      <c r="J14" s="46">
        <v>0</v>
      </c>
      <c r="K14" s="46">
        <v>0</v>
      </c>
      <c r="L14" s="46">
        <v>0</v>
      </c>
      <c r="M14" s="46">
        <v>0</v>
      </c>
      <c r="N14" s="46">
        <f t="shared" ref="N14:N20" si="4">SUM(D14:M14)</f>
        <v>22670465</v>
      </c>
      <c r="O14" s="47">
        <f t="shared" si="2"/>
        <v>126.29574436081849</v>
      </c>
      <c r="P14" s="9"/>
    </row>
    <row r="15" spans="1:133">
      <c r="A15" s="12"/>
      <c r="B15" s="44">
        <v>523</v>
      </c>
      <c r="C15" s="20" t="s">
        <v>117</v>
      </c>
      <c r="D15" s="46">
        <v>904881</v>
      </c>
      <c r="E15" s="46">
        <v>0</v>
      </c>
      <c r="F15" s="46">
        <v>0</v>
      </c>
      <c r="G15" s="46">
        <v>56865</v>
      </c>
      <c r="H15" s="46">
        <v>0</v>
      </c>
      <c r="I15" s="46">
        <v>0</v>
      </c>
      <c r="J15" s="46">
        <v>0</v>
      </c>
      <c r="K15" s="46">
        <v>0</v>
      </c>
      <c r="L15" s="46">
        <v>0</v>
      </c>
      <c r="M15" s="46">
        <v>0</v>
      </c>
      <c r="N15" s="46">
        <f t="shared" si="4"/>
        <v>961746</v>
      </c>
      <c r="O15" s="47">
        <f t="shared" si="2"/>
        <v>5.3578268886870974</v>
      </c>
      <c r="P15" s="9"/>
    </row>
    <row r="16" spans="1:133">
      <c r="A16" s="12"/>
      <c r="B16" s="44">
        <v>524</v>
      </c>
      <c r="C16" s="20" t="s">
        <v>30</v>
      </c>
      <c r="D16" s="46">
        <v>1215646</v>
      </c>
      <c r="E16" s="46">
        <v>0</v>
      </c>
      <c r="F16" s="46">
        <v>0</v>
      </c>
      <c r="G16" s="46">
        <v>0</v>
      </c>
      <c r="H16" s="46">
        <v>0</v>
      </c>
      <c r="I16" s="46">
        <v>2786447</v>
      </c>
      <c r="J16" s="46">
        <v>0</v>
      </c>
      <c r="K16" s="46">
        <v>0</v>
      </c>
      <c r="L16" s="46">
        <v>0</v>
      </c>
      <c r="M16" s="46">
        <v>0</v>
      </c>
      <c r="N16" s="46">
        <f t="shared" si="4"/>
        <v>4002093</v>
      </c>
      <c r="O16" s="47">
        <f t="shared" si="2"/>
        <v>22.295410104566496</v>
      </c>
      <c r="P16" s="9"/>
    </row>
    <row r="17" spans="1:16">
      <c r="A17" s="12"/>
      <c r="B17" s="44">
        <v>525</v>
      </c>
      <c r="C17" s="20" t="s">
        <v>31</v>
      </c>
      <c r="D17" s="46">
        <v>298581</v>
      </c>
      <c r="E17" s="46">
        <v>1701184</v>
      </c>
      <c r="F17" s="46">
        <v>0</v>
      </c>
      <c r="G17" s="46">
        <v>0</v>
      </c>
      <c r="H17" s="46">
        <v>0</v>
      </c>
      <c r="I17" s="46">
        <v>0</v>
      </c>
      <c r="J17" s="46">
        <v>0</v>
      </c>
      <c r="K17" s="46">
        <v>0</v>
      </c>
      <c r="L17" s="46">
        <v>0</v>
      </c>
      <c r="M17" s="46">
        <v>0</v>
      </c>
      <c r="N17" s="46">
        <f t="shared" si="4"/>
        <v>1999765</v>
      </c>
      <c r="O17" s="47">
        <f t="shared" si="2"/>
        <v>11.140565895834611</v>
      </c>
      <c r="P17" s="9"/>
    </row>
    <row r="18" spans="1:16">
      <c r="A18" s="12"/>
      <c r="B18" s="44">
        <v>526</v>
      </c>
      <c r="C18" s="20" t="s">
        <v>32</v>
      </c>
      <c r="D18" s="46">
        <v>35693</v>
      </c>
      <c r="E18" s="46">
        <v>10277591</v>
      </c>
      <c r="F18" s="46">
        <v>0</v>
      </c>
      <c r="G18" s="46">
        <v>0</v>
      </c>
      <c r="H18" s="46">
        <v>0</v>
      </c>
      <c r="I18" s="46">
        <v>0</v>
      </c>
      <c r="J18" s="46">
        <v>0</v>
      </c>
      <c r="K18" s="46">
        <v>0</v>
      </c>
      <c r="L18" s="46">
        <v>0</v>
      </c>
      <c r="M18" s="46">
        <v>0</v>
      </c>
      <c r="N18" s="46">
        <f t="shared" si="4"/>
        <v>10313284</v>
      </c>
      <c r="O18" s="47">
        <f t="shared" si="2"/>
        <v>57.454660924887051</v>
      </c>
      <c r="P18" s="9"/>
    </row>
    <row r="19" spans="1:16">
      <c r="A19" s="12"/>
      <c r="B19" s="44">
        <v>527</v>
      </c>
      <c r="C19" s="20" t="s">
        <v>33</v>
      </c>
      <c r="D19" s="46">
        <v>452095</v>
      </c>
      <c r="E19" s="46">
        <v>0</v>
      </c>
      <c r="F19" s="46">
        <v>0</v>
      </c>
      <c r="G19" s="46">
        <v>0</v>
      </c>
      <c r="H19" s="46">
        <v>0</v>
      </c>
      <c r="I19" s="46">
        <v>0</v>
      </c>
      <c r="J19" s="46">
        <v>0</v>
      </c>
      <c r="K19" s="46">
        <v>0</v>
      </c>
      <c r="L19" s="46">
        <v>0</v>
      </c>
      <c r="M19" s="46">
        <v>0</v>
      </c>
      <c r="N19" s="46">
        <f t="shared" si="4"/>
        <v>452095</v>
      </c>
      <c r="O19" s="47">
        <f t="shared" si="2"/>
        <v>2.5185930040166458</v>
      </c>
      <c r="P19" s="9"/>
    </row>
    <row r="20" spans="1:16">
      <c r="A20" s="12"/>
      <c r="B20" s="44">
        <v>529</v>
      </c>
      <c r="C20" s="20" t="s">
        <v>86</v>
      </c>
      <c r="D20" s="46">
        <v>0</v>
      </c>
      <c r="E20" s="46">
        <v>12</v>
      </c>
      <c r="F20" s="46">
        <v>0</v>
      </c>
      <c r="G20" s="46">
        <v>0</v>
      </c>
      <c r="H20" s="46">
        <v>0</v>
      </c>
      <c r="I20" s="46">
        <v>0</v>
      </c>
      <c r="J20" s="46">
        <v>0</v>
      </c>
      <c r="K20" s="46">
        <v>0</v>
      </c>
      <c r="L20" s="46">
        <v>0</v>
      </c>
      <c r="M20" s="46">
        <v>0</v>
      </c>
      <c r="N20" s="46">
        <f t="shared" si="4"/>
        <v>12</v>
      </c>
      <c r="O20" s="47">
        <f t="shared" si="2"/>
        <v>6.6851250396929293E-5</v>
      </c>
      <c r="P20" s="9"/>
    </row>
    <row r="21" spans="1:16" ht="15.75">
      <c r="A21" s="28" t="s">
        <v>34</v>
      </c>
      <c r="B21" s="29"/>
      <c r="C21" s="30"/>
      <c r="D21" s="31">
        <f t="shared" ref="D21:M21" si="5">SUM(D22:D28)</f>
        <v>266558</v>
      </c>
      <c r="E21" s="31">
        <f t="shared" si="5"/>
        <v>933800</v>
      </c>
      <c r="F21" s="31">
        <f t="shared" si="5"/>
        <v>0</v>
      </c>
      <c r="G21" s="31">
        <f t="shared" si="5"/>
        <v>0</v>
      </c>
      <c r="H21" s="31">
        <f t="shared" si="5"/>
        <v>0</v>
      </c>
      <c r="I21" s="31">
        <f t="shared" si="5"/>
        <v>34298093</v>
      </c>
      <c r="J21" s="31">
        <f t="shared" si="5"/>
        <v>0</v>
      </c>
      <c r="K21" s="31">
        <f t="shared" si="5"/>
        <v>0</v>
      </c>
      <c r="L21" s="31">
        <f t="shared" si="5"/>
        <v>0</v>
      </c>
      <c r="M21" s="31">
        <f t="shared" si="5"/>
        <v>0</v>
      </c>
      <c r="N21" s="42">
        <f>SUM(D21:M21)</f>
        <v>35498451</v>
      </c>
      <c r="O21" s="43">
        <f t="shared" si="2"/>
        <v>197.75965304201043</v>
      </c>
      <c r="P21" s="10"/>
    </row>
    <row r="22" spans="1:16">
      <c r="A22" s="12"/>
      <c r="B22" s="44">
        <v>533</v>
      </c>
      <c r="C22" s="20" t="s">
        <v>35</v>
      </c>
      <c r="D22" s="46">
        <v>0</v>
      </c>
      <c r="E22" s="46">
        <v>0</v>
      </c>
      <c r="F22" s="46">
        <v>0</v>
      </c>
      <c r="G22" s="46">
        <v>0</v>
      </c>
      <c r="H22" s="46">
        <v>0</v>
      </c>
      <c r="I22" s="46">
        <v>6937605</v>
      </c>
      <c r="J22" s="46">
        <v>0</v>
      </c>
      <c r="K22" s="46">
        <v>0</v>
      </c>
      <c r="L22" s="46">
        <v>0</v>
      </c>
      <c r="M22" s="46">
        <v>0</v>
      </c>
      <c r="N22" s="46">
        <f t="shared" ref="N22:N28" si="6">SUM(D22:M22)</f>
        <v>6937605</v>
      </c>
      <c r="O22" s="47">
        <f t="shared" si="2"/>
        <v>38.648964084165726</v>
      </c>
      <c r="P22" s="9"/>
    </row>
    <row r="23" spans="1:16">
      <c r="A23" s="12"/>
      <c r="B23" s="44">
        <v>534</v>
      </c>
      <c r="C23" s="20" t="s">
        <v>118</v>
      </c>
      <c r="D23" s="46">
        <v>0</v>
      </c>
      <c r="E23" s="46">
        <v>0</v>
      </c>
      <c r="F23" s="46">
        <v>0</v>
      </c>
      <c r="G23" s="46">
        <v>0</v>
      </c>
      <c r="H23" s="46">
        <v>0</v>
      </c>
      <c r="I23" s="46">
        <v>6446772</v>
      </c>
      <c r="J23" s="46">
        <v>0</v>
      </c>
      <c r="K23" s="46">
        <v>0</v>
      </c>
      <c r="L23" s="46">
        <v>0</v>
      </c>
      <c r="M23" s="46">
        <v>0</v>
      </c>
      <c r="N23" s="46">
        <f t="shared" si="6"/>
        <v>6446772</v>
      </c>
      <c r="O23" s="47">
        <f t="shared" si="2"/>
        <v>35.914564101992724</v>
      </c>
      <c r="P23" s="9"/>
    </row>
    <row r="24" spans="1:16">
      <c r="A24" s="12"/>
      <c r="B24" s="44">
        <v>535</v>
      </c>
      <c r="C24" s="20" t="s">
        <v>37</v>
      </c>
      <c r="D24" s="46">
        <v>0</v>
      </c>
      <c r="E24" s="46">
        <v>2736</v>
      </c>
      <c r="F24" s="46">
        <v>0</v>
      </c>
      <c r="G24" s="46">
        <v>0</v>
      </c>
      <c r="H24" s="46">
        <v>0</v>
      </c>
      <c r="I24" s="46">
        <v>7214396</v>
      </c>
      <c r="J24" s="46">
        <v>0</v>
      </c>
      <c r="K24" s="46">
        <v>0</v>
      </c>
      <c r="L24" s="46">
        <v>0</v>
      </c>
      <c r="M24" s="46">
        <v>0</v>
      </c>
      <c r="N24" s="46">
        <f t="shared" si="6"/>
        <v>7217132</v>
      </c>
      <c r="O24" s="47">
        <f t="shared" si="2"/>
        <v>40.206191539974263</v>
      </c>
      <c r="P24" s="9"/>
    </row>
    <row r="25" spans="1:16">
      <c r="A25" s="12"/>
      <c r="B25" s="44">
        <v>536</v>
      </c>
      <c r="C25" s="20" t="s">
        <v>119</v>
      </c>
      <c r="D25" s="46">
        <v>0</v>
      </c>
      <c r="E25" s="46">
        <v>0</v>
      </c>
      <c r="F25" s="46">
        <v>0</v>
      </c>
      <c r="G25" s="46">
        <v>0</v>
      </c>
      <c r="H25" s="46">
        <v>0</v>
      </c>
      <c r="I25" s="46">
        <v>13441576</v>
      </c>
      <c r="J25" s="46">
        <v>0</v>
      </c>
      <c r="K25" s="46">
        <v>0</v>
      </c>
      <c r="L25" s="46">
        <v>0</v>
      </c>
      <c r="M25" s="46">
        <v>0</v>
      </c>
      <c r="N25" s="46">
        <f t="shared" si="6"/>
        <v>13441576</v>
      </c>
      <c r="O25" s="47">
        <f t="shared" si="2"/>
        <v>74.882180242112952</v>
      </c>
      <c r="P25" s="9"/>
    </row>
    <row r="26" spans="1:16">
      <c r="A26" s="12"/>
      <c r="B26" s="44">
        <v>537</v>
      </c>
      <c r="C26" s="20" t="s">
        <v>120</v>
      </c>
      <c r="D26" s="46">
        <v>266558</v>
      </c>
      <c r="E26" s="46">
        <v>364946</v>
      </c>
      <c r="F26" s="46">
        <v>0</v>
      </c>
      <c r="G26" s="46">
        <v>0</v>
      </c>
      <c r="H26" s="46">
        <v>0</v>
      </c>
      <c r="I26" s="46">
        <v>257744</v>
      </c>
      <c r="J26" s="46">
        <v>0</v>
      </c>
      <c r="K26" s="46">
        <v>0</v>
      </c>
      <c r="L26" s="46">
        <v>0</v>
      </c>
      <c r="M26" s="46">
        <v>0</v>
      </c>
      <c r="N26" s="46">
        <f t="shared" si="6"/>
        <v>889248</v>
      </c>
      <c r="O26" s="47">
        <f t="shared" si="2"/>
        <v>4.9539450594140488</v>
      </c>
      <c r="P26" s="9"/>
    </row>
    <row r="27" spans="1:16">
      <c r="A27" s="12"/>
      <c r="B27" s="44">
        <v>538</v>
      </c>
      <c r="C27" s="20" t="s">
        <v>121</v>
      </c>
      <c r="D27" s="46">
        <v>0</v>
      </c>
      <c r="E27" s="46">
        <v>548717</v>
      </c>
      <c r="F27" s="46">
        <v>0</v>
      </c>
      <c r="G27" s="46">
        <v>0</v>
      </c>
      <c r="H27" s="46">
        <v>0</v>
      </c>
      <c r="I27" s="46">
        <v>0</v>
      </c>
      <c r="J27" s="46">
        <v>0</v>
      </c>
      <c r="K27" s="46">
        <v>0</v>
      </c>
      <c r="L27" s="46">
        <v>0</v>
      </c>
      <c r="M27" s="46">
        <v>0</v>
      </c>
      <c r="N27" s="46">
        <f t="shared" si="6"/>
        <v>548717</v>
      </c>
      <c r="O27" s="47">
        <f t="shared" si="2"/>
        <v>3.0568681303376546</v>
      </c>
      <c r="P27" s="9"/>
    </row>
    <row r="28" spans="1:16">
      <c r="A28" s="12"/>
      <c r="B28" s="44">
        <v>539</v>
      </c>
      <c r="C28" s="20" t="s">
        <v>41</v>
      </c>
      <c r="D28" s="46">
        <v>0</v>
      </c>
      <c r="E28" s="46">
        <v>17401</v>
      </c>
      <c r="F28" s="46">
        <v>0</v>
      </c>
      <c r="G28" s="46">
        <v>0</v>
      </c>
      <c r="H28" s="46">
        <v>0</v>
      </c>
      <c r="I28" s="46">
        <v>0</v>
      </c>
      <c r="J28" s="46">
        <v>0</v>
      </c>
      <c r="K28" s="46">
        <v>0</v>
      </c>
      <c r="L28" s="46">
        <v>0</v>
      </c>
      <c r="M28" s="46">
        <v>0</v>
      </c>
      <c r="N28" s="46">
        <f t="shared" si="6"/>
        <v>17401</v>
      </c>
      <c r="O28" s="47">
        <f t="shared" si="2"/>
        <v>9.6939884013080554E-2</v>
      </c>
      <c r="P28" s="9"/>
    </row>
    <row r="29" spans="1:16" ht="15.75">
      <c r="A29" s="28" t="s">
        <v>42</v>
      </c>
      <c r="B29" s="29"/>
      <c r="C29" s="30"/>
      <c r="D29" s="31">
        <f t="shared" ref="D29:M29" si="7">SUM(D30:D33)</f>
        <v>2909159</v>
      </c>
      <c r="E29" s="31">
        <f t="shared" si="7"/>
        <v>21796055</v>
      </c>
      <c r="F29" s="31">
        <f t="shared" si="7"/>
        <v>0</v>
      </c>
      <c r="G29" s="31">
        <f t="shared" si="7"/>
        <v>1237086</v>
      </c>
      <c r="H29" s="31">
        <f t="shared" si="7"/>
        <v>0</v>
      </c>
      <c r="I29" s="31">
        <f t="shared" si="7"/>
        <v>2567431</v>
      </c>
      <c r="J29" s="31">
        <f t="shared" si="7"/>
        <v>0</v>
      </c>
      <c r="K29" s="31">
        <f t="shared" si="7"/>
        <v>0</v>
      </c>
      <c r="L29" s="31">
        <f t="shared" si="7"/>
        <v>0</v>
      </c>
      <c r="M29" s="31">
        <f t="shared" si="7"/>
        <v>0</v>
      </c>
      <c r="N29" s="31">
        <f t="shared" ref="N29:N38" si="8">SUM(D29:M29)</f>
        <v>28509731</v>
      </c>
      <c r="O29" s="43">
        <f t="shared" si="2"/>
        <v>158.82593048584147</v>
      </c>
      <c r="P29" s="10"/>
    </row>
    <row r="30" spans="1:16">
      <c r="A30" s="12"/>
      <c r="B30" s="44">
        <v>541</v>
      </c>
      <c r="C30" s="20" t="s">
        <v>122</v>
      </c>
      <c r="D30" s="46">
        <v>2696257</v>
      </c>
      <c r="E30" s="46">
        <v>21485117</v>
      </c>
      <c r="F30" s="46">
        <v>0</v>
      </c>
      <c r="G30" s="46">
        <v>1237086</v>
      </c>
      <c r="H30" s="46">
        <v>0</v>
      </c>
      <c r="I30" s="46">
        <v>0</v>
      </c>
      <c r="J30" s="46">
        <v>0</v>
      </c>
      <c r="K30" s="46">
        <v>0</v>
      </c>
      <c r="L30" s="46">
        <v>0</v>
      </c>
      <c r="M30" s="46">
        <v>0</v>
      </c>
      <c r="N30" s="46">
        <f t="shared" si="8"/>
        <v>25418460</v>
      </c>
      <c r="O30" s="47">
        <f t="shared" si="2"/>
        <v>141.60465284702764</v>
      </c>
      <c r="P30" s="9"/>
    </row>
    <row r="31" spans="1:16">
      <c r="A31" s="12"/>
      <c r="B31" s="44">
        <v>542</v>
      </c>
      <c r="C31" s="20" t="s">
        <v>44</v>
      </c>
      <c r="D31" s="46">
        <v>70090</v>
      </c>
      <c r="E31" s="46">
        <v>0</v>
      </c>
      <c r="F31" s="46">
        <v>0</v>
      </c>
      <c r="G31" s="46">
        <v>0</v>
      </c>
      <c r="H31" s="46">
        <v>0</v>
      </c>
      <c r="I31" s="46">
        <v>2567431</v>
      </c>
      <c r="J31" s="46">
        <v>0</v>
      </c>
      <c r="K31" s="46">
        <v>0</v>
      </c>
      <c r="L31" s="46">
        <v>0</v>
      </c>
      <c r="M31" s="46">
        <v>0</v>
      </c>
      <c r="N31" s="46">
        <f t="shared" si="8"/>
        <v>2637521</v>
      </c>
      <c r="O31" s="47">
        <f t="shared" si="2"/>
        <v>14.693464733179948</v>
      </c>
      <c r="P31" s="9"/>
    </row>
    <row r="32" spans="1:16">
      <c r="A32" s="12"/>
      <c r="B32" s="44">
        <v>543</v>
      </c>
      <c r="C32" s="20" t="s">
        <v>123</v>
      </c>
      <c r="D32" s="46">
        <v>133314</v>
      </c>
      <c r="E32" s="46">
        <v>310938</v>
      </c>
      <c r="F32" s="46">
        <v>0</v>
      </c>
      <c r="G32" s="46">
        <v>0</v>
      </c>
      <c r="H32" s="46">
        <v>0</v>
      </c>
      <c r="I32" s="46">
        <v>0</v>
      </c>
      <c r="J32" s="46">
        <v>0</v>
      </c>
      <c r="K32" s="46">
        <v>0</v>
      </c>
      <c r="L32" s="46">
        <v>0</v>
      </c>
      <c r="M32" s="46">
        <v>0</v>
      </c>
      <c r="N32" s="46">
        <f t="shared" si="8"/>
        <v>444252</v>
      </c>
      <c r="O32" s="47">
        <f t="shared" si="2"/>
        <v>2.4749001409447198</v>
      </c>
      <c r="P32" s="9"/>
    </row>
    <row r="33" spans="1:16">
      <c r="A33" s="12"/>
      <c r="B33" s="44">
        <v>544</v>
      </c>
      <c r="C33" s="20" t="s">
        <v>124</v>
      </c>
      <c r="D33" s="46">
        <v>9498</v>
      </c>
      <c r="E33" s="46">
        <v>0</v>
      </c>
      <c r="F33" s="46">
        <v>0</v>
      </c>
      <c r="G33" s="46">
        <v>0</v>
      </c>
      <c r="H33" s="46">
        <v>0</v>
      </c>
      <c r="I33" s="46">
        <v>0</v>
      </c>
      <c r="J33" s="46">
        <v>0</v>
      </c>
      <c r="K33" s="46">
        <v>0</v>
      </c>
      <c r="L33" s="46">
        <v>0</v>
      </c>
      <c r="M33" s="46">
        <v>0</v>
      </c>
      <c r="N33" s="46">
        <f t="shared" si="8"/>
        <v>9498</v>
      </c>
      <c r="O33" s="47">
        <f t="shared" si="2"/>
        <v>5.2912764689169542E-2</v>
      </c>
      <c r="P33" s="9"/>
    </row>
    <row r="34" spans="1:16" ht="15.75">
      <c r="A34" s="28" t="s">
        <v>46</v>
      </c>
      <c r="B34" s="29"/>
      <c r="C34" s="30"/>
      <c r="D34" s="31">
        <f t="shared" ref="D34:M34" si="9">SUM(D35:D37)</f>
        <v>468929</v>
      </c>
      <c r="E34" s="31">
        <f t="shared" si="9"/>
        <v>2562444</v>
      </c>
      <c r="F34" s="31">
        <f t="shared" si="9"/>
        <v>0</v>
      </c>
      <c r="G34" s="31">
        <f t="shared" si="9"/>
        <v>0</v>
      </c>
      <c r="H34" s="31">
        <f t="shared" si="9"/>
        <v>0</v>
      </c>
      <c r="I34" s="31">
        <f t="shared" si="9"/>
        <v>0</v>
      </c>
      <c r="J34" s="31">
        <f t="shared" si="9"/>
        <v>0</v>
      </c>
      <c r="K34" s="31">
        <f t="shared" si="9"/>
        <v>0</v>
      </c>
      <c r="L34" s="31">
        <f t="shared" si="9"/>
        <v>0</v>
      </c>
      <c r="M34" s="31">
        <f t="shared" si="9"/>
        <v>0</v>
      </c>
      <c r="N34" s="31">
        <f t="shared" si="8"/>
        <v>3031373</v>
      </c>
      <c r="O34" s="43">
        <f t="shared" si="2"/>
        <v>16.887589622457565</v>
      </c>
      <c r="P34" s="10"/>
    </row>
    <row r="35" spans="1:16">
      <c r="A35" s="13"/>
      <c r="B35" s="45">
        <v>552</v>
      </c>
      <c r="C35" s="21" t="s">
        <v>47</v>
      </c>
      <c r="D35" s="46">
        <v>257269</v>
      </c>
      <c r="E35" s="46">
        <v>1287996</v>
      </c>
      <c r="F35" s="46">
        <v>0</v>
      </c>
      <c r="G35" s="46">
        <v>0</v>
      </c>
      <c r="H35" s="46">
        <v>0</v>
      </c>
      <c r="I35" s="46">
        <v>0</v>
      </c>
      <c r="J35" s="46">
        <v>0</v>
      </c>
      <c r="K35" s="46">
        <v>0</v>
      </c>
      <c r="L35" s="46">
        <v>0</v>
      </c>
      <c r="M35" s="46">
        <v>0</v>
      </c>
      <c r="N35" s="46">
        <f t="shared" si="8"/>
        <v>1545265</v>
      </c>
      <c r="O35" s="47">
        <f t="shared" si="2"/>
        <v>8.6085747870509124</v>
      </c>
      <c r="P35" s="9"/>
    </row>
    <row r="36" spans="1:16">
      <c r="A36" s="13"/>
      <c r="B36" s="45">
        <v>553</v>
      </c>
      <c r="C36" s="21" t="s">
        <v>125</v>
      </c>
      <c r="D36" s="46">
        <v>152507</v>
      </c>
      <c r="E36" s="46">
        <v>0</v>
      </c>
      <c r="F36" s="46">
        <v>0</v>
      </c>
      <c r="G36" s="46">
        <v>0</v>
      </c>
      <c r="H36" s="46">
        <v>0</v>
      </c>
      <c r="I36" s="46">
        <v>0</v>
      </c>
      <c r="J36" s="46">
        <v>0</v>
      </c>
      <c r="K36" s="46">
        <v>0</v>
      </c>
      <c r="L36" s="46">
        <v>0</v>
      </c>
      <c r="M36" s="46">
        <v>0</v>
      </c>
      <c r="N36" s="46">
        <f t="shared" si="8"/>
        <v>152507</v>
      </c>
      <c r="O36" s="47">
        <f t="shared" si="2"/>
        <v>0.84960697035704136</v>
      </c>
      <c r="P36" s="9"/>
    </row>
    <row r="37" spans="1:16">
      <c r="A37" s="13"/>
      <c r="B37" s="45">
        <v>554</v>
      </c>
      <c r="C37" s="21" t="s">
        <v>49</v>
      </c>
      <c r="D37" s="46">
        <v>59153</v>
      </c>
      <c r="E37" s="46">
        <v>1274448</v>
      </c>
      <c r="F37" s="46">
        <v>0</v>
      </c>
      <c r="G37" s="46">
        <v>0</v>
      </c>
      <c r="H37" s="46">
        <v>0</v>
      </c>
      <c r="I37" s="46">
        <v>0</v>
      </c>
      <c r="J37" s="46">
        <v>0</v>
      </c>
      <c r="K37" s="46">
        <v>0</v>
      </c>
      <c r="L37" s="46">
        <v>0</v>
      </c>
      <c r="M37" s="46">
        <v>0</v>
      </c>
      <c r="N37" s="46">
        <f t="shared" si="8"/>
        <v>1333601</v>
      </c>
      <c r="O37" s="47">
        <f t="shared" ref="O37:O68" si="10">(N37/O$74)</f>
        <v>7.4294078650496091</v>
      </c>
      <c r="P37" s="9"/>
    </row>
    <row r="38" spans="1:16" ht="15.75">
      <c r="A38" s="28" t="s">
        <v>50</v>
      </c>
      <c r="B38" s="29"/>
      <c r="C38" s="30"/>
      <c r="D38" s="31">
        <f t="shared" ref="D38:M38" si="11">SUM(D39:D42)</f>
        <v>4047107</v>
      </c>
      <c r="E38" s="31">
        <f t="shared" si="11"/>
        <v>1495381</v>
      </c>
      <c r="F38" s="31">
        <f t="shared" si="11"/>
        <v>0</v>
      </c>
      <c r="G38" s="31">
        <f t="shared" si="11"/>
        <v>0</v>
      </c>
      <c r="H38" s="31">
        <f t="shared" si="11"/>
        <v>0</v>
      </c>
      <c r="I38" s="31">
        <f t="shared" si="11"/>
        <v>0</v>
      </c>
      <c r="J38" s="31">
        <f t="shared" si="11"/>
        <v>0</v>
      </c>
      <c r="K38" s="31">
        <f t="shared" si="11"/>
        <v>0</v>
      </c>
      <c r="L38" s="31">
        <f t="shared" si="11"/>
        <v>0</v>
      </c>
      <c r="M38" s="31">
        <f t="shared" si="11"/>
        <v>0</v>
      </c>
      <c r="N38" s="31">
        <f t="shared" si="8"/>
        <v>5542488</v>
      </c>
      <c r="O38" s="43">
        <f t="shared" si="10"/>
        <v>30.876854425831322</v>
      </c>
      <c r="P38" s="10"/>
    </row>
    <row r="39" spans="1:16">
      <c r="A39" s="12"/>
      <c r="B39" s="44">
        <v>562</v>
      </c>
      <c r="C39" s="20" t="s">
        <v>127</v>
      </c>
      <c r="D39" s="46">
        <v>3163770</v>
      </c>
      <c r="E39" s="46">
        <v>1495381</v>
      </c>
      <c r="F39" s="46">
        <v>0</v>
      </c>
      <c r="G39" s="46">
        <v>0</v>
      </c>
      <c r="H39" s="46">
        <v>0</v>
      </c>
      <c r="I39" s="46">
        <v>0</v>
      </c>
      <c r="J39" s="46">
        <v>0</v>
      </c>
      <c r="K39" s="46">
        <v>0</v>
      </c>
      <c r="L39" s="46">
        <v>0</v>
      </c>
      <c r="M39" s="46">
        <v>0</v>
      </c>
      <c r="N39" s="46">
        <f t="shared" ref="N39:N46" si="12">SUM(D39:M39)</f>
        <v>4659151</v>
      </c>
      <c r="O39" s="47">
        <f t="shared" si="10"/>
        <v>25.955839178175296</v>
      </c>
      <c r="P39" s="9"/>
    </row>
    <row r="40" spans="1:16">
      <c r="A40" s="12"/>
      <c r="B40" s="44">
        <v>563</v>
      </c>
      <c r="C40" s="20" t="s">
        <v>128</v>
      </c>
      <c r="D40" s="46">
        <v>600000</v>
      </c>
      <c r="E40" s="46">
        <v>0</v>
      </c>
      <c r="F40" s="46">
        <v>0</v>
      </c>
      <c r="G40" s="46">
        <v>0</v>
      </c>
      <c r="H40" s="46">
        <v>0</v>
      </c>
      <c r="I40" s="46">
        <v>0</v>
      </c>
      <c r="J40" s="46">
        <v>0</v>
      </c>
      <c r="K40" s="46">
        <v>0</v>
      </c>
      <c r="L40" s="46">
        <v>0</v>
      </c>
      <c r="M40" s="46">
        <v>0</v>
      </c>
      <c r="N40" s="46">
        <f t="shared" si="12"/>
        <v>600000</v>
      </c>
      <c r="O40" s="47">
        <f t="shared" si="10"/>
        <v>3.342562519846465</v>
      </c>
      <c r="P40" s="9"/>
    </row>
    <row r="41" spans="1:16">
      <c r="A41" s="12"/>
      <c r="B41" s="44">
        <v>564</v>
      </c>
      <c r="C41" s="20" t="s">
        <v>129</v>
      </c>
      <c r="D41" s="46">
        <v>251837</v>
      </c>
      <c r="E41" s="46">
        <v>0</v>
      </c>
      <c r="F41" s="46">
        <v>0</v>
      </c>
      <c r="G41" s="46">
        <v>0</v>
      </c>
      <c r="H41" s="46">
        <v>0</v>
      </c>
      <c r="I41" s="46">
        <v>0</v>
      </c>
      <c r="J41" s="46">
        <v>0</v>
      </c>
      <c r="K41" s="46">
        <v>0</v>
      </c>
      <c r="L41" s="46">
        <v>0</v>
      </c>
      <c r="M41" s="46">
        <v>0</v>
      </c>
      <c r="N41" s="46">
        <f t="shared" si="12"/>
        <v>251837</v>
      </c>
      <c r="O41" s="47">
        <f t="shared" si="10"/>
        <v>1.4029681955176236</v>
      </c>
      <c r="P41" s="9"/>
    </row>
    <row r="42" spans="1:16">
      <c r="A42" s="12"/>
      <c r="B42" s="44">
        <v>569</v>
      </c>
      <c r="C42" s="20" t="s">
        <v>54</v>
      </c>
      <c r="D42" s="46">
        <v>31500</v>
      </c>
      <c r="E42" s="46">
        <v>0</v>
      </c>
      <c r="F42" s="46">
        <v>0</v>
      </c>
      <c r="G42" s="46">
        <v>0</v>
      </c>
      <c r="H42" s="46">
        <v>0</v>
      </c>
      <c r="I42" s="46">
        <v>0</v>
      </c>
      <c r="J42" s="46">
        <v>0</v>
      </c>
      <c r="K42" s="46">
        <v>0</v>
      </c>
      <c r="L42" s="46">
        <v>0</v>
      </c>
      <c r="M42" s="46">
        <v>0</v>
      </c>
      <c r="N42" s="46">
        <f t="shared" si="12"/>
        <v>31500</v>
      </c>
      <c r="O42" s="47">
        <f t="shared" si="10"/>
        <v>0.17548453229193942</v>
      </c>
      <c r="P42" s="9"/>
    </row>
    <row r="43" spans="1:16" ht="15.75">
      <c r="A43" s="28" t="s">
        <v>55</v>
      </c>
      <c r="B43" s="29"/>
      <c r="C43" s="30"/>
      <c r="D43" s="31">
        <f t="shared" ref="D43:M43" si="13">SUM(D44:D46)</f>
        <v>4960113</v>
      </c>
      <c r="E43" s="31">
        <f t="shared" si="13"/>
        <v>239822</v>
      </c>
      <c r="F43" s="31">
        <f t="shared" si="13"/>
        <v>0</v>
      </c>
      <c r="G43" s="31">
        <f t="shared" si="13"/>
        <v>20294</v>
      </c>
      <c r="H43" s="31">
        <f t="shared" si="13"/>
        <v>0</v>
      </c>
      <c r="I43" s="31">
        <f t="shared" si="13"/>
        <v>0</v>
      </c>
      <c r="J43" s="31">
        <f t="shared" si="13"/>
        <v>0</v>
      </c>
      <c r="K43" s="31">
        <f t="shared" si="13"/>
        <v>0</v>
      </c>
      <c r="L43" s="31">
        <f t="shared" si="13"/>
        <v>0</v>
      </c>
      <c r="M43" s="31">
        <f t="shared" si="13"/>
        <v>0</v>
      </c>
      <c r="N43" s="31">
        <f>SUM(D43:M43)</f>
        <v>5220229</v>
      </c>
      <c r="O43" s="43">
        <f t="shared" si="10"/>
        <v>29.081569667359322</v>
      </c>
      <c r="P43" s="9"/>
    </row>
    <row r="44" spans="1:16">
      <c r="A44" s="12"/>
      <c r="B44" s="44">
        <v>571</v>
      </c>
      <c r="C44" s="20" t="s">
        <v>56</v>
      </c>
      <c r="D44" s="46">
        <v>2470763</v>
      </c>
      <c r="E44" s="46">
        <v>87957</v>
      </c>
      <c r="F44" s="46">
        <v>0</v>
      </c>
      <c r="G44" s="46">
        <v>0</v>
      </c>
      <c r="H44" s="46">
        <v>0</v>
      </c>
      <c r="I44" s="46">
        <v>0</v>
      </c>
      <c r="J44" s="46">
        <v>0</v>
      </c>
      <c r="K44" s="46">
        <v>0</v>
      </c>
      <c r="L44" s="46">
        <v>0</v>
      </c>
      <c r="M44" s="46">
        <v>0</v>
      </c>
      <c r="N44" s="46">
        <f t="shared" si="12"/>
        <v>2558720</v>
      </c>
      <c r="O44" s="47">
        <f t="shared" si="10"/>
        <v>14.254469284635912</v>
      </c>
      <c r="P44" s="9"/>
    </row>
    <row r="45" spans="1:16">
      <c r="A45" s="12"/>
      <c r="B45" s="44">
        <v>572</v>
      </c>
      <c r="C45" s="20" t="s">
        <v>130</v>
      </c>
      <c r="D45" s="46">
        <v>2452819</v>
      </c>
      <c r="E45" s="46">
        <v>151865</v>
      </c>
      <c r="F45" s="46">
        <v>0</v>
      </c>
      <c r="G45" s="46">
        <v>20294</v>
      </c>
      <c r="H45" s="46">
        <v>0</v>
      </c>
      <c r="I45" s="46">
        <v>0</v>
      </c>
      <c r="J45" s="46">
        <v>0</v>
      </c>
      <c r="K45" s="46">
        <v>0</v>
      </c>
      <c r="L45" s="46">
        <v>0</v>
      </c>
      <c r="M45" s="46">
        <v>0</v>
      </c>
      <c r="N45" s="46">
        <f t="shared" si="12"/>
        <v>2624978</v>
      </c>
      <c r="O45" s="47">
        <f t="shared" si="10"/>
        <v>14.623588463702557</v>
      </c>
      <c r="P45" s="9"/>
    </row>
    <row r="46" spans="1:16">
      <c r="A46" s="12"/>
      <c r="B46" s="44">
        <v>573</v>
      </c>
      <c r="C46" s="20" t="s">
        <v>58</v>
      </c>
      <c r="D46" s="46">
        <v>36531</v>
      </c>
      <c r="E46" s="46">
        <v>0</v>
      </c>
      <c r="F46" s="46">
        <v>0</v>
      </c>
      <c r="G46" s="46">
        <v>0</v>
      </c>
      <c r="H46" s="46">
        <v>0</v>
      </c>
      <c r="I46" s="46">
        <v>0</v>
      </c>
      <c r="J46" s="46">
        <v>0</v>
      </c>
      <c r="K46" s="46">
        <v>0</v>
      </c>
      <c r="L46" s="46">
        <v>0</v>
      </c>
      <c r="M46" s="46">
        <v>0</v>
      </c>
      <c r="N46" s="46">
        <f t="shared" si="12"/>
        <v>36531</v>
      </c>
      <c r="O46" s="47">
        <f t="shared" si="10"/>
        <v>0.20351191902085203</v>
      </c>
      <c r="P46" s="9"/>
    </row>
    <row r="47" spans="1:16" ht="15.75">
      <c r="A47" s="28" t="s">
        <v>131</v>
      </c>
      <c r="B47" s="29"/>
      <c r="C47" s="30"/>
      <c r="D47" s="31">
        <f t="shared" ref="D47:M47" si="14">SUM(D48:D48)</f>
        <v>4092519</v>
      </c>
      <c r="E47" s="31">
        <f t="shared" si="14"/>
        <v>4828634</v>
      </c>
      <c r="F47" s="31">
        <f t="shared" si="14"/>
        <v>61647</v>
      </c>
      <c r="G47" s="31">
        <f t="shared" si="14"/>
        <v>486512</v>
      </c>
      <c r="H47" s="31">
        <f t="shared" si="14"/>
        <v>0</v>
      </c>
      <c r="I47" s="31">
        <f t="shared" si="14"/>
        <v>242576</v>
      </c>
      <c r="J47" s="31">
        <f t="shared" si="14"/>
        <v>2539741</v>
      </c>
      <c r="K47" s="31">
        <f t="shared" si="14"/>
        <v>0</v>
      </c>
      <c r="L47" s="31">
        <f t="shared" si="14"/>
        <v>0</v>
      </c>
      <c r="M47" s="31">
        <f t="shared" si="14"/>
        <v>0</v>
      </c>
      <c r="N47" s="31">
        <f>SUM(D47:M47)</f>
        <v>12251629</v>
      </c>
      <c r="O47" s="43">
        <f t="shared" si="10"/>
        <v>68.253059837440048</v>
      </c>
      <c r="P47" s="9"/>
    </row>
    <row r="48" spans="1:16">
      <c r="A48" s="12"/>
      <c r="B48" s="44">
        <v>581</v>
      </c>
      <c r="C48" s="20" t="s">
        <v>132</v>
      </c>
      <c r="D48" s="46">
        <v>4092519</v>
      </c>
      <c r="E48" s="46">
        <v>4828634</v>
      </c>
      <c r="F48" s="46">
        <v>61647</v>
      </c>
      <c r="G48" s="46">
        <v>486512</v>
      </c>
      <c r="H48" s="46">
        <v>0</v>
      </c>
      <c r="I48" s="46">
        <v>242576</v>
      </c>
      <c r="J48" s="46">
        <v>2539741</v>
      </c>
      <c r="K48" s="46">
        <v>0</v>
      </c>
      <c r="L48" s="46">
        <v>0</v>
      </c>
      <c r="M48" s="46">
        <v>0</v>
      </c>
      <c r="N48" s="46">
        <f>SUM(D48:M48)</f>
        <v>12251629</v>
      </c>
      <c r="O48" s="47">
        <f t="shared" si="10"/>
        <v>68.253059837440048</v>
      </c>
      <c r="P48" s="9"/>
    </row>
    <row r="49" spans="1:16" ht="15.75">
      <c r="A49" s="28" t="s">
        <v>60</v>
      </c>
      <c r="B49" s="29"/>
      <c r="C49" s="30"/>
      <c r="D49" s="31">
        <f t="shared" ref="D49:M49" si="15">SUM(D50:D71)</f>
        <v>1223902</v>
      </c>
      <c r="E49" s="31">
        <f t="shared" si="15"/>
        <v>5440389</v>
      </c>
      <c r="F49" s="31">
        <f t="shared" si="15"/>
        <v>0</v>
      </c>
      <c r="G49" s="31">
        <f t="shared" si="15"/>
        <v>0</v>
      </c>
      <c r="H49" s="31">
        <f t="shared" si="15"/>
        <v>0</v>
      </c>
      <c r="I49" s="31">
        <f t="shared" si="15"/>
        <v>0</v>
      </c>
      <c r="J49" s="31">
        <f t="shared" si="15"/>
        <v>0</v>
      </c>
      <c r="K49" s="31">
        <f t="shared" si="15"/>
        <v>0</v>
      </c>
      <c r="L49" s="31">
        <f t="shared" si="15"/>
        <v>0</v>
      </c>
      <c r="M49" s="31">
        <f t="shared" si="15"/>
        <v>0</v>
      </c>
      <c r="N49" s="31">
        <f>SUM(D49:M49)</f>
        <v>6664291</v>
      </c>
      <c r="O49" s="43">
        <f t="shared" si="10"/>
        <v>37.126348863250193</v>
      </c>
      <c r="P49" s="9"/>
    </row>
    <row r="50" spans="1:16">
      <c r="A50" s="12"/>
      <c r="B50" s="44">
        <v>601</v>
      </c>
      <c r="C50" s="20" t="s">
        <v>133</v>
      </c>
      <c r="D50" s="46">
        <v>0</v>
      </c>
      <c r="E50" s="46">
        <v>150154</v>
      </c>
      <c r="F50" s="46">
        <v>0</v>
      </c>
      <c r="G50" s="46">
        <v>0</v>
      </c>
      <c r="H50" s="46">
        <v>0</v>
      </c>
      <c r="I50" s="46">
        <v>0</v>
      </c>
      <c r="J50" s="46">
        <v>0</v>
      </c>
      <c r="K50" s="46">
        <v>0</v>
      </c>
      <c r="L50" s="46">
        <v>0</v>
      </c>
      <c r="M50" s="46">
        <v>0</v>
      </c>
      <c r="N50" s="46">
        <f t="shared" ref="N50:N55" si="16">SUM(D50:M50)</f>
        <v>150154</v>
      </c>
      <c r="O50" s="47">
        <f t="shared" si="10"/>
        <v>0.83649855434171017</v>
      </c>
      <c r="P50" s="9"/>
    </row>
    <row r="51" spans="1:16">
      <c r="A51" s="12"/>
      <c r="B51" s="44">
        <v>602</v>
      </c>
      <c r="C51" s="20" t="s">
        <v>134</v>
      </c>
      <c r="D51" s="46">
        <v>2630</v>
      </c>
      <c r="E51" s="46">
        <v>0</v>
      </c>
      <c r="F51" s="46">
        <v>0</v>
      </c>
      <c r="G51" s="46">
        <v>0</v>
      </c>
      <c r="H51" s="46">
        <v>0</v>
      </c>
      <c r="I51" s="46">
        <v>0</v>
      </c>
      <c r="J51" s="46">
        <v>0</v>
      </c>
      <c r="K51" s="46">
        <v>0</v>
      </c>
      <c r="L51" s="46">
        <v>0</v>
      </c>
      <c r="M51" s="46">
        <v>0</v>
      </c>
      <c r="N51" s="46">
        <f t="shared" si="16"/>
        <v>2630</v>
      </c>
      <c r="O51" s="47">
        <f t="shared" si="10"/>
        <v>1.4651565711993671E-2</v>
      </c>
      <c r="P51" s="9"/>
    </row>
    <row r="52" spans="1:16">
      <c r="A52" s="12"/>
      <c r="B52" s="44">
        <v>603</v>
      </c>
      <c r="C52" s="20" t="s">
        <v>135</v>
      </c>
      <c r="D52" s="46">
        <v>1977</v>
      </c>
      <c r="E52" s="46">
        <v>0</v>
      </c>
      <c r="F52" s="46">
        <v>0</v>
      </c>
      <c r="G52" s="46">
        <v>0</v>
      </c>
      <c r="H52" s="46">
        <v>0</v>
      </c>
      <c r="I52" s="46">
        <v>0</v>
      </c>
      <c r="J52" s="46">
        <v>0</v>
      </c>
      <c r="K52" s="46">
        <v>0</v>
      </c>
      <c r="L52" s="46">
        <v>0</v>
      </c>
      <c r="M52" s="46">
        <v>0</v>
      </c>
      <c r="N52" s="46">
        <f t="shared" si="16"/>
        <v>1977</v>
      </c>
      <c r="O52" s="47">
        <f t="shared" si="10"/>
        <v>1.1013743502894103E-2</v>
      </c>
      <c r="P52" s="9"/>
    </row>
    <row r="53" spans="1:16">
      <c r="A53" s="12"/>
      <c r="B53" s="44">
        <v>604</v>
      </c>
      <c r="C53" s="20" t="s">
        <v>136</v>
      </c>
      <c r="D53" s="46">
        <v>0</v>
      </c>
      <c r="E53" s="46">
        <v>1592628</v>
      </c>
      <c r="F53" s="46">
        <v>0</v>
      </c>
      <c r="G53" s="46">
        <v>0</v>
      </c>
      <c r="H53" s="46">
        <v>0</v>
      </c>
      <c r="I53" s="46">
        <v>0</v>
      </c>
      <c r="J53" s="46">
        <v>0</v>
      </c>
      <c r="K53" s="46">
        <v>0</v>
      </c>
      <c r="L53" s="46">
        <v>0</v>
      </c>
      <c r="M53" s="46">
        <v>0</v>
      </c>
      <c r="N53" s="46">
        <f t="shared" si="16"/>
        <v>1592628</v>
      </c>
      <c r="O53" s="47">
        <f t="shared" si="10"/>
        <v>8.8724311014300596</v>
      </c>
      <c r="P53" s="9"/>
    </row>
    <row r="54" spans="1:16">
      <c r="A54" s="12"/>
      <c r="B54" s="44">
        <v>605</v>
      </c>
      <c r="C54" s="20" t="s">
        <v>137</v>
      </c>
      <c r="D54" s="46">
        <v>13863</v>
      </c>
      <c r="E54" s="46">
        <v>0</v>
      </c>
      <c r="F54" s="46">
        <v>0</v>
      </c>
      <c r="G54" s="46">
        <v>0</v>
      </c>
      <c r="H54" s="46">
        <v>0</v>
      </c>
      <c r="I54" s="46">
        <v>0</v>
      </c>
      <c r="J54" s="46">
        <v>0</v>
      </c>
      <c r="K54" s="46">
        <v>0</v>
      </c>
      <c r="L54" s="46">
        <v>0</v>
      </c>
      <c r="M54" s="46">
        <v>0</v>
      </c>
      <c r="N54" s="46">
        <f t="shared" si="16"/>
        <v>13863</v>
      </c>
      <c r="O54" s="47">
        <f t="shared" si="10"/>
        <v>7.7229907021052577E-2</v>
      </c>
      <c r="P54" s="9"/>
    </row>
    <row r="55" spans="1:16">
      <c r="A55" s="12"/>
      <c r="B55" s="44">
        <v>608</v>
      </c>
      <c r="C55" s="20" t="s">
        <v>138</v>
      </c>
      <c r="D55" s="46">
        <v>0</v>
      </c>
      <c r="E55" s="46">
        <v>123674</v>
      </c>
      <c r="F55" s="46">
        <v>0</v>
      </c>
      <c r="G55" s="46">
        <v>0</v>
      </c>
      <c r="H55" s="46">
        <v>0</v>
      </c>
      <c r="I55" s="46">
        <v>0</v>
      </c>
      <c r="J55" s="46">
        <v>0</v>
      </c>
      <c r="K55" s="46">
        <v>0</v>
      </c>
      <c r="L55" s="46">
        <v>0</v>
      </c>
      <c r="M55" s="46">
        <v>0</v>
      </c>
      <c r="N55" s="46">
        <f t="shared" si="16"/>
        <v>123674</v>
      </c>
      <c r="O55" s="47">
        <f t="shared" si="10"/>
        <v>0.68898012846581946</v>
      </c>
      <c r="P55" s="9"/>
    </row>
    <row r="56" spans="1:16">
      <c r="A56" s="12"/>
      <c r="B56" s="44">
        <v>614</v>
      </c>
      <c r="C56" s="20" t="s">
        <v>139</v>
      </c>
      <c r="D56" s="46">
        <v>0</v>
      </c>
      <c r="E56" s="46">
        <v>425707</v>
      </c>
      <c r="F56" s="46">
        <v>0</v>
      </c>
      <c r="G56" s="46">
        <v>0</v>
      </c>
      <c r="H56" s="46">
        <v>0</v>
      </c>
      <c r="I56" s="46">
        <v>0</v>
      </c>
      <c r="J56" s="46">
        <v>0</v>
      </c>
      <c r="K56" s="46">
        <v>0</v>
      </c>
      <c r="L56" s="46">
        <v>0</v>
      </c>
      <c r="M56" s="46">
        <v>0</v>
      </c>
      <c r="N56" s="46">
        <f t="shared" ref="N56:N62" si="17">SUM(D56:M56)</f>
        <v>425707</v>
      </c>
      <c r="O56" s="47">
        <f t="shared" si="10"/>
        <v>2.3715871043937984</v>
      </c>
      <c r="P56" s="9"/>
    </row>
    <row r="57" spans="1:16">
      <c r="A57" s="12"/>
      <c r="B57" s="44">
        <v>634</v>
      </c>
      <c r="C57" s="20" t="s">
        <v>140</v>
      </c>
      <c r="D57" s="46">
        <v>0</v>
      </c>
      <c r="E57" s="46">
        <v>333818</v>
      </c>
      <c r="F57" s="46">
        <v>0</v>
      </c>
      <c r="G57" s="46">
        <v>0</v>
      </c>
      <c r="H57" s="46">
        <v>0</v>
      </c>
      <c r="I57" s="46">
        <v>0</v>
      </c>
      <c r="J57" s="46">
        <v>0</v>
      </c>
      <c r="K57" s="46">
        <v>0</v>
      </c>
      <c r="L57" s="46">
        <v>0</v>
      </c>
      <c r="M57" s="46">
        <v>0</v>
      </c>
      <c r="N57" s="46">
        <f t="shared" si="17"/>
        <v>333818</v>
      </c>
      <c r="O57" s="47">
        <f t="shared" si="10"/>
        <v>1.8596792254168455</v>
      </c>
      <c r="P57" s="9"/>
    </row>
    <row r="58" spans="1:16">
      <c r="A58" s="12"/>
      <c r="B58" s="44">
        <v>654</v>
      </c>
      <c r="C58" s="20" t="s">
        <v>141</v>
      </c>
      <c r="D58" s="46">
        <v>0</v>
      </c>
      <c r="E58" s="46">
        <v>281810</v>
      </c>
      <c r="F58" s="46">
        <v>0</v>
      </c>
      <c r="G58" s="46">
        <v>0</v>
      </c>
      <c r="H58" s="46">
        <v>0</v>
      </c>
      <c r="I58" s="46">
        <v>0</v>
      </c>
      <c r="J58" s="46">
        <v>0</v>
      </c>
      <c r="K58" s="46">
        <v>0</v>
      </c>
      <c r="L58" s="46">
        <v>0</v>
      </c>
      <c r="M58" s="46">
        <v>0</v>
      </c>
      <c r="N58" s="46">
        <f t="shared" si="17"/>
        <v>281810</v>
      </c>
      <c r="O58" s="47">
        <f t="shared" si="10"/>
        <v>1.5699459061965537</v>
      </c>
      <c r="P58" s="9"/>
    </row>
    <row r="59" spans="1:16">
      <c r="A59" s="12"/>
      <c r="B59" s="44">
        <v>674</v>
      </c>
      <c r="C59" s="20" t="s">
        <v>142</v>
      </c>
      <c r="D59" s="46">
        <v>0</v>
      </c>
      <c r="E59" s="46">
        <v>160900</v>
      </c>
      <c r="F59" s="46">
        <v>0</v>
      </c>
      <c r="G59" s="46">
        <v>0</v>
      </c>
      <c r="H59" s="46">
        <v>0</v>
      </c>
      <c r="I59" s="46">
        <v>0</v>
      </c>
      <c r="J59" s="46">
        <v>0</v>
      </c>
      <c r="K59" s="46">
        <v>0</v>
      </c>
      <c r="L59" s="46">
        <v>0</v>
      </c>
      <c r="M59" s="46">
        <v>0</v>
      </c>
      <c r="N59" s="46">
        <f t="shared" si="17"/>
        <v>160900</v>
      </c>
      <c r="O59" s="47">
        <f t="shared" si="10"/>
        <v>0.89636384907216038</v>
      </c>
      <c r="P59" s="9"/>
    </row>
    <row r="60" spans="1:16">
      <c r="A60" s="12"/>
      <c r="B60" s="44">
        <v>685</v>
      </c>
      <c r="C60" s="20" t="s">
        <v>71</v>
      </c>
      <c r="D60" s="46">
        <v>573</v>
      </c>
      <c r="E60" s="46">
        <v>0</v>
      </c>
      <c r="F60" s="46">
        <v>0</v>
      </c>
      <c r="G60" s="46">
        <v>0</v>
      </c>
      <c r="H60" s="46">
        <v>0</v>
      </c>
      <c r="I60" s="46">
        <v>0</v>
      </c>
      <c r="J60" s="46">
        <v>0</v>
      </c>
      <c r="K60" s="46">
        <v>0</v>
      </c>
      <c r="L60" s="46">
        <v>0</v>
      </c>
      <c r="M60" s="46">
        <v>0</v>
      </c>
      <c r="N60" s="46">
        <f t="shared" si="17"/>
        <v>573</v>
      </c>
      <c r="O60" s="47">
        <f t="shared" si="10"/>
        <v>3.1921472064533741E-3</v>
      </c>
      <c r="P60" s="9"/>
    </row>
    <row r="61" spans="1:16">
      <c r="A61" s="12"/>
      <c r="B61" s="44">
        <v>689</v>
      </c>
      <c r="C61" s="20" t="s">
        <v>104</v>
      </c>
      <c r="D61" s="46">
        <v>0</v>
      </c>
      <c r="E61" s="46">
        <v>88275</v>
      </c>
      <c r="F61" s="46">
        <v>0</v>
      </c>
      <c r="G61" s="46">
        <v>0</v>
      </c>
      <c r="H61" s="46">
        <v>0</v>
      </c>
      <c r="I61" s="46">
        <v>0</v>
      </c>
      <c r="J61" s="46">
        <v>0</v>
      </c>
      <c r="K61" s="46">
        <v>0</v>
      </c>
      <c r="L61" s="46">
        <v>0</v>
      </c>
      <c r="M61" s="46">
        <v>0</v>
      </c>
      <c r="N61" s="46">
        <f t="shared" si="17"/>
        <v>88275</v>
      </c>
      <c r="O61" s="47">
        <f t="shared" si="10"/>
        <v>0.49177451073241113</v>
      </c>
      <c r="P61" s="9"/>
    </row>
    <row r="62" spans="1:16">
      <c r="A62" s="12"/>
      <c r="B62" s="44">
        <v>694</v>
      </c>
      <c r="C62" s="20" t="s">
        <v>143</v>
      </c>
      <c r="D62" s="46">
        <v>0</v>
      </c>
      <c r="E62" s="46">
        <v>144296</v>
      </c>
      <c r="F62" s="46">
        <v>0</v>
      </c>
      <c r="G62" s="46">
        <v>0</v>
      </c>
      <c r="H62" s="46">
        <v>0</v>
      </c>
      <c r="I62" s="46">
        <v>0</v>
      </c>
      <c r="J62" s="46">
        <v>0</v>
      </c>
      <c r="K62" s="46">
        <v>0</v>
      </c>
      <c r="L62" s="46">
        <v>0</v>
      </c>
      <c r="M62" s="46">
        <v>0</v>
      </c>
      <c r="N62" s="46">
        <f t="shared" si="17"/>
        <v>144296</v>
      </c>
      <c r="O62" s="47">
        <f t="shared" si="10"/>
        <v>0.80386400227294252</v>
      </c>
      <c r="P62" s="9"/>
    </row>
    <row r="63" spans="1:16">
      <c r="A63" s="12"/>
      <c r="B63" s="44">
        <v>711</v>
      </c>
      <c r="C63" s="20" t="s">
        <v>150</v>
      </c>
      <c r="D63" s="46">
        <v>1204859</v>
      </c>
      <c r="E63" s="46">
        <v>0</v>
      </c>
      <c r="F63" s="46">
        <v>0</v>
      </c>
      <c r="G63" s="46">
        <v>0</v>
      </c>
      <c r="H63" s="46">
        <v>0</v>
      </c>
      <c r="I63" s="46">
        <v>0</v>
      </c>
      <c r="J63" s="46">
        <v>0</v>
      </c>
      <c r="K63" s="46">
        <v>0</v>
      </c>
      <c r="L63" s="46">
        <v>0</v>
      </c>
      <c r="M63" s="46">
        <v>0</v>
      </c>
      <c r="N63" s="46">
        <f t="shared" ref="N63:N71" si="18">SUM(D63:M63)</f>
        <v>1204859</v>
      </c>
      <c r="O63" s="47">
        <f t="shared" si="10"/>
        <v>6.7121942251661535</v>
      </c>
      <c r="P63" s="9"/>
    </row>
    <row r="64" spans="1:16">
      <c r="A64" s="12"/>
      <c r="B64" s="44">
        <v>712</v>
      </c>
      <c r="C64" s="20" t="s">
        <v>105</v>
      </c>
      <c r="D64" s="46">
        <v>0</v>
      </c>
      <c r="E64" s="46">
        <v>6054</v>
      </c>
      <c r="F64" s="46">
        <v>0</v>
      </c>
      <c r="G64" s="46">
        <v>0</v>
      </c>
      <c r="H64" s="46">
        <v>0</v>
      </c>
      <c r="I64" s="46">
        <v>0</v>
      </c>
      <c r="J64" s="46">
        <v>0</v>
      </c>
      <c r="K64" s="46">
        <v>0</v>
      </c>
      <c r="L64" s="46">
        <v>0</v>
      </c>
      <c r="M64" s="46">
        <v>0</v>
      </c>
      <c r="N64" s="46">
        <f t="shared" si="18"/>
        <v>6054</v>
      </c>
      <c r="O64" s="47">
        <f t="shared" si="10"/>
        <v>3.3726455825250828E-2</v>
      </c>
      <c r="P64" s="9"/>
    </row>
    <row r="65" spans="1:119">
      <c r="A65" s="12"/>
      <c r="B65" s="44">
        <v>713</v>
      </c>
      <c r="C65" s="20" t="s">
        <v>144</v>
      </c>
      <c r="D65" s="46">
        <v>0</v>
      </c>
      <c r="E65" s="46">
        <v>1084327</v>
      </c>
      <c r="F65" s="46">
        <v>0</v>
      </c>
      <c r="G65" s="46">
        <v>0</v>
      </c>
      <c r="H65" s="46">
        <v>0</v>
      </c>
      <c r="I65" s="46">
        <v>0</v>
      </c>
      <c r="J65" s="46">
        <v>0</v>
      </c>
      <c r="K65" s="46">
        <v>0</v>
      </c>
      <c r="L65" s="46">
        <v>0</v>
      </c>
      <c r="M65" s="46">
        <v>0</v>
      </c>
      <c r="N65" s="46">
        <f t="shared" si="18"/>
        <v>1084327</v>
      </c>
      <c r="O65" s="47">
        <f t="shared" si="10"/>
        <v>6.0407179824292632</v>
      </c>
      <c r="P65" s="9"/>
    </row>
    <row r="66" spans="1:119">
      <c r="A66" s="12"/>
      <c r="B66" s="44">
        <v>714</v>
      </c>
      <c r="C66" s="20" t="s">
        <v>107</v>
      </c>
      <c r="D66" s="46">
        <v>0</v>
      </c>
      <c r="E66" s="46">
        <v>5987</v>
      </c>
      <c r="F66" s="46">
        <v>0</v>
      </c>
      <c r="G66" s="46">
        <v>0</v>
      </c>
      <c r="H66" s="46">
        <v>0</v>
      </c>
      <c r="I66" s="46">
        <v>0</v>
      </c>
      <c r="J66" s="46">
        <v>0</v>
      </c>
      <c r="K66" s="46">
        <v>0</v>
      </c>
      <c r="L66" s="46">
        <v>0</v>
      </c>
      <c r="M66" s="46">
        <v>0</v>
      </c>
      <c r="N66" s="46">
        <f t="shared" si="18"/>
        <v>5987</v>
      </c>
      <c r="O66" s="47">
        <f t="shared" si="10"/>
        <v>3.3353203010534641E-2</v>
      </c>
      <c r="P66" s="9"/>
    </row>
    <row r="67" spans="1:119">
      <c r="A67" s="12"/>
      <c r="B67" s="44">
        <v>715</v>
      </c>
      <c r="C67" s="20" t="s">
        <v>108</v>
      </c>
      <c r="D67" s="46">
        <v>0</v>
      </c>
      <c r="E67" s="46">
        <v>46714</v>
      </c>
      <c r="F67" s="46">
        <v>0</v>
      </c>
      <c r="G67" s="46">
        <v>0</v>
      </c>
      <c r="H67" s="46">
        <v>0</v>
      </c>
      <c r="I67" s="46">
        <v>0</v>
      </c>
      <c r="J67" s="46">
        <v>0</v>
      </c>
      <c r="K67" s="46">
        <v>0</v>
      </c>
      <c r="L67" s="46">
        <v>0</v>
      </c>
      <c r="M67" s="46">
        <v>0</v>
      </c>
      <c r="N67" s="46">
        <f t="shared" si="18"/>
        <v>46714</v>
      </c>
      <c r="O67" s="47">
        <f t="shared" si="10"/>
        <v>0.26024077592017963</v>
      </c>
      <c r="P67" s="9"/>
    </row>
    <row r="68" spans="1:119">
      <c r="A68" s="12"/>
      <c r="B68" s="44">
        <v>724</v>
      </c>
      <c r="C68" s="20" t="s">
        <v>145</v>
      </c>
      <c r="D68" s="46">
        <v>0</v>
      </c>
      <c r="E68" s="46">
        <v>316164</v>
      </c>
      <c r="F68" s="46">
        <v>0</v>
      </c>
      <c r="G68" s="46">
        <v>0</v>
      </c>
      <c r="H68" s="46">
        <v>0</v>
      </c>
      <c r="I68" s="46">
        <v>0</v>
      </c>
      <c r="J68" s="46">
        <v>0</v>
      </c>
      <c r="K68" s="46">
        <v>0</v>
      </c>
      <c r="L68" s="46">
        <v>0</v>
      </c>
      <c r="M68" s="46">
        <v>0</v>
      </c>
      <c r="N68" s="46">
        <f t="shared" si="18"/>
        <v>316164</v>
      </c>
      <c r="O68" s="47">
        <f t="shared" si="10"/>
        <v>1.7613298942078963</v>
      </c>
      <c r="P68" s="9"/>
    </row>
    <row r="69" spans="1:119">
      <c r="A69" s="12"/>
      <c r="B69" s="44">
        <v>744</v>
      </c>
      <c r="C69" s="20" t="s">
        <v>146</v>
      </c>
      <c r="D69" s="46">
        <v>0</v>
      </c>
      <c r="E69" s="46">
        <v>237246</v>
      </c>
      <c r="F69" s="46">
        <v>0</v>
      </c>
      <c r="G69" s="46">
        <v>0</v>
      </c>
      <c r="H69" s="46">
        <v>0</v>
      </c>
      <c r="I69" s="46">
        <v>0</v>
      </c>
      <c r="J69" s="46">
        <v>0</v>
      </c>
      <c r="K69" s="46">
        <v>0</v>
      </c>
      <c r="L69" s="46">
        <v>0</v>
      </c>
      <c r="M69" s="46">
        <v>0</v>
      </c>
      <c r="N69" s="46">
        <f t="shared" si="18"/>
        <v>237246</v>
      </c>
      <c r="O69" s="47">
        <f>(N69/O$74)</f>
        <v>1.3216826459724906</v>
      </c>
      <c r="P69" s="9"/>
    </row>
    <row r="70" spans="1:119">
      <c r="A70" s="12"/>
      <c r="B70" s="44">
        <v>762</v>
      </c>
      <c r="C70" s="20" t="s">
        <v>153</v>
      </c>
      <c r="D70" s="46">
        <v>0</v>
      </c>
      <c r="E70" s="46">
        <v>5108</v>
      </c>
      <c r="F70" s="46">
        <v>0</v>
      </c>
      <c r="G70" s="46">
        <v>0</v>
      </c>
      <c r="H70" s="46">
        <v>0</v>
      </c>
      <c r="I70" s="46">
        <v>0</v>
      </c>
      <c r="J70" s="46">
        <v>0</v>
      </c>
      <c r="K70" s="46">
        <v>0</v>
      </c>
      <c r="L70" s="46">
        <v>0</v>
      </c>
      <c r="M70" s="46">
        <v>0</v>
      </c>
      <c r="N70" s="46">
        <f>SUM(D70:M70)</f>
        <v>5108</v>
      </c>
      <c r="O70" s="47">
        <f>(N70/O$74)</f>
        <v>2.8456348918959571E-2</v>
      </c>
      <c r="P70" s="9"/>
    </row>
    <row r="71" spans="1:119" ht="15.75" thickBot="1">
      <c r="A71" s="12"/>
      <c r="B71" s="44">
        <v>764</v>
      </c>
      <c r="C71" s="20" t="s">
        <v>147</v>
      </c>
      <c r="D71" s="46">
        <v>0</v>
      </c>
      <c r="E71" s="46">
        <v>437527</v>
      </c>
      <c r="F71" s="46">
        <v>0</v>
      </c>
      <c r="G71" s="46">
        <v>0</v>
      </c>
      <c r="H71" s="46">
        <v>0</v>
      </c>
      <c r="I71" s="46">
        <v>0</v>
      </c>
      <c r="J71" s="46">
        <v>0</v>
      </c>
      <c r="K71" s="46">
        <v>0</v>
      </c>
      <c r="L71" s="46">
        <v>0</v>
      </c>
      <c r="M71" s="46">
        <v>0</v>
      </c>
      <c r="N71" s="46">
        <f t="shared" si="18"/>
        <v>437527</v>
      </c>
      <c r="O71" s="47">
        <f>(N71/O$74)</f>
        <v>2.4374355860347738</v>
      </c>
      <c r="P71" s="9"/>
    </row>
    <row r="72" spans="1:119" ht="16.5" thickBot="1">
      <c r="A72" s="14" t="s">
        <v>10</v>
      </c>
      <c r="B72" s="23"/>
      <c r="C72" s="22"/>
      <c r="D72" s="15">
        <f t="shared" ref="D72:M72" si="19">SUM(D5,D12,D21,D29,D34,D38,D43,D47,D49)</f>
        <v>84191272</v>
      </c>
      <c r="E72" s="15">
        <f t="shared" si="19"/>
        <v>73558026</v>
      </c>
      <c r="F72" s="15">
        <f t="shared" si="19"/>
        <v>3671179</v>
      </c>
      <c r="G72" s="15">
        <f t="shared" si="19"/>
        <v>2254424</v>
      </c>
      <c r="H72" s="15">
        <f t="shared" si="19"/>
        <v>0</v>
      </c>
      <c r="I72" s="15">
        <f t="shared" si="19"/>
        <v>39894547</v>
      </c>
      <c r="J72" s="15">
        <f t="shared" si="19"/>
        <v>29292172</v>
      </c>
      <c r="K72" s="15">
        <f t="shared" si="19"/>
        <v>0</v>
      </c>
      <c r="L72" s="15">
        <f t="shared" si="19"/>
        <v>0</v>
      </c>
      <c r="M72" s="15">
        <f t="shared" si="19"/>
        <v>0</v>
      </c>
      <c r="N72" s="15">
        <f>SUM(D72:M72)</f>
        <v>232861620</v>
      </c>
      <c r="O72" s="37">
        <f>(N72/O$74)</f>
        <v>1297.2575388712166</v>
      </c>
      <c r="P72" s="6"/>
      <c r="Q72" s="2"/>
      <c r="R72" s="5"/>
      <c r="S72" s="5"/>
      <c r="T72" s="5"/>
      <c r="U72" s="5"/>
      <c r="V72" s="5"/>
      <c r="W72" s="5"/>
      <c r="X72" s="5"/>
      <c r="Y72" s="5"/>
      <c r="Z72" s="5"/>
      <c r="AA72" s="5"/>
      <c r="AB72" s="5"/>
      <c r="AC72" s="5"/>
      <c r="AD72" s="5"/>
      <c r="AE72" s="5"/>
      <c r="AF72" s="5"/>
      <c r="AG72" s="5"/>
      <c r="AH72" s="5"/>
      <c r="AI72" s="5"/>
      <c r="AJ72" s="5"/>
      <c r="AK72" s="5"/>
      <c r="AL72" s="5"/>
      <c r="AM72" s="5"/>
      <c r="AN72" s="5"/>
      <c r="AO72" s="5"/>
      <c r="AP72" s="5"/>
      <c r="AQ72" s="5"/>
      <c r="AR72" s="5"/>
      <c r="AS72" s="5"/>
      <c r="AT72" s="5"/>
      <c r="AU72" s="5"/>
      <c r="AV72" s="5"/>
      <c r="AW72" s="5"/>
      <c r="AX72" s="5"/>
      <c r="AY72" s="5"/>
      <c r="AZ72" s="5"/>
      <c r="BA72" s="5"/>
      <c r="BB72" s="5"/>
      <c r="BC72" s="5"/>
      <c r="BD72" s="5"/>
      <c r="BE72" s="5"/>
      <c r="BF72" s="5"/>
      <c r="BG72" s="5"/>
      <c r="BH72" s="5"/>
      <c r="BI72" s="5"/>
      <c r="BJ72" s="5"/>
      <c r="BK72" s="5"/>
      <c r="BL72" s="5"/>
      <c r="BM72" s="5"/>
      <c r="BN72" s="5"/>
      <c r="BO72" s="5"/>
      <c r="BP72" s="5"/>
      <c r="BQ72" s="5"/>
      <c r="BR72" s="5"/>
      <c r="BS72" s="5"/>
      <c r="BT72" s="5"/>
      <c r="BU72" s="5"/>
      <c r="BV72" s="5"/>
      <c r="BW72" s="5"/>
      <c r="BX72" s="5"/>
      <c r="BY72" s="5"/>
      <c r="BZ72" s="5"/>
      <c r="CA72" s="5"/>
      <c r="CB72" s="5"/>
      <c r="CC72" s="5"/>
      <c r="CD72" s="5"/>
      <c r="CE72" s="5"/>
      <c r="CF72" s="5"/>
      <c r="CG72" s="5"/>
      <c r="CH72" s="5"/>
      <c r="CI72" s="5"/>
      <c r="CJ72" s="5"/>
      <c r="CK72" s="5"/>
      <c r="CL72" s="5"/>
      <c r="CM72" s="5"/>
      <c r="CN72" s="5"/>
      <c r="CO72" s="5"/>
      <c r="CP72" s="5"/>
      <c r="CQ72" s="5"/>
      <c r="CR72" s="5"/>
      <c r="CS72" s="5"/>
      <c r="CT72" s="5"/>
      <c r="CU72" s="5"/>
      <c r="CV72" s="5"/>
      <c r="CW72" s="5"/>
      <c r="CX72" s="5"/>
      <c r="CY72" s="5"/>
      <c r="CZ72" s="5"/>
      <c r="DA72" s="5"/>
      <c r="DB72" s="5"/>
      <c r="DC72" s="5"/>
      <c r="DD72" s="5"/>
      <c r="DE72" s="5"/>
      <c r="DF72" s="5"/>
      <c r="DG72" s="5"/>
      <c r="DH72" s="5"/>
      <c r="DI72" s="5"/>
      <c r="DJ72" s="5"/>
      <c r="DK72" s="5"/>
      <c r="DL72" s="5"/>
      <c r="DM72" s="5"/>
      <c r="DN72" s="5"/>
      <c r="DO72" s="5"/>
    </row>
    <row r="73" spans="1:119">
      <c r="A73" s="16"/>
      <c r="B73" s="18"/>
      <c r="C73" s="18"/>
      <c r="D73" s="17"/>
      <c r="E73" s="17"/>
      <c r="F73" s="17"/>
      <c r="G73" s="17"/>
      <c r="H73" s="17"/>
      <c r="I73" s="17"/>
      <c r="J73" s="17"/>
      <c r="K73" s="17"/>
      <c r="L73" s="17"/>
      <c r="M73" s="17"/>
      <c r="N73" s="17"/>
      <c r="O73" s="19"/>
    </row>
    <row r="74" spans="1:119">
      <c r="A74" s="38"/>
      <c r="B74" s="39"/>
      <c r="C74" s="39"/>
      <c r="D74" s="40"/>
      <c r="E74" s="40"/>
      <c r="F74" s="40"/>
      <c r="G74" s="40"/>
      <c r="H74" s="40"/>
      <c r="I74" s="40"/>
      <c r="J74" s="40"/>
      <c r="K74" s="40"/>
      <c r="L74" s="118" t="s">
        <v>154</v>
      </c>
      <c r="M74" s="118"/>
      <c r="N74" s="118"/>
      <c r="O74" s="41">
        <v>179503</v>
      </c>
    </row>
    <row r="75" spans="1:119">
      <c r="A75" s="119"/>
      <c r="B75" s="96"/>
      <c r="C75" s="96"/>
      <c r="D75" s="96"/>
      <c r="E75" s="96"/>
      <c r="F75" s="96"/>
      <c r="G75" s="96"/>
      <c r="H75" s="96"/>
      <c r="I75" s="96"/>
      <c r="J75" s="96"/>
      <c r="K75" s="96"/>
      <c r="L75" s="96"/>
      <c r="M75" s="96"/>
      <c r="N75" s="96"/>
      <c r="O75" s="97"/>
    </row>
    <row r="76" spans="1:119" ht="15.75" customHeight="1" thickBot="1">
      <c r="A76" s="120" t="s">
        <v>93</v>
      </c>
      <c r="B76" s="99"/>
      <c r="C76" s="99"/>
      <c r="D76" s="99"/>
      <c r="E76" s="99"/>
      <c r="F76" s="99"/>
      <c r="G76" s="99"/>
      <c r="H76" s="99"/>
      <c r="I76" s="99"/>
      <c r="J76" s="99"/>
      <c r="K76" s="99"/>
      <c r="L76" s="99"/>
      <c r="M76" s="99"/>
      <c r="N76" s="99"/>
      <c r="O76" s="100"/>
    </row>
  </sheetData>
  <mergeCells count="10">
    <mergeCell ref="L74:N74"/>
    <mergeCell ref="A75:O75"/>
    <mergeCell ref="A76:O76"/>
    <mergeCell ref="A1:O1"/>
    <mergeCell ref="A2:O2"/>
    <mergeCell ref="A3:C4"/>
    <mergeCell ref="D3:H3"/>
    <mergeCell ref="I3:J3"/>
    <mergeCell ref="K3:L3"/>
    <mergeCell ref="O3:O4"/>
  </mergeCells>
  <printOptions horizontalCentered="1"/>
  <pageMargins left="0.5" right="0.5" top="0.5" bottom="0.5" header="0.3" footer="0.3"/>
  <pageSetup paperSize="5" scale="56" fitToHeight="0" orientation="landscape" horizontalDpi="1200" verticalDpi="1200" r:id="rId1"/>
  <headerFooter>
    <oddFooter>&amp;L&amp;14Office of Economic and Demographic Research&amp;R&amp;14Page &amp;P of &amp;N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A1:EC75"/>
  <sheetViews>
    <sheetView workbookViewId="0">
      <selection sqref="A1:O1"/>
    </sheetView>
  </sheetViews>
  <sheetFormatPr defaultColWidth="9.77734375" defaultRowHeight="15"/>
  <cols>
    <col min="1" max="1" width="1.77734375" style="3" customWidth="1"/>
    <col min="2" max="2" width="6.77734375" style="3" customWidth="1"/>
    <col min="3" max="3" width="55.77734375" style="3" customWidth="1"/>
    <col min="4" max="5" width="16.77734375" style="4" customWidth="1"/>
    <col min="6" max="7" width="15.77734375" style="4" customWidth="1"/>
    <col min="8" max="8" width="13.77734375" style="4" customWidth="1"/>
    <col min="9" max="10" width="15.77734375" style="4" customWidth="1"/>
    <col min="11" max="13" width="13.77734375" style="4" customWidth="1"/>
    <col min="14" max="14" width="16.77734375" style="4" customWidth="1"/>
    <col min="15" max="15" width="13.77734375" style="3" customWidth="1"/>
    <col min="16" max="16" width="9.77734375" style="3" customWidth="1"/>
    <col min="17" max="17" width="9.77734375" style="3"/>
  </cols>
  <sheetData>
    <row r="1" spans="1:133" ht="27.75">
      <c r="A1" s="121" t="s">
        <v>84</v>
      </c>
      <c r="B1" s="122"/>
      <c r="C1" s="122"/>
      <c r="D1" s="122"/>
      <c r="E1" s="122"/>
      <c r="F1" s="122"/>
      <c r="G1" s="122"/>
      <c r="H1" s="122"/>
      <c r="I1" s="122"/>
      <c r="J1" s="122"/>
      <c r="K1" s="122"/>
      <c r="L1" s="122"/>
      <c r="M1" s="122"/>
      <c r="N1" s="122"/>
      <c r="O1" s="123"/>
      <c r="P1" s="7"/>
      <c r="Q1"/>
    </row>
    <row r="2" spans="1:133" ht="24" thickBot="1">
      <c r="A2" s="124" t="s">
        <v>149</v>
      </c>
      <c r="B2" s="125"/>
      <c r="C2" s="125"/>
      <c r="D2" s="125"/>
      <c r="E2" s="125"/>
      <c r="F2" s="125"/>
      <c r="G2" s="125"/>
      <c r="H2" s="125"/>
      <c r="I2" s="125"/>
      <c r="J2" s="125"/>
      <c r="K2" s="125"/>
      <c r="L2" s="125"/>
      <c r="M2" s="125"/>
      <c r="N2" s="125"/>
      <c r="O2" s="126"/>
      <c r="P2" s="7"/>
      <c r="Q2"/>
    </row>
    <row r="3" spans="1:133" ht="18" customHeight="1">
      <c r="A3" s="127" t="s">
        <v>12</v>
      </c>
      <c r="B3" s="108"/>
      <c r="C3" s="109"/>
      <c r="D3" s="128" t="s">
        <v>6</v>
      </c>
      <c r="E3" s="129"/>
      <c r="F3" s="129"/>
      <c r="G3" s="129"/>
      <c r="H3" s="130"/>
      <c r="I3" s="128" t="s">
        <v>7</v>
      </c>
      <c r="J3" s="130"/>
      <c r="K3" s="128" t="s">
        <v>9</v>
      </c>
      <c r="L3" s="130"/>
      <c r="M3" s="35"/>
      <c r="N3" s="36"/>
      <c r="O3" s="131" t="s">
        <v>17</v>
      </c>
      <c r="P3" s="11"/>
      <c r="Q3"/>
    </row>
    <row r="4" spans="1:133" ht="32.25" customHeight="1" thickBot="1">
      <c r="A4" s="110"/>
      <c r="B4" s="111"/>
      <c r="C4" s="112"/>
      <c r="D4" s="33" t="s">
        <v>0</v>
      </c>
      <c r="E4" s="33" t="s">
        <v>13</v>
      </c>
      <c r="F4" s="33" t="s">
        <v>14</v>
      </c>
      <c r="G4" s="33" t="s">
        <v>15</v>
      </c>
      <c r="H4" s="33" t="s">
        <v>1</v>
      </c>
      <c r="I4" s="33" t="s">
        <v>2</v>
      </c>
      <c r="J4" s="34" t="s">
        <v>16</v>
      </c>
      <c r="K4" s="34" t="s">
        <v>3</v>
      </c>
      <c r="L4" s="34" t="s">
        <v>4</v>
      </c>
      <c r="M4" s="34" t="s">
        <v>5</v>
      </c>
      <c r="N4" s="34" t="s">
        <v>8</v>
      </c>
      <c r="O4" s="117"/>
      <c r="P4" s="8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  <c r="CN4" s="1"/>
      <c r="CO4" s="1"/>
      <c r="CP4" s="1"/>
      <c r="CQ4" s="1"/>
      <c r="CR4" s="1"/>
      <c r="CS4" s="1"/>
      <c r="CT4" s="1"/>
      <c r="CU4" s="1"/>
      <c r="CV4" s="1"/>
      <c r="CW4" s="1"/>
      <c r="CX4" s="1"/>
      <c r="CY4" s="1"/>
      <c r="CZ4" s="1"/>
      <c r="DA4" s="1"/>
      <c r="DB4" s="1"/>
      <c r="DC4" s="1"/>
      <c r="DD4" s="1"/>
      <c r="DE4" s="1"/>
      <c r="DF4" s="1"/>
      <c r="DG4" s="1"/>
      <c r="DH4" s="1"/>
      <c r="DI4" s="1"/>
      <c r="DJ4" s="1"/>
      <c r="DK4" s="1"/>
      <c r="DL4" s="1"/>
      <c r="DM4" s="1"/>
      <c r="DN4" s="1"/>
      <c r="DO4" s="1"/>
      <c r="DP4" s="1"/>
      <c r="DQ4" s="1"/>
      <c r="DR4" s="1"/>
      <c r="DS4" s="1"/>
      <c r="DT4" s="1"/>
      <c r="DU4" s="1"/>
      <c r="DV4" s="1"/>
      <c r="DW4" s="1"/>
      <c r="DX4" s="1"/>
      <c r="DY4" s="1"/>
      <c r="DZ4" s="1"/>
      <c r="EA4" s="1"/>
      <c r="EB4" s="1"/>
      <c r="EC4" s="1"/>
    </row>
    <row r="5" spans="1:133" ht="15.75">
      <c r="A5" s="24" t="s">
        <v>19</v>
      </c>
      <c r="B5" s="25"/>
      <c r="C5" s="25"/>
      <c r="D5" s="26">
        <f t="shared" ref="D5:M5" si="0">SUM(D6:D11)</f>
        <v>19880923</v>
      </c>
      <c r="E5" s="26">
        <f t="shared" si="0"/>
        <v>1367702</v>
      </c>
      <c r="F5" s="26">
        <f t="shared" si="0"/>
        <v>2852685</v>
      </c>
      <c r="G5" s="26">
        <f t="shared" si="0"/>
        <v>225374</v>
      </c>
      <c r="H5" s="26">
        <f t="shared" si="0"/>
        <v>0</v>
      </c>
      <c r="I5" s="26">
        <f t="shared" si="0"/>
        <v>0</v>
      </c>
      <c r="J5" s="26">
        <f t="shared" si="0"/>
        <v>23800962</v>
      </c>
      <c r="K5" s="26">
        <f t="shared" si="0"/>
        <v>0</v>
      </c>
      <c r="L5" s="26">
        <f t="shared" si="0"/>
        <v>0</v>
      </c>
      <c r="M5" s="26">
        <f t="shared" si="0"/>
        <v>0</v>
      </c>
      <c r="N5" s="27">
        <f t="shared" ref="N5:N13" si="1">SUM(D5:M5)</f>
        <v>48127646</v>
      </c>
      <c r="O5" s="32">
        <f t="shared" ref="O5:O36" si="2">(N5/O$73)</f>
        <v>272.1859415560545</v>
      </c>
      <c r="P5" s="6"/>
    </row>
    <row r="6" spans="1:133">
      <c r="A6" s="12"/>
      <c r="B6" s="44">
        <v>511</v>
      </c>
      <c r="C6" s="20" t="s">
        <v>20</v>
      </c>
      <c r="D6" s="46">
        <v>1425003</v>
      </c>
      <c r="E6" s="46">
        <v>0</v>
      </c>
      <c r="F6" s="46">
        <v>0</v>
      </c>
      <c r="G6" s="46">
        <v>0</v>
      </c>
      <c r="H6" s="46">
        <v>0</v>
      </c>
      <c r="I6" s="46">
        <v>0</v>
      </c>
      <c r="J6" s="46">
        <v>0</v>
      </c>
      <c r="K6" s="46">
        <v>0</v>
      </c>
      <c r="L6" s="46">
        <v>0</v>
      </c>
      <c r="M6" s="46">
        <v>0</v>
      </c>
      <c r="N6" s="46">
        <f t="shared" si="1"/>
        <v>1425003</v>
      </c>
      <c r="O6" s="47">
        <f t="shared" si="2"/>
        <v>8.0591056390998705</v>
      </c>
      <c r="P6" s="9"/>
    </row>
    <row r="7" spans="1:133">
      <c r="A7" s="12"/>
      <c r="B7" s="44">
        <v>512</v>
      </c>
      <c r="C7" s="20" t="s">
        <v>21</v>
      </c>
      <c r="D7" s="46">
        <v>594673</v>
      </c>
      <c r="E7" s="46">
        <v>0</v>
      </c>
      <c r="F7" s="46">
        <v>0</v>
      </c>
      <c r="G7" s="46">
        <v>0</v>
      </c>
      <c r="H7" s="46">
        <v>0</v>
      </c>
      <c r="I7" s="46">
        <v>0</v>
      </c>
      <c r="J7" s="46">
        <v>0</v>
      </c>
      <c r="K7" s="46">
        <v>0</v>
      </c>
      <c r="L7" s="46">
        <v>0</v>
      </c>
      <c r="M7" s="46">
        <v>0</v>
      </c>
      <c r="N7" s="46">
        <f t="shared" si="1"/>
        <v>594673</v>
      </c>
      <c r="O7" s="47">
        <f t="shared" si="2"/>
        <v>3.3631736408417647</v>
      </c>
      <c r="P7" s="9"/>
    </row>
    <row r="8" spans="1:133">
      <c r="A8" s="12"/>
      <c r="B8" s="44">
        <v>513</v>
      </c>
      <c r="C8" s="20" t="s">
        <v>22</v>
      </c>
      <c r="D8" s="46">
        <v>10635322</v>
      </c>
      <c r="E8" s="46">
        <v>715879</v>
      </c>
      <c r="F8" s="46">
        <v>0</v>
      </c>
      <c r="G8" s="46">
        <v>0</v>
      </c>
      <c r="H8" s="46">
        <v>0</v>
      </c>
      <c r="I8" s="46">
        <v>0</v>
      </c>
      <c r="J8" s="46">
        <v>103389</v>
      </c>
      <c r="K8" s="46">
        <v>0</v>
      </c>
      <c r="L8" s="46">
        <v>0</v>
      </c>
      <c r="M8" s="46">
        <v>0</v>
      </c>
      <c r="N8" s="46">
        <f t="shared" si="1"/>
        <v>11454590</v>
      </c>
      <c r="O8" s="47">
        <f t="shared" si="2"/>
        <v>64.781443170699987</v>
      </c>
      <c r="P8" s="9"/>
    </row>
    <row r="9" spans="1:133">
      <c r="A9" s="12"/>
      <c r="B9" s="44">
        <v>514</v>
      </c>
      <c r="C9" s="20" t="s">
        <v>23</v>
      </c>
      <c r="D9" s="46">
        <v>825932</v>
      </c>
      <c r="E9" s="46">
        <v>0</v>
      </c>
      <c r="F9" s="46">
        <v>0</v>
      </c>
      <c r="G9" s="46">
        <v>0</v>
      </c>
      <c r="H9" s="46">
        <v>0</v>
      </c>
      <c r="I9" s="46">
        <v>0</v>
      </c>
      <c r="J9" s="46">
        <v>0</v>
      </c>
      <c r="K9" s="46">
        <v>0</v>
      </c>
      <c r="L9" s="46">
        <v>0</v>
      </c>
      <c r="M9" s="46">
        <v>0</v>
      </c>
      <c r="N9" s="46">
        <f t="shared" si="1"/>
        <v>825932</v>
      </c>
      <c r="O9" s="47">
        <f t="shared" si="2"/>
        <v>4.6710591056390998</v>
      </c>
      <c r="P9" s="9"/>
    </row>
    <row r="10" spans="1:133">
      <c r="A10" s="12"/>
      <c r="B10" s="44">
        <v>515</v>
      </c>
      <c r="C10" s="20" t="s">
        <v>24</v>
      </c>
      <c r="D10" s="46">
        <v>682646</v>
      </c>
      <c r="E10" s="46">
        <v>607600</v>
      </c>
      <c r="F10" s="46">
        <v>0</v>
      </c>
      <c r="G10" s="46">
        <v>0</v>
      </c>
      <c r="H10" s="46">
        <v>0</v>
      </c>
      <c r="I10" s="46">
        <v>0</v>
      </c>
      <c r="J10" s="46">
        <v>0</v>
      </c>
      <c r="K10" s="46">
        <v>0</v>
      </c>
      <c r="L10" s="46">
        <v>0</v>
      </c>
      <c r="M10" s="46">
        <v>0</v>
      </c>
      <c r="N10" s="46">
        <f t="shared" si="1"/>
        <v>1290246</v>
      </c>
      <c r="O10" s="47">
        <f t="shared" si="2"/>
        <v>7.2969873147116546</v>
      </c>
      <c r="P10" s="9"/>
    </row>
    <row r="11" spans="1:133">
      <c r="A11" s="12"/>
      <c r="B11" s="44">
        <v>519</v>
      </c>
      <c r="C11" s="20" t="s">
        <v>116</v>
      </c>
      <c r="D11" s="46">
        <v>5717347</v>
      </c>
      <c r="E11" s="46">
        <v>44223</v>
      </c>
      <c r="F11" s="46">
        <v>2852685</v>
      </c>
      <c r="G11" s="46">
        <v>225374</v>
      </c>
      <c r="H11" s="46">
        <v>0</v>
      </c>
      <c r="I11" s="46">
        <v>0</v>
      </c>
      <c r="J11" s="46">
        <v>23697573</v>
      </c>
      <c r="K11" s="46">
        <v>0</v>
      </c>
      <c r="L11" s="46">
        <v>0</v>
      </c>
      <c r="M11" s="46">
        <v>0</v>
      </c>
      <c r="N11" s="46">
        <f t="shared" si="1"/>
        <v>32537202</v>
      </c>
      <c r="O11" s="47">
        <f t="shared" si="2"/>
        <v>184.01417268506214</v>
      </c>
      <c r="P11" s="9"/>
    </row>
    <row r="12" spans="1:133" ht="15.75">
      <c r="A12" s="28" t="s">
        <v>26</v>
      </c>
      <c r="B12" s="29"/>
      <c r="C12" s="30"/>
      <c r="D12" s="31">
        <f t="shared" ref="D12:M12" si="3">SUM(D13:D20)</f>
        <v>43464951</v>
      </c>
      <c r="E12" s="31">
        <f t="shared" si="3"/>
        <v>34954117</v>
      </c>
      <c r="F12" s="31">
        <f t="shared" si="3"/>
        <v>0</v>
      </c>
      <c r="G12" s="31">
        <f t="shared" si="3"/>
        <v>618272</v>
      </c>
      <c r="H12" s="31">
        <f t="shared" si="3"/>
        <v>0</v>
      </c>
      <c r="I12" s="31">
        <f t="shared" si="3"/>
        <v>2218037</v>
      </c>
      <c r="J12" s="31">
        <f t="shared" si="3"/>
        <v>0</v>
      </c>
      <c r="K12" s="31">
        <f t="shared" si="3"/>
        <v>0</v>
      </c>
      <c r="L12" s="31">
        <f t="shared" si="3"/>
        <v>0</v>
      </c>
      <c r="M12" s="31">
        <f t="shared" si="3"/>
        <v>0</v>
      </c>
      <c r="N12" s="42">
        <f t="shared" si="1"/>
        <v>81255377</v>
      </c>
      <c r="O12" s="43">
        <f t="shared" si="2"/>
        <v>459.5398514865484</v>
      </c>
      <c r="P12" s="10"/>
    </row>
    <row r="13" spans="1:133">
      <c r="A13" s="12"/>
      <c r="B13" s="44">
        <v>521</v>
      </c>
      <c r="C13" s="20" t="s">
        <v>27</v>
      </c>
      <c r="D13" s="46">
        <v>40795996</v>
      </c>
      <c r="E13" s="46">
        <v>187494</v>
      </c>
      <c r="F13" s="46">
        <v>0</v>
      </c>
      <c r="G13" s="46">
        <v>121308</v>
      </c>
      <c r="H13" s="46">
        <v>0</v>
      </c>
      <c r="I13" s="46">
        <v>0</v>
      </c>
      <c r="J13" s="46">
        <v>0</v>
      </c>
      <c r="K13" s="46">
        <v>0</v>
      </c>
      <c r="L13" s="46">
        <v>0</v>
      </c>
      <c r="M13" s="46">
        <v>0</v>
      </c>
      <c r="N13" s="46">
        <f t="shared" si="1"/>
        <v>41104798</v>
      </c>
      <c r="O13" s="47">
        <f t="shared" si="2"/>
        <v>232.46821891312584</v>
      </c>
      <c r="P13" s="9"/>
    </row>
    <row r="14" spans="1:133">
      <c r="A14" s="12"/>
      <c r="B14" s="44">
        <v>522</v>
      </c>
      <c r="C14" s="20" t="s">
        <v>28</v>
      </c>
      <c r="D14" s="46">
        <v>0</v>
      </c>
      <c r="E14" s="46">
        <v>22486109</v>
      </c>
      <c r="F14" s="46">
        <v>0</v>
      </c>
      <c r="G14" s="46">
        <v>383700</v>
      </c>
      <c r="H14" s="46">
        <v>0</v>
      </c>
      <c r="I14" s="46">
        <v>0</v>
      </c>
      <c r="J14" s="46">
        <v>0</v>
      </c>
      <c r="K14" s="46">
        <v>0</v>
      </c>
      <c r="L14" s="46">
        <v>0</v>
      </c>
      <c r="M14" s="46">
        <v>0</v>
      </c>
      <c r="N14" s="46">
        <f t="shared" ref="N14:N20" si="4">SUM(D14:M14)</f>
        <v>22869809</v>
      </c>
      <c r="O14" s="47">
        <f t="shared" si="2"/>
        <v>129.34022361850253</v>
      </c>
      <c r="P14" s="9"/>
    </row>
    <row r="15" spans="1:133">
      <c r="A15" s="12"/>
      <c r="B15" s="44">
        <v>523</v>
      </c>
      <c r="C15" s="20" t="s">
        <v>117</v>
      </c>
      <c r="D15" s="46">
        <v>662564</v>
      </c>
      <c r="E15" s="46">
        <v>0</v>
      </c>
      <c r="F15" s="46">
        <v>0</v>
      </c>
      <c r="G15" s="46">
        <v>113264</v>
      </c>
      <c r="H15" s="46">
        <v>0</v>
      </c>
      <c r="I15" s="46">
        <v>0</v>
      </c>
      <c r="J15" s="46">
        <v>0</v>
      </c>
      <c r="K15" s="46">
        <v>0</v>
      </c>
      <c r="L15" s="46">
        <v>0</v>
      </c>
      <c r="M15" s="46">
        <v>0</v>
      </c>
      <c r="N15" s="46">
        <f t="shared" si="4"/>
        <v>775828</v>
      </c>
      <c r="O15" s="47">
        <f t="shared" si="2"/>
        <v>4.3876958924097522</v>
      </c>
      <c r="P15" s="9"/>
    </row>
    <row r="16" spans="1:133">
      <c r="A16" s="12"/>
      <c r="B16" s="44">
        <v>524</v>
      </c>
      <c r="C16" s="20" t="s">
        <v>30</v>
      </c>
      <c r="D16" s="46">
        <v>1009332</v>
      </c>
      <c r="E16" s="46">
        <v>0</v>
      </c>
      <c r="F16" s="46">
        <v>0</v>
      </c>
      <c r="G16" s="46">
        <v>0</v>
      </c>
      <c r="H16" s="46">
        <v>0</v>
      </c>
      <c r="I16" s="46">
        <v>2218037</v>
      </c>
      <c r="J16" s="46">
        <v>0</v>
      </c>
      <c r="K16" s="46">
        <v>0</v>
      </c>
      <c r="L16" s="46">
        <v>0</v>
      </c>
      <c r="M16" s="46">
        <v>0</v>
      </c>
      <c r="N16" s="46">
        <f t="shared" si="4"/>
        <v>3227369</v>
      </c>
      <c r="O16" s="47">
        <f t="shared" si="2"/>
        <v>18.252388035222459</v>
      </c>
      <c r="P16" s="9"/>
    </row>
    <row r="17" spans="1:16">
      <c r="A17" s="12"/>
      <c r="B17" s="44">
        <v>525</v>
      </c>
      <c r="C17" s="20" t="s">
        <v>31</v>
      </c>
      <c r="D17" s="46">
        <v>532012</v>
      </c>
      <c r="E17" s="46">
        <v>2466516</v>
      </c>
      <c r="F17" s="46">
        <v>0</v>
      </c>
      <c r="G17" s="46">
        <v>0</v>
      </c>
      <c r="H17" s="46">
        <v>0</v>
      </c>
      <c r="I17" s="46">
        <v>0</v>
      </c>
      <c r="J17" s="46">
        <v>0</v>
      </c>
      <c r="K17" s="46">
        <v>0</v>
      </c>
      <c r="L17" s="46">
        <v>0</v>
      </c>
      <c r="M17" s="46">
        <v>0</v>
      </c>
      <c r="N17" s="46">
        <f t="shared" si="4"/>
        <v>2998528</v>
      </c>
      <c r="O17" s="47">
        <f t="shared" si="2"/>
        <v>16.958177571414836</v>
      </c>
      <c r="P17" s="9"/>
    </row>
    <row r="18" spans="1:16">
      <c r="A18" s="12"/>
      <c r="B18" s="44">
        <v>526</v>
      </c>
      <c r="C18" s="20" t="s">
        <v>32</v>
      </c>
      <c r="D18" s="46">
        <v>0</v>
      </c>
      <c r="E18" s="46">
        <v>9813987</v>
      </c>
      <c r="F18" s="46">
        <v>0</v>
      </c>
      <c r="G18" s="46">
        <v>0</v>
      </c>
      <c r="H18" s="46">
        <v>0</v>
      </c>
      <c r="I18" s="46">
        <v>0</v>
      </c>
      <c r="J18" s="46">
        <v>0</v>
      </c>
      <c r="K18" s="46">
        <v>0</v>
      </c>
      <c r="L18" s="46">
        <v>0</v>
      </c>
      <c r="M18" s="46">
        <v>0</v>
      </c>
      <c r="N18" s="46">
        <f t="shared" si="4"/>
        <v>9813987</v>
      </c>
      <c r="O18" s="47">
        <f t="shared" si="2"/>
        <v>55.503011554188184</v>
      </c>
      <c r="P18" s="9"/>
    </row>
    <row r="19" spans="1:16">
      <c r="A19" s="12"/>
      <c r="B19" s="44">
        <v>527</v>
      </c>
      <c r="C19" s="20" t="s">
        <v>33</v>
      </c>
      <c r="D19" s="46">
        <v>465047</v>
      </c>
      <c r="E19" s="46">
        <v>0</v>
      </c>
      <c r="F19" s="46">
        <v>0</v>
      </c>
      <c r="G19" s="46">
        <v>0</v>
      </c>
      <c r="H19" s="46">
        <v>0</v>
      </c>
      <c r="I19" s="46">
        <v>0</v>
      </c>
      <c r="J19" s="46">
        <v>0</v>
      </c>
      <c r="K19" s="46">
        <v>0</v>
      </c>
      <c r="L19" s="46">
        <v>0</v>
      </c>
      <c r="M19" s="46">
        <v>0</v>
      </c>
      <c r="N19" s="46">
        <f t="shared" si="4"/>
        <v>465047</v>
      </c>
      <c r="O19" s="47">
        <f t="shared" si="2"/>
        <v>2.6300736911757219</v>
      </c>
      <c r="P19" s="9"/>
    </row>
    <row r="20" spans="1:16">
      <c r="A20" s="12"/>
      <c r="B20" s="44">
        <v>529</v>
      </c>
      <c r="C20" s="20" t="s">
        <v>86</v>
      </c>
      <c r="D20" s="46">
        <v>0</v>
      </c>
      <c r="E20" s="46">
        <v>11</v>
      </c>
      <c r="F20" s="46">
        <v>0</v>
      </c>
      <c r="G20" s="46">
        <v>0</v>
      </c>
      <c r="H20" s="46">
        <v>0</v>
      </c>
      <c r="I20" s="46">
        <v>0</v>
      </c>
      <c r="J20" s="46">
        <v>0</v>
      </c>
      <c r="K20" s="46">
        <v>0</v>
      </c>
      <c r="L20" s="46">
        <v>0</v>
      </c>
      <c r="M20" s="46">
        <v>0</v>
      </c>
      <c r="N20" s="46">
        <f t="shared" si="4"/>
        <v>11</v>
      </c>
      <c r="O20" s="47">
        <f t="shared" si="2"/>
        <v>6.2210509051629072E-5</v>
      </c>
      <c r="P20" s="9"/>
    </row>
    <row r="21" spans="1:16" ht="15.75">
      <c r="A21" s="28" t="s">
        <v>34</v>
      </c>
      <c r="B21" s="29"/>
      <c r="C21" s="30"/>
      <c r="D21" s="31">
        <f t="shared" ref="D21:M21" si="5">SUM(D22:D28)</f>
        <v>232043</v>
      </c>
      <c r="E21" s="31">
        <f t="shared" si="5"/>
        <v>1099412</v>
      </c>
      <c r="F21" s="31">
        <f t="shared" si="5"/>
        <v>0</v>
      </c>
      <c r="G21" s="31">
        <f t="shared" si="5"/>
        <v>0</v>
      </c>
      <c r="H21" s="31">
        <f t="shared" si="5"/>
        <v>0</v>
      </c>
      <c r="I21" s="31">
        <f t="shared" si="5"/>
        <v>29408528</v>
      </c>
      <c r="J21" s="31">
        <f t="shared" si="5"/>
        <v>0</v>
      </c>
      <c r="K21" s="31">
        <f t="shared" si="5"/>
        <v>0</v>
      </c>
      <c r="L21" s="31">
        <f t="shared" si="5"/>
        <v>0</v>
      </c>
      <c r="M21" s="31">
        <f t="shared" si="5"/>
        <v>0</v>
      </c>
      <c r="N21" s="42">
        <f>SUM(D21:M21)</f>
        <v>30739983</v>
      </c>
      <c r="O21" s="43">
        <f t="shared" si="2"/>
        <v>173.84999915167487</v>
      </c>
      <c r="P21" s="10"/>
    </row>
    <row r="22" spans="1:16">
      <c r="A22" s="12"/>
      <c r="B22" s="44">
        <v>533</v>
      </c>
      <c r="C22" s="20" t="s">
        <v>35</v>
      </c>
      <c r="D22" s="46">
        <v>0</v>
      </c>
      <c r="E22" s="46">
        <v>0</v>
      </c>
      <c r="F22" s="46">
        <v>0</v>
      </c>
      <c r="G22" s="46">
        <v>0</v>
      </c>
      <c r="H22" s="46">
        <v>0</v>
      </c>
      <c r="I22" s="46">
        <v>6794817</v>
      </c>
      <c r="J22" s="46">
        <v>0</v>
      </c>
      <c r="K22" s="46">
        <v>0</v>
      </c>
      <c r="L22" s="46">
        <v>0</v>
      </c>
      <c r="M22" s="46">
        <v>0</v>
      </c>
      <c r="N22" s="46">
        <f t="shared" ref="N22:N28" si="6">SUM(D22:M22)</f>
        <v>6794817</v>
      </c>
      <c r="O22" s="47">
        <f t="shared" si="2"/>
        <v>38.428093134787552</v>
      </c>
      <c r="P22" s="9"/>
    </row>
    <row r="23" spans="1:16">
      <c r="A23" s="12"/>
      <c r="B23" s="44">
        <v>534</v>
      </c>
      <c r="C23" s="20" t="s">
        <v>118</v>
      </c>
      <c r="D23" s="46">
        <v>0</v>
      </c>
      <c r="E23" s="46">
        <v>0</v>
      </c>
      <c r="F23" s="46">
        <v>0</v>
      </c>
      <c r="G23" s="46">
        <v>0</v>
      </c>
      <c r="H23" s="46">
        <v>0</v>
      </c>
      <c r="I23" s="46">
        <v>3348066</v>
      </c>
      <c r="J23" s="46">
        <v>0</v>
      </c>
      <c r="K23" s="46">
        <v>0</v>
      </c>
      <c r="L23" s="46">
        <v>0</v>
      </c>
      <c r="M23" s="46">
        <v>0</v>
      </c>
      <c r="N23" s="46">
        <f t="shared" si="6"/>
        <v>3348066</v>
      </c>
      <c r="O23" s="47">
        <f t="shared" si="2"/>
        <v>18.934990018041049</v>
      </c>
      <c r="P23" s="9"/>
    </row>
    <row r="24" spans="1:16">
      <c r="A24" s="12"/>
      <c r="B24" s="44">
        <v>535</v>
      </c>
      <c r="C24" s="20" t="s">
        <v>37</v>
      </c>
      <c r="D24" s="46">
        <v>0</v>
      </c>
      <c r="E24" s="46">
        <v>50838</v>
      </c>
      <c r="F24" s="46">
        <v>0</v>
      </c>
      <c r="G24" s="46">
        <v>0</v>
      </c>
      <c r="H24" s="46">
        <v>0</v>
      </c>
      <c r="I24" s="46">
        <v>6948926</v>
      </c>
      <c r="J24" s="46">
        <v>0</v>
      </c>
      <c r="K24" s="46">
        <v>0</v>
      </c>
      <c r="L24" s="46">
        <v>0</v>
      </c>
      <c r="M24" s="46">
        <v>0</v>
      </c>
      <c r="N24" s="46">
        <f t="shared" si="6"/>
        <v>6999764</v>
      </c>
      <c r="O24" s="47">
        <f t="shared" si="2"/>
        <v>39.58717106193339</v>
      </c>
      <c r="P24" s="9"/>
    </row>
    <row r="25" spans="1:16">
      <c r="A25" s="12"/>
      <c r="B25" s="44">
        <v>536</v>
      </c>
      <c r="C25" s="20" t="s">
        <v>119</v>
      </c>
      <c r="D25" s="46">
        <v>0</v>
      </c>
      <c r="E25" s="46">
        <v>0</v>
      </c>
      <c r="F25" s="46">
        <v>0</v>
      </c>
      <c r="G25" s="46">
        <v>0</v>
      </c>
      <c r="H25" s="46">
        <v>0</v>
      </c>
      <c r="I25" s="46">
        <v>12055081</v>
      </c>
      <c r="J25" s="46">
        <v>0</v>
      </c>
      <c r="K25" s="46">
        <v>0</v>
      </c>
      <c r="L25" s="46">
        <v>0</v>
      </c>
      <c r="M25" s="46">
        <v>0</v>
      </c>
      <c r="N25" s="46">
        <f t="shared" si="6"/>
        <v>12055081</v>
      </c>
      <c r="O25" s="47">
        <f t="shared" si="2"/>
        <v>68.177520515329235</v>
      </c>
      <c r="P25" s="9"/>
    </row>
    <row r="26" spans="1:16">
      <c r="A26" s="12"/>
      <c r="B26" s="44">
        <v>537</v>
      </c>
      <c r="C26" s="20" t="s">
        <v>120</v>
      </c>
      <c r="D26" s="46">
        <v>232043</v>
      </c>
      <c r="E26" s="46">
        <v>290969</v>
      </c>
      <c r="F26" s="46">
        <v>0</v>
      </c>
      <c r="G26" s="46">
        <v>0</v>
      </c>
      <c r="H26" s="46">
        <v>0</v>
      </c>
      <c r="I26" s="46">
        <v>261638</v>
      </c>
      <c r="J26" s="46">
        <v>0</v>
      </c>
      <c r="K26" s="46">
        <v>0</v>
      </c>
      <c r="L26" s="46">
        <v>0</v>
      </c>
      <c r="M26" s="46">
        <v>0</v>
      </c>
      <c r="N26" s="46">
        <f t="shared" si="6"/>
        <v>784650</v>
      </c>
      <c r="O26" s="47">
        <f t="shared" si="2"/>
        <v>4.4375887206691589</v>
      </c>
      <c r="P26" s="9"/>
    </row>
    <row r="27" spans="1:16">
      <c r="A27" s="12"/>
      <c r="B27" s="44">
        <v>538</v>
      </c>
      <c r="C27" s="20" t="s">
        <v>121</v>
      </c>
      <c r="D27" s="46">
        <v>0</v>
      </c>
      <c r="E27" s="46">
        <v>744145</v>
      </c>
      <c r="F27" s="46">
        <v>0</v>
      </c>
      <c r="G27" s="46">
        <v>0</v>
      </c>
      <c r="H27" s="46">
        <v>0</v>
      </c>
      <c r="I27" s="46">
        <v>0</v>
      </c>
      <c r="J27" s="46">
        <v>0</v>
      </c>
      <c r="K27" s="46">
        <v>0</v>
      </c>
      <c r="L27" s="46">
        <v>0</v>
      </c>
      <c r="M27" s="46">
        <v>0</v>
      </c>
      <c r="N27" s="46">
        <f t="shared" si="6"/>
        <v>744145</v>
      </c>
      <c r="O27" s="47">
        <f t="shared" si="2"/>
        <v>4.2085126598385916</v>
      </c>
      <c r="P27" s="9"/>
    </row>
    <row r="28" spans="1:16">
      <c r="A28" s="12"/>
      <c r="B28" s="44">
        <v>539</v>
      </c>
      <c r="C28" s="20" t="s">
        <v>41</v>
      </c>
      <c r="D28" s="46">
        <v>0</v>
      </c>
      <c r="E28" s="46">
        <v>13460</v>
      </c>
      <c r="F28" s="46">
        <v>0</v>
      </c>
      <c r="G28" s="46">
        <v>0</v>
      </c>
      <c r="H28" s="46">
        <v>0</v>
      </c>
      <c r="I28" s="46">
        <v>0</v>
      </c>
      <c r="J28" s="46">
        <v>0</v>
      </c>
      <c r="K28" s="46">
        <v>0</v>
      </c>
      <c r="L28" s="46">
        <v>0</v>
      </c>
      <c r="M28" s="46">
        <v>0</v>
      </c>
      <c r="N28" s="46">
        <f t="shared" si="6"/>
        <v>13460</v>
      </c>
      <c r="O28" s="47">
        <f t="shared" si="2"/>
        <v>7.6123041075902481E-2</v>
      </c>
      <c r="P28" s="9"/>
    </row>
    <row r="29" spans="1:16" ht="15.75">
      <c r="A29" s="28" t="s">
        <v>42</v>
      </c>
      <c r="B29" s="29"/>
      <c r="C29" s="30"/>
      <c r="D29" s="31">
        <f t="shared" ref="D29:M29" si="7">SUM(D30:D33)</f>
        <v>2244908</v>
      </c>
      <c r="E29" s="31">
        <f t="shared" si="7"/>
        <v>20939241</v>
      </c>
      <c r="F29" s="31">
        <f t="shared" si="7"/>
        <v>0</v>
      </c>
      <c r="G29" s="31">
        <f t="shared" si="7"/>
        <v>5751460</v>
      </c>
      <c r="H29" s="31">
        <f t="shared" si="7"/>
        <v>0</v>
      </c>
      <c r="I29" s="31">
        <f t="shared" si="7"/>
        <v>2242279</v>
      </c>
      <c r="J29" s="31">
        <f t="shared" si="7"/>
        <v>0</v>
      </c>
      <c r="K29" s="31">
        <f t="shared" si="7"/>
        <v>0</v>
      </c>
      <c r="L29" s="31">
        <f t="shared" si="7"/>
        <v>0</v>
      </c>
      <c r="M29" s="31">
        <f t="shared" si="7"/>
        <v>0</v>
      </c>
      <c r="N29" s="31">
        <f t="shared" ref="N29:N38" si="8">SUM(D29:M29)</f>
        <v>31177888</v>
      </c>
      <c r="O29" s="43">
        <f t="shared" si="2"/>
        <v>176.32657123951611</v>
      </c>
      <c r="P29" s="10"/>
    </row>
    <row r="30" spans="1:16">
      <c r="A30" s="12"/>
      <c r="B30" s="44">
        <v>541</v>
      </c>
      <c r="C30" s="20" t="s">
        <v>122</v>
      </c>
      <c r="D30" s="46">
        <v>0</v>
      </c>
      <c r="E30" s="46">
        <v>20581854</v>
      </c>
      <c r="F30" s="46">
        <v>0</v>
      </c>
      <c r="G30" s="46">
        <v>5751460</v>
      </c>
      <c r="H30" s="46">
        <v>0</v>
      </c>
      <c r="I30" s="46">
        <v>0</v>
      </c>
      <c r="J30" s="46">
        <v>0</v>
      </c>
      <c r="K30" s="46">
        <v>0</v>
      </c>
      <c r="L30" s="46">
        <v>0</v>
      </c>
      <c r="M30" s="46">
        <v>0</v>
      </c>
      <c r="N30" s="46">
        <f t="shared" si="8"/>
        <v>26333314</v>
      </c>
      <c r="O30" s="47">
        <f t="shared" si="2"/>
        <v>148.92807899603548</v>
      </c>
      <c r="P30" s="9"/>
    </row>
    <row r="31" spans="1:16">
      <c r="A31" s="12"/>
      <c r="B31" s="44">
        <v>542</v>
      </c>
      <c r="C31" s="20" t="s">
        <v>44</v>
      </c>
      <c r="D31" s="46">
        <v>46312</v>
      </c>
      <c r="E31" s="46">
        <v>0</v>
      </c>
      <c r="F31" s="46">
        <v>0</v>
      </c>
      <c r="G31" s="46">
        <v>0</v>
      </c>
      <c r="H31" s="46">
        <v>0</v>
      </c>
      <c r="I31" s="46">
        <v>2242279</v>
      </c>
      <c r="J31" s="46">
        <v>0</v>
      </c>
      <c r="K31" s="46">
        <v>0</v>
      </c>
      <c r="L31" s="46">
        <v>0</v>
      </c>
      <c r="M31" s="46">
        <v>0</v>
      </c>
      <c r="N31" s="46">
        <f t="shared" si="8"/>
        <v>2288591</v>
      </c>
      <c r="O31" s="47">
        <f t="shared" si="2"/>
        <v>12.943128283725166</v>
      </c>
      <c r="P31" s="9"/>
    </row>
    <row r="32" spans="1:16">
      <c r="A32" s="12"/>
      <c r="B32" s="44">
        <v>543</v>
      </c>
      <c r="C32" s="20" t="s">
        <v>123</v>
      </c>
      <c r="D32" s="46">
        <v>5896</v>
      </c>
      <c r="E32" s="46">
        <v>357387</v>
      </c>
      <c r="F32" s="46">
        <v>0</v>
      </c>
      <c r="G32" s="46">
        <v>0</v>
      </c>
      <c r="H32" s="46">
        <v>0</v>
      </c>
      <c r="I32" s="46">
        <v>0</v>
      </c>
      <c r="J32" s="46">
        <v>0</v>
      </c>
      <c r="K32" s="46">
        <v>0</v>
      </c>
      <c r="L32" s="46">
        <v>0</v>
      </c>
      <c r="M32" s="46">
        <v>0</v>
      </c>
      <c r="N32" s="46">
        <f t="shared" si="8"/>
        <v>363283</v>
      </c>
      <c r="O32" s="47">
        <f t="shared" si="2"/>
        <v>2.0545473054366328</v>
      </c>
      <c r="P32" s="9"/>
    </row>
    <row r="33" spans="1:16">
      <c r="A33" s="12"/>
      <c r="B33" s="44">
        <v>544</v>
      </c>
      <c r="C33" s="20" t="s">
        <v>124</v>
      </c>
      <c r="D33" s="46">
        <v>2192700</v>
      </c>
      <c r="E33" s="46">
        <v>0</v>
      </c>
      <c r="F33" s="46">
        <v>0</v>
      </c>
      <c r="G33" s="46">
        <v>0</v>
      </c>
      <c r="H33" s="46">
        <v>0</v>
      </c>
      <c r="I33" s="46">
        <v>0</v>
      </c>
      <c r="J33" s="46">
        <v>0</v>
      </c>
      <c r="K33" s="46">
        <v>0</v>
      </c>
      <c r="L33" s="46">
        <v>0</v>
      </c>
      <c r="M33" s="46">
        <v>0</v>
      </c>
      <c r="N33" s="46">
        <f t="shared" si="8"/>
        <v>2192700</v>
      </c>
      <c r="O33" s="47">
        <f t="shared" si="2"/>
        <v>12.400816654318824</v>
      </c>
      <c r="P33" s="9"/>
    </row>
    <row r="34" spans="1:16" ht="15.75">
      <c r="A34" s="28" t="s">
        <v>46</v>
      </c>
      <c r="B34" s="29"/>
      <c r="C34" s="30"/>
      <c r="D34" s="31">
        <f t="shared" ref="D34:M34" si="9">SUM(D35:D37)</f>
        <v>569075</v>
      </c>
      <c r="E34" s="31">
        <f t="shared" si="9"/>
        <v>1729072</v>
      </c>
      <c r="F34" s="31">
        <f t="shared" si="9"/>
        <v>0</v>
      </c>
      <c r="G34" s="31">
        <f t="shared" si="9"/>
        <v>0</v>
      </c>
      <c r="H34" s="31">
        <f t="shared" si="9"/>
        <v>0</v>
      </c>
      <c r="I34" s="31">
        <f t="shared" si="9"/>
        <v>0</v>
      </c>
      <c r="J34" s="31">
        <f t="shared" si="9"/>
        <v>0</v>
      </c>
      <c r="K34" s="31">
        <f t="shared" si="9"/>
        <v>0</v>
      </c>
      <c r="L34" s="31">
        <f t="shared" si="9"/>
        <v>0</v>
      </c>
      <c r="M34" s="31">
        <f t="shared" si="9"/>
        <v>0</v>
      </c>
      <c r="N34" s="31">
        <f t="shared" si="8"/>
        <v>2298147</v>
      </c>
      <c r="O34" s="43">
        <f t="shared" si="2"/>
        <v>12.997172249588562</v>
      </c>
      <c r="P34" s="10"/>
    </row>
    <row r="35" spans="1:16">
      <c r="A35" s="13"/>
      <c r="B35" s="45">
        <v>552</v>
      </c>
      <c r="C35" s="21" t="s">
        <v>47</v>
      </c>
      <c r="D35" s="46">
        <v>241781</v>
      </c>
      <c r="E35" s="46">
        <v>937894</v>
      </c>
      <c r="F35" s="46">
        <v>0</v>
      </c>
      <c r="G35" s="46">
        <v>0</v>
      </c>
      <c r="H35" s="46">
        <v>0</v>
      </c>
      <c r="I35" s="46">
        <v>0</v>
      </c>
      <c r="J35" s="46">
        <v>0</v>
      </c>
      <c r="K35" s="46">
        <v>0</v>
      </c>
      <c r="L35" s="46">
        <v>0</v>
      </c>
      <c r="M35" s="46">
        <v>0</v>
      </c>
      <c r="N35" s="46">
        <f t="shared" si="8"/>
        <v>1179675</v>
      </c>
      <c r="O35" s="47">
        <f t="shared" si="2"/>
        <v>6.6716529332255021</v>
      </c>
      <c r="P35" s="9"/>
    </row>
    <row r="36" spans="1:16">
      <c r="A36" s="13"/>
      <c r="B36" s="45">
        <v>553</v>
      </c>
      <c r="C36" s="21" t="s">
        <v>125</v>
      </c>
      <c r="D36" s="46">
        <v>111326</v>
      </c>
      <c r="E36" s="46">
        <v>0</v>
      </c>
      <c r="F36" s="46">
        <v>0</v>
      </c>
      <c r="G36" s="46">
        <v>0</v>
      </c>
      <c r="H36" s="46">
        <v>0</v>
      </c>
      <c r="I36" s="46">
        <v>0</v>
      </c>
      <c r="J36" s="46">
        <v>0</v>
      </c>
      <c r="K36" s="46">
        <v>0</v>
      </c>
      <c r="L36" s="46">
        <v>0</v>
      </c>
      <c r="M36" s="46">
        <v>0</v>
      </c>
      <c r="N36" s="46">
        <f t="shared" si="8"/>
        <v>111326</v>
      </c>
      <c r="O36" s="47">
        <f t="shared" si="2"/>
        <v>0.62960428460742346</v>
      </c>
      <c r="P36" s="9"/>
    </row>
    <row r="37" spans="1:16">
      <c r="A37" s="13"/>
      <c r="B37" s="45">
        <v>554</v>
      </c>
      <c r="C37" s="21" t="s">
        <v>49</v>
      </c>
      <c r="D37" s="46">
        <v>215968</v>
      </c>
      <c r="E37" s="46">
        <v>791178</v>
      </c>
      <c r="F37" s="46">
        <v>0</v>
      </c>
      <c r="G37" s="46">
        <v>0</v>
      </c>
      <c r="H37" s="46">
        <v>0</v>
      </c>
      <c r="I37" s="46">
        <v>0</v>
      </c>
      <c r="J37" s="46">
        <v>0</v>
      </c>
      <c r="K37" s="46">
        <v>0</v>
      </c>
      <c r="L37" s="46">
        <v>0</v>
      </c>
      <c r="M37" s="46">
        <v>0</v>
      </c>
      <c r="N37" s="46">
        <f t="shared" si="8"/>
        <v>1007146</v>
      </c>
      <c r="O37" s="47">
        <f t="shared" ref="O37:O68" si="10">(N37/O$73)</f>
        <v>5.6959150317556375</v>
      </c>
      <c r="P37" s="9"/>
    </row>
    <row r="38" spans="1:16" ht="15.75">
      <c r="A38" s="28" t="s">
        <v>50</v>
      </c>
      <c r="B38" s="29"/>
      <c r="C38" s="30"/>
      <c r="D38" s="31">
        <f t="shared" ref="D38:M38" si="11">SUM(D39:D42)</f>
        <v>5623448</v>
      </c>
      <c r="E38" s="31">
        <f t="shared" si="11"/>
        <v>1420586</v>
      </c>
      <c r="F38" s="31">
        <f t="shared" si="11"/>
        <v>0</v>
      </c>
      <c r="G38" s="31">
        <f t="shared" si="11"/>
        <v>0</v>
      </c>
      <c r="H38" s="31">
        <f t="shared" si="11"/>
        <v>0</v>
      </c>
      <c r="I38" s="31">
        <f t="shared" si="11"/>
        <v>0</v>
      </c>
      <c r="J38" s="31">
        <f t="shared" si="11"/>
        <v>0</v>
      </c>
      <c r="K38" s="31">
        <f t="shared" si="11"/>
        <v>0</v>
      </c>
      <c r="L38" s="31">
        <f t="shared" si="11"/>
        <v>0</v>
      </c>
      <c r="M38" s="31">
        <f t="shared" si="11"/>
        <v>0</v>
      </c>
      <c r="N38" s="31">
        <f t="shared" si="8"/>
        <v>7044034</v>
      </c>
      <c r="O38" s="43">
        <f t="shared" si="10"/>
        <v>39.837540083362079</v>
      </c>
      <c r="P38" s="10"/>
    </row>
    <row r="39" spans="1:16">
      <c r="A39" s="12"/>
      <c r="B39" s="44">
        <v>562</v>
      </c>
      <c r="C39" s="20" t="s">
        <v>127</v>
      </c>
      <c r="D39" s="46">
        <v>4710407</v>
      </c>
      <c r="E39" s="46">
        <v>1420586</v>
      </c>
      <c r="F39" s="46">
        <v>0</v>
      </c>
      <c r="G39" s="46">
        <v>0</v>
      </c>
      <c r="H39" s="46">
        <v>0</v>
      </c>
      <c r="I39" s="46">
        <v>0</v>
      </c>
      <c r="J39" s="46">
        <v>0</v>
      </c>
      <c r="K39" s="46">
        <v>0</v>
      </c>
      <c r="L39" s="46">
        <v>0</v>
      </c>
      <c r="M39" s="46">
        <v>0</v>
      </c>
      <c r="N39" s="46">
        <f t="shared" ref="N39:N46" si="12">SUM(D39:M39)</f>
        <v>6130993</v>
      </c>
      <c r="O39" s="47">
        <f t="shared" si="10"/>
        <v>34.67383595654313</v>
      </c>
      <c r="P39" s="9"/>
    </row>
    <row r="40" spans="1:16">
      <c r="A40" s="12"/>
      <c r="B40" s="44">
        <v>563</v>
      </c>
      <c r="C40" s="20" t="s">
        <v>128</v>
      </c>
      <c r="D40" s="46">
        <v>600000</v>
      </c>
      <c r="E40" s="46">
        <v>0</v>
      </c>
      <c r="F40" s="46">
        <v>0</v>
      </c>
      <c r="G40" s="46">
        <v>0</v>
      </c>
      <c r="H40" s="46">
        <v>0</v>
      </c>
      <c r="I40" s="46">
        <v>0</v>
      </c>
      <c r="J40" s="46">
        <v>0</v>
      </c>
      <c r="K40" s="46">
        <v>0</v>
      </c>
      <c r="L40" s="46">
        <v>0</v>
      </c>
      <c r="M40" s="46">
        <v>0</v>
      </c>
      <c r="N40" s="46">
        <f t="shared" si="12"/>
        <v>600000</v>
      </c>
      <c r="O40" s="47">
        <f t="shared" si="10"/>
        <v>3.393300493725222</v>
      </c>
      <c r="P40" s="9"/>
    </row>
    <row r="41" spans="1:16">
      <c r="A41" s="12"/>
      <c r="B41" s="44">
        <v>564</v>
      </c>
      <c r="C41" s="20" t="s">
        <v>129</v>
      </c>
      <c r="D41" s="46">
        <v>269541</v>
      </c>
      <c r="E41" s="46">
        <v>0</v>
      </c>
      <c r="F41" s="46">
        <v>0</v>
      </c>
      <c r="G41" s="46">
        <v>0</v>
      </c>
      <c r="H41" s="46">
        <v>0</v>
      </c>
      <c r="I41" s="46">
        <v>0</v>
      </c>
      <c r="J41" s="46">
        <v>0</v>
      </c>
      <c r="K41" s="46">
        <v>0</v>
      </c>
      <c r="L41" s="46">
        <v>0</v>
      </c>
      <c r="M41" s="46">
        <v>0</v>
      </c>
      <c r="N41" s="46">
        <f t="shared" si="12"/>
        <v>269541</v>
      </c>
      <c r="O41" s="47">
        <f t="shared" si="10"/>
        <v>1.5243893472986501</v>
      </c>
      <c r="P41" s="9"/>
    </row>
    <row r="42" spans="1:16">
      <c r="A42" s="12"/>
      <c r="B42" s="44">
        <v>569</v>
      </c>
      <c r="C42" s="20" t="s">
        <v>54</v>
      </c>
      <c r="D42" s="46">
        <v>43500</v>
      </c>
      <c r="E42" s="46">
        <v>0</v>
      </c>
      <c r="F42" s="46">
        <v>0</v>
      </c>
      <c r="G42" s="46">
        <v>0</v>
      </c>
      <c r="H42" s="46">
        <v>0</v>
      </c>
      <c r="I42" s="46">
        <v>0</v>
      </c>
      <c r="J42" s="46">
        <v>0</v>
      </c>
      <c r="K42" s="46">
        <v>0</v>
      </c>
      <c r="L42" s="46">
        <v>0</v>
      </c>
      <c r="M42" s="46">
        <v>0</v>
      </c>
      <c r="N42" s="46">
        <f t="shared" si="12"/>
        <v>43500</v>
      </c>
      <c r="O42" s="47">
        <f t="shared" si="10"/>
        <v>0.24601428579507859</v>
      </c>
      <c r="P42" s="9"/>
    </row>
    <row r="43" spans="1:16" ht="15.75">
      <c r="A43" s="28" t="s">
        <v>55</v>
      </c>
      <c r="B43" s="29"/>
      <c r="C43" s="30"/>
      <c r="D43" s="31">
        <f t="shared" ref="D43:M43" si="13">SUM(D44:D46)</f>
        <v>4852682</v>
      </c>
      <c r="E43" s="31">
        <f t="shared" si="13"/>
        <v>39826</v>
      </c>
      <c r="F43" s="31">
        <f t="shared" si="13"/>
        <v>0</v>
      </c>
      <c r="G43" s="31">
        <f t="shared" si="13"/>
        <v>0</v>
      </c>
      <c r="H43" s="31">
        <f t="shared" si="13"/>
        <v>0</v>
      </c>
      <c r="I43" s="31">
        <f t="shared" si="13"/>
        <v>0</v>
      </c>
      <c r="J43" s="31">
        <f t="shared" si="13"/>
        <v>0</v>
      </c>
      <c r="K43" s="31">
        <f t="shared" si="13"/>
        <v>0</v>
      </c>
      <c r="L43" s="31">
        <f t="shared" si="13"/>
        <v>0</v>
      </c>
      <c r="M43" s="31">
        <f t="shared" si="13"/>
        <v>0</v>
      </c>
      <c r="N43" s="31">
        <f>SUM(D43:M43)</f>
        <v>4892508</v>
      </c>
      <c r="O43" s="43">
        <f t="shared" si="10"/>
        <v>27.669583019924328</v>
      </c>
      <c r="P43" s="9"/>
    </row>
    <row r="44" spans="1:16">
      <c r="A44" s="12"/>
      <c r="B44" s="44">
        <v>571</v>
      </c>
      <c r="C44" s="20" t="s">
        <v>56</v>
      </c>
      <c r="D44" s="46">
        <v>2511208</v>
      </c>
      <c r="E44" s="46">
        <v>0</v>
      </c>
      <c r="F44" s="46">
        <v>0</v>
      </c>
      <c r="G44" s="46">
        <v>0</v>
      </c>
      <c r="H44" s="46">
        <v>0</v>
      </c>
      <c r="I44" s="46">
        <v>0</v>
      </c>
      <c r="J44" s="46">
        <v>0</v>
      </c>
      <c r="K44" s="46">
        <v>0</v>
      </c>
      <c r="L44" s="46">
        <v>0</v>
      </c>
      <c r="M44" s="46">
        <v>0</v>
      </c>
      <c r="N44" s="46">
        <f t="shared" si="12"/>
        <v>2511208</v>
      </c>
      <c r="O44" s="47">
        <f t="shared" si="10"/>
        <v>14.202138910411211</v>
      </c>
      <c r="P44" s="9"/>
    </row>
    <row r="45" spans="1:16">
      <c r="A45" s="12"/>
      <c r="B45" s="44">
        <v>572</v>
      </c>
      <c r="C45" s="20" t="s">
        <v>130</v>
      </c>
      <c r="D45" s="46">
        <v>2294900</v>
      </c>
      <c r="E45" s="46">
        <v>39826</v>
      </c>
      <c r="F45" s="46">
        <v>0</v>
      </c>
      <c r="G45" s="46">
        <v>0</v>
      </c>
      <c r="H45" s="46">
        <v>0</v>
      </c>
      <c r="I45" s="46">
        <v>0</v>
      </c>
      <c r="J45" s="46">
        <v>0</v>
      </c>
      <c r="K45" s="46">
        <v>0</v>
      </c>
      <c r="L45" s="46">
        <v>0</v>
      </c>
      <c r="M45" s="46">
        <v>0</v>
      </c>
      <c r="N45" s="46">
        <f t="shared" si="12"/>
        <v>2334726</v>
      </c>
      <c r="O45" s="47">
        <f t="shared" si="10"/>
        <v>13.204044814188521</v>
      </c>
      <c r="P45" s="9"/>
    </row>
    <row r="46" spans="1:16">
      <c r="A46" s="12"/>
      <c r="B46" s="44">
        <v>573</v>
      </c>
      <c r="C46" s="20" t="s">
        <v>58</v>
      </c>
      <c r="D46" s="46">
        <v>46574</v>
      </c>
      <c r="E46" s="46">
        <v>0</v>
      </c>
      <c r="F46" s="46">
        <v>0</v>
      </c>
      <c r="G46" s="46">
        <v>0</v>
      </c>
      <c r="H46" s="46">
        <v>0</v>
      </c>
      <c r="I46" s="46">
        <v>0</v>
      </c>
      <c r="J46" s="46">
        <v>0</v>
      </c>
      <c r="K46" s="46">
        <v>0</v>
      </c>
      <c r="L46" s="46">
        <v>0</v>
      </c>
      <c r="M46" s="46">
        <v>0</v>
      </c>
      <c r="N46" s="46">
        <f t="shared" si="12"/>
        <v>46574</v>
      </c>
      <c r="O46" s="47">
        <f t="shared" si="10"/>
        <v>0.26339929532459749</v>
      </c>
      <c r="P46" s="9"/>
    </row>
    <row r="47" spans="1:16" ht="15.75">
      <c r="A47" s="28" t="s">
        <v>131</v>
      </c>
      <c r="B47" s="29"/>
      <c r="C47" s="30"/>
      <c r="D47" s="31">
        <f t="shared" ref="D47:M47" si="14">SUM(D48:D48)</f>
        <v>4727066</v>
      </c>
      <c r="E47" s="31">
        <f t="shared" si="14"/>
        <v>2809889</v>
      </c>
      <c r="F47" s="31">
        <f t="shared" si="14"/>
        <v>0</v>
      </c>
      <c r="G47" s="31">
        <f t="shared" si="14"/>
        <v>297342</v>
      </c>
      <c r="H47" s="31">
        <f t="shared" si="14"/>
        <v>0</v>
      </c>
      <c r="I47" s="31">
        <f t="shared" si="14"/>
        <v>680815</v>
      </c>
      <c r="J47" s="31">
        <f t="shared" si="14"/>
        <v>59224</v>
      </c>
      <c r="K47" s="31">
        <f t="shared" si="14"/>
        <v>0</v>
      </c>
      <c r="L47" s="31">
        <f t="shared" si="14"/>
        <v>0</v>
      </c>
      <c r="M47" s="31">
        <f t="shared" si="14"/>
        <v>0</v>
      </c>
      <c r="N47" s="31">
        <f>SUM(D47:M47)</f>
        <v>8574336</v>
      </c>
      <c r="O47" s="43">
        <f t="shared" si="10"/>
        <v>48.492164303609904</v>
      </c>
      <c r="P47" s="9"/>
    </row>
    <row r="48" spans="1:16">
      <c r="A48" s="12"/>
      <c r="B48" s="44">
        <v>581</v>
      </c>
      <c r="C48" s="20" t="s">
        <v>132</v>
      </c>
      <c r="D48" s="46">
        <v>4727066</v>
      </c>
      <c r="E48" s="46">
        <v>2809889</v>
      </c>
      <c r="F48" s="46">
        <v>0</v>
      </c>
      <c r="G48" s="46">
        <v>297342</v>
      </c>
      <c r="H48" s="46">
        <v>0</v>
      </c>
      <c r="I48" s="46">
        <v>680815</v>
      </c>
      <c r="J48" s="46">
        <v>59224</v>
      </c>
      <c r="K48" s="46">
        <v>0</v>
      </c>
      <c r="L48" s="46">
        <v>0</v>
      </c>
      <c r="M48" s="46">
        <v>0</v>
      </c>
      <c r="N48" s="46">
        <f>SUM(D48:M48)</f>
        <v>8574336</v>
      </c>
      <c r="O48" s="47">
        <f t="shared" si="10"/>
        <v>48.492164303609904</v>
      </c>
      <c r="P48" s="9"/>
    </row>
    <row r="49" spans="1:16" ht="15.75">
      <c r="A49" s="28" t="s">
        <v>60</v>
      </c>
      <c r="B49" s="29"/>
      <c r="C49" s="30"/>
      <c r="D49" s="31">
        <f t="shared" ref="D49:M49" si="15">SUM(D50:D70)</f>
        <v>1141355</v>
      </c>
      <c r="E49" s="31">
        <f t="shared" si="15"/>
        <v>5768229</v>
      </c>
      <c r="F49" s="31">
        <f t="shared" si="15"/>
        <v>0</v>
      </c>
      <c r="G49" s="31">
        <f t="shared" si="15"/>
        <v>0</v>
      </c>
      <c r="H49" s="31">
        <f t="shared" si="15"/>
        <v>0</v>
      </c>
      <c r="I49" s="31">
        <f t="shared" si="15"/>
        <v>0</v>
      </c>
      <c r="J49" s="31">
        <f t="shared" si="15"/>
        <v>0</v>
      </c>
      <c r="K49" s="31">
        <f t="shared" si="15"/>
        <v>0</v>
      </c>
      <c r="L49" s="31">
        <f t="shared" si="15"/>
        <v>0</v>
      </c>
      <c r="M49" s="31">
        <f t="shared" si="15"/>
        <v>0</v>
      </c>
      <c r="N49" s="31">
        <f>SUM(D49:M49)</f>
        <v>6909584</v>
      </c>
      <c r="O49" s="43">
        <f t="shared" si="10"/>
        <v>39.077157997726488</v>
      </c>
      <c r="P49" s="9"/>
    </row>
    <row r="50" spans="1:16">
      <c r="A50" s="12"/>
      <c r="B50" s="44">
        <v>601</v>
      </c>
      <c r="C50" s="20" t="s">
        <v>133</v>
      </c>
      <c r="D50" s="46">
        <v>21774</v>
      </c>
      <c r="E50" s="46">
        <v>119118</v>
      </c>
      <c r="F50" s="46">
        <v>0</v>
      </c>
      <c r="G50" s="46">
        <v>0</v>
      </c>
      <c r="H50" s="46">
        <v>0</v>
      </c>
      <c r="I50" s="46">
        <v>0</v>
      </c>
      <c r="J50" s="46">
        <v>0</v>
      </c>
      <c r="K50" s="46">
        <v>0</v>
      </c>
      <c r="L50" s="46">
        <v>0</v>
      </c>
      <c r="M50" s="46">
        <v>0</v>
      </c>
      <c r="N50" s="46">
        <f t="shared" ref="N50:N55" si="16">SUM(D50:M50)</f>
        <v>140892</v>
      </c>
      <c r="O50" s="47">
        <f t="shared" si="10"/>
        <v>0.79681482193655662</v>
      </c>
      <c r="P50" s="9"/>
    </row>
    <row r="51" spans="1:16">
      <c r="A51" s="12"/>
      <c r="B51" s="44">
        <v>602</v>
      </c>
      <c r="C51" s="20" t="s">
        <v>134</v>
      </c>
      <c r="D51" s="46">
        <v>10</v>
      </c>
      <c r="E51" s="46">
        <v>0</v>
      </c>
      <c r="F51" s="46">
        <v>0</v>
      </c>
      <c r="G51" s="46">
        <v>0</v>
      </c>
      <c r="H51" s="46">
        <v>0</v>
      </c>
      <c r="I51" s="46">
        <v>0</v>
      </c>
      <c r="J51" s="46">
        <v>0</v>
      </c>
      <c r="K51" s="46">
        <v>0</v>
      </c>
      <c r="L51" s="46">
        <v>0</v>
      </c>
      <c r="M51" s="46">
        <v>0</v>
      </c>
      <c r="N51" s="46">
        <f t="shared" si="16"/>
        <v>10</v>
      </c>
      <c r="O51" s="47">
        <f t="shared" si="10"/>
        <v>5.65550082287537E-5</v>
      </c>
      <c r="P51" s="9"/>
    </row>
    <row r="52" spans="1:16">
      <c r="A52" s="12"/>
      <c r="B52" s="44">
        <v>603</v>
      </c>
      <c r="C52" s="20" t="s">
        <v>135</v>
      </c>
      <c r="D52" s="46">
        <v>1843</v>
      </c>
      <c r="E52" s="46">
        <v>0</v>
      </c>
      <c r="F52" s="46">
        <v>0</v>
      </c>
      <c r="G52" s="46">
        <v>0</v>
      </c>
      <c r="H52" s="46">
        <v>0</v>
      </c>
      <c r="I52" s="46">
        <v>0</v>
      </c>
      <c r="J52" s="46">
        <v>0</v>
      </c>
      <c r="K52" s="46">
        <v>0</v>
      </c>
      <c r="L52" s="46">
        <v>0</v>
      </c>
      <c r="M52" s="46">
        <v>0</v>
      </c>
      <c r="N52" s="46">
        <f t="shared" si="16"/>
        <v>1843</v>
      </c>
      <c r="O52" s="47">
        <f t="shared" si="10"/>
        <v>1.0423088016559307E-2</v>
      </c>
      <c r="P52" s="9"/>
    </row>
    <row r="53" spans="1:16">
      <c r="A53" s="12"/>
      <c r="B53" s="44">
        <v>604</v>
      </c>
      <c r="C53" s="20" t="s">
        <v>136</v>
      </c>
      <c r="D53" s="46">
        <v>0</v>
      </c>
      <c r="E53" s="46">
        <v>1663426</v>
      </c>
      <c r="F53" s="46">
        <v>0</v>
      </c>
      <c r="G53" s="46">
        <v>0</v>
      </c>
      <c r="H53" s="46">
        <v>0</v>
      </c>
      <c r="I53" s="46">
        <v>0</v>
      </c>
      <c r="J53" s="46">
        <v>0</v>
      </c>
      <c r="K53" s="46">
        <v>0</v>
      </c>
      <c r="L53" s="46">
        <v>0</v>
      </c>
      <c r="M53" s="46">
        <v>0</v>
      </c>
      <c r="N53" s="46">
        <f t="shared" si="16"/>
        <v>1663426</v>
      </c>
      <c r="O53" s="47">
        <f t="shared" si="10"/>
        <v>9.4075071117922846</v>
      </c>
      <c r="P53" s="9"/>
    </row>
    <row r="54" spans="1:16">
      <c r="A54" s="12"/>
      <c r="B54" s="44">
        <v>605</v>
      </c>
      <c r="C54" s="20" t="s">
        <v>137</v>
      </c>
      <c r="D54" s="46">
        <v>11208</v>
      </c>
      <c r="E54" s="46">
        <v>0</v>
      </c>
      <c r="F54" s="46">
        <v>0</v>
      </c>
      <c r="G54" s="46">
        <v>0</v>
      </c>
      <c r="H54" s="46">
        <v>0</v>
      </c>
      <c r="I54" s="46">
        <v>0</v>
      </c>
      <c r="J54" s="46">
        <v>0</v>
      </c>
      <c r="K54" s="46">
        <v>0</v>
      </c>
      <c r="L54" s="46">
        <v>0</v>
      </c>
      <c r="M54" s="46">
        <v>0</v>
      </c>
      <c r="N54" s="46">
        <f t="shared" si="16"/>
        <v>11208</v>
      </c>
      <c r="O54" s="47">
        <f t="shared" si="10"/>
        <v>6.3386853222787143E-2</v>
      </c>
      <c r="P54" s="9"/>
    </row>
    <row r="55" spans="1:16">
      <c r="A55" s="12"/>
      <c r="B55" s="44">
        <v>608</v>
      </c>
      <c r="C55" s="20" t="s">
        <v>138</v>
      </c>
      <c r="D55" s="46">
        <v>0</v>
      </c>
      <c r="E55" s="46">
        <v>128619</v>
      </c>
      <c r="F55" s="46">
        <v>0</v>
      </c>
      <c r="G55" s="46">
        <v>0</v>
      </c>
      <c r="H55" s="46">
        <v>0</v>
      </c>
      <c r="I55" s="46">
        <v>0</v>
      </c>
      <c r="J55" s="46">
        <v>0</v>
      </c>
      <c r="K55" s="46">
        <v>0</v>
      </c>
      <c r="L55" s="46">
        <v>0</v>
      </c>
      <c r="M55" s="46">
        <v>0</v>
      </c>
      <c r="N55" s="46">
        <f t="shared" si="16"/>
        <v>128619</v>
      </c>
      <c r="O55" s="47">
        <f t="shared" si="10"/>
        <v>0.72740486033740714</v>
      </c>
      <c r="P55" s="9"/>
    </row>
    <row r="56" spans="1:16">
      <c r="A56" s="12"/>
      <c r="B56" s="44">
        <v>614</v>
      </c>
      <c r="C56" s="20" t="s">
        <v>139</v>
      </c>
      <c r="D56" s="46">
        <v>0</v>
      </c>
      <c r="E56" s="46">
        <v>428671</v>
      </c>
      <c r="F56" s="46">
        <v>0</v>
      </c>
      <c r="G56" s="46">
        <v>0</v>
      </c>
      <c r="H56" s="46">
        <v>0</v>
      </c>
      <c r="I56" s="46">
        <v>0</v>
      </c>
      <c r="J56" s="46">
        <v>0</v>
      </c>
      <c r="K56" s="46">
        <v>0</v>
      </c>
      <c r="L56" s="46">
        <v>0</v>
      </c>
      <c r="M56" s="46">
        <v>0</v>
      </c>
      <c r="N56" s="46">
        <f t="shared" ref="N56:N62" si="17">SUM(D56:M56)</f>
        <v>428671</v>
      </c>
      <c r="O56" s="47">
        <f t="shared" si="10"/>
        <v>2.4243491932428074</v>
      </c>
      <c r="P56" s="9"/>
    </row>
    <row r="57" spans="1:16">
      <c r="A57" s="12"/>
      <c r="B57" s="44">
        <v>634</v>
      </c>
      <c r="C57" s="20" t="s">
        <v>140</v>
      </c>
      <c r="D57" s="46">
        <v>0</v>
      </c>
      <c r="E57" s="46">
        <v>365042</v>
      </c>
      <c r="F57" s="46">
        <v>0</v>
      </c>
      <c r="G57" s="46">
        <v>0</v>
      </c>
      <c r="H57" s="46">
        <v>0</v>
      </c>
      <c r="I57" s="46">
        <v>0</v>
      </c>
      <c r="J57" s="46">
        <v>0</v>
      </c>
      <c r="K57" s="46">
        <v>0</v>
      </c>
      <c r="L57" s="46">
        <v>0</v>
      </c>
      <c r="M57" s="46">
        <v>0</v>
      </c>
      <c r="N57" s="46">
        <f t="shared" si="17"/>
        <v>365042</v>
      </c>
      <c r="O57" s="47">
        <f t="shared" si="10"/>
        <v>2.0644953313840708</v>
      </c>
      <c r="P57" s="9"/>
    </row>
    <row r="58" spans="1:16">
      <c r="A58" s="12"/>
      <c r="B58" s="44">
        <v>654</v>
      </c>
      <c r="C58" s="20" t="s">
        <v>141</v>
      </c>
      <c r="D58" s="46">
        <v>0</v>
      </c>
      <c r="E58" s="46">
        <v>317938</v>
      </c>
      <c r="F58" s="46">
        <v>0</v>
      </c>
      <c r="G58" s="46">
        <v>0</v>
      </c>
      <c r="H58" s="46">
        <v>0</v>
      </c>
      <c r="I58" s="46">
        <v>0</v>
      </c>
      <c r="J58" s="46">
        <v>0</v>
      </c>
      <c r="K58" s="46">
        <v>0</v>
      </c>
      <c r="L58" s="46">
        <v>0</v>
      </c>
      <c r="M58" s="46">
        <v>0</v>
      </c>
      <c r="N58" s="46">
        <f t="shared" si="17"/>
        <v>317938</v>
      </c>
      <c r="O58" s="47">
        <f t="shared" si="10"/>
        <v>1.7980986206233494</v>
      </c>
      <c r="P58" s="9"/>
    </row>
    <row r="59" spans="1:16">
      <c r="A59" s="12"/>
      <c r="B59" s="44">
        <v>674</v>
      </c>
      <c r="C59" s="20" t="s">
        <v>142</v>
      </c>
      <c r="D59" s="46">
        <v>0</v>
      </c>
      <c r="E59" s="46">
        <v>164466</v>
      </c>
      <c r="F59" s="46">
        <v>0</v>
      </c>
      <c r="G59" s="46">
        <v>0</v>
      </c>
      <c r="H59" s="46">
        <v>0</v>
      </c>
      <c r="I59" s="46">
        <v>0</v>
      </c>
      <c r="J59" s="46">
        <v>0</v>
      </c>
      <c r="K59" s="46">
        <v>0</v>
      </c>
      <c r="L59" s="46">
        <v>0</v>
      </c>
      <c r="M59" s="46">
        <v>0</v>
      </c>
      <c r="N59" s="46">
        <f t="shared" si="17"/>
        <v>164466</v>
      </c>
      <c r="O59" s="47">
        <f t="shared" si="10"/>
        <v>0.93013759833502052</v>
      </c>
      <c r="P59" s="9"/>
    </row>
    <row r="60" spans="1:16">
      <c r="A60" s="12"/>
      <c r="B60" s="44">
        <v>685</v>
      </c>
      <c r="C60" s="20" t="s">
        <v>71</v>
      </c>
      <c r="D60" s="46">
        <v>729</v>
      </c>
      <c r="E60" s="46">
        <v>0</v>
      </c>
      <c r="F60" s="46">
        <v>0</v>
      </c>
      <c r="G60" s="46">
        <v>0</v>
      </c>
      <c r="H60" s="46">
        <v>0</v>
      </c>
      <c r="I60" s="46">
        <v>0</v>
      </c>
      <c r="J60" s="46">
        <v>0</v>
      </c>
      <c r="K60" s="46">
        <v>0</v>
      </c>
      <c r="L60" s="46">
        <v>0</v>
      </c>
      <c r="M60" s="46">
        <v>0</v>
      </c>
      <c r="N60" s="46">
        <f t="shared" si="17"/>
        <v>729</v>
      </c>
      <c r="O60" s="47">
        <f t="shared" si="10"/>
        <v>4.1228600998761446E-3</v>
      </c>
      <c r="P60" s="9"/>
    </row>
    <row r="61" spans="1:16">
      <c r="A61" s="12"/>
      <c r="B61" s="44">
        <v>689</v>
      </c>
      <c r="C61" s="20" t="s">
        <v>104</v>
      </c>
      <c r="D61" s="46">
        <v>0</v>
      </c>
      <c r="E61" s="46">
        <v>85363</v>
      </c>
      <c r="F61" s="46">
        <v>0</v>
      </c>
      <c r="G61" s="46">
        <v>0</v>
      </c>
      <c r="H61" s="46">
        <v>0</v>
      </c>
      <c r="I61" s="46">
        <v>0</v>
      </c>
      <c r="J61" s="46">
        <v>0</v>
      </c>
      <c r="K61" s="46">
        <v>0</v>
      </c>
      <c r="L61" s="46">
        <v>0</v>
      </c>
      <c r="M61" s="46">
        <v>0</v>
      </c>
      <c r="N61" s="46">
        <f t="shared" si="17"/>
        <v>85363</v>
      </c>
      <c r="O61" s="47">
        <f t="shared" si="10"/>
        <v>0.48277051674311017</v>
      </c>
      <c r="P61" s="9"/>
    </row>
    <row r="62" spans="1:16">
      <c r="A62" s="12"/>
      <c r="B62" s="44">
        <v>694</v>
      </c>
      <c r="C62" s="20" t="s">
        <v>143</v>
      </c>
      <c r="D62" s="46">
        <v>0</v>
      </c>
      <c r="E62" s="46">
        <v>194463</v>
      </c>
      <c r="F62" s="46">
        <v>0</v>
      </c>
      <c r="G62" s="46">
        <v>0</v>
      </c>
      <c r="H62" s="46">
        <v>0</v>
      </c>
      <c r="I62" s="46">
        <v>0</v>
      </c>
      <c r="J62" s="46">
        <v>0</v>
      </c>
      <c r="K62" s="46">
        <v>0</v>
      </c>
      <c r="L62" s="46">
        <v>0</v>
      </c>
      <c r="M62" s="46">
        <v>0</v>
      </c>
      <c r="N62" s="46">
        <f t="shared" si="17"/>
        <v>194463</v>
      </c>
      <c r="O62" s="47">
        <f t="shared" si="10"/>
        <v>1.0997856565188131</v>
      </c>
      <c r="P62" s="9"/>
    </row>
    <row r="63" spans="1:16">
      <c r="A63" s="12"/>
      <c r="B63" s="44">
        <v>711</v>
      </c>
      <c r="C63" s="20" t="s">
        <v>150</v>
      </c>
      <c r="D63" s="46">
        <v>1105791</v>
      </c>
      <c r="E63" s="46">
        <v>0</v>
      </c>
      <c r="F63" s="46">
        <v>0</v>
      </c>
      <c r="G63" s="46">
        <v>0</v>
      </c>
      <c r="H63" s="46">
        <v>0</v>
      </c>
      <c r="I63" s="46">
        <v>0</v>
      </c>
      <c r="J63" s="46">
        <v>0</v>
      </c>
      <c r="K63" s="46">
        <v>0</v>
      </c>
      <c r="L63" s="46">
        <v>0</v>
      </c>
      <c r="M63" s="46">
        <v>0</v>
      </c>
      <c r="N63" s="46">
        <f t="shared" ref="N63:N70" si="18">SUM(D63:M63)</f>
        <v>1105791</v>
      </c>
      <c r="O63" s="47">
        <f t="shared" si="10"/>
        <v>6.2538019104281783</v>
      </c>
      <c r="P63" s="9"/>
    </row>
    <row r="64" spans="1:16">
      <c r="A64" s="12"/>
      <c r="B64" s="44">
        <v>712</v>
      </c>
      <c r="C64" s="20" t="s">
        <v>105</v>
      </c>
      <c r="D64" s="46">
        <v>0</v>
      </c>
      <c r="E64" s="46">
        <v>15745</v>
      </c>
      <c r="F64" s="46">
        <v>0</v>
      </c>
      <c r="G64" s="46">
        <v>0</v>
      </c>
      <c r="H64" s="46">
        <v>0</v>
      </c>
      <c r="I64" s="46">
        <v>0</v>
      </c>
      <c r="J64" s="46">
        <v>0</v>
      </c>
      <c r="K64" s="46">
        <v>0</v>
      </c>
      <c r="L64" s="46">
        <v>0</v>
      </c>
      <c r="M64" s="46">
        <v>0</v>
      </c>
      <c r="N64" s="46">
        <f t="shared" si="18"/>
        <v>15745</v>
      </c>
      <c r="O64" s="47">
        <f t="shared" si="10"/>
        <v>8.9045860456172701E-2</v>
      </c>
      <c r="P64" s="9"/>
    </row>
    <row r="65" spans="1:119">
      <c r="A65" s="12"/>
      <c r="B65" s="44">
        <v>713</v>
      </c>
      <c r="C65" s="20" t="s">
        <v>144</v>
      </c>
      <c r="D65" s="46">
        <v>0</v>
      </c>
      <c r="E65" s="46">
        <v>1304436</v>
      </c>
      <c r="F65" s="46">
        <v>0</v>
      </c>
      <c r="G65" s="46">
        <v>0</v>
      </c>
      <c r="H65" s="46">
        <v>0</v>
      </c>
      <c r="I65" s="46">
        <v>0</v>
      </c>
      <c r="J65" s="46">
        <v>0</v>
      </c>
      <c r="K65" s="46">
        <v>0</v>
      </c>
      <c r="L65" s="46">
        <v>0</v>
      </c>
      <c r="M65" s="46">
        <v>0</v>
      </c>
      <c r="N65" s="46">
        <f t="shared" si="18"/>
        <v>1304436</v>
      </c>
      <c r="O65" s="47">
        <f t="shared" si="10"/>
        <v>7.377238871388256</v>
      </c>
      <c r="P65" s="9"/>
    </row>
    <row r="66" spans="1:119">
      <c r="A66" s="12"/>
      <c r="B66" s="44">
        <v>714</v>
      </c>
      <c r="C66" s="20" t="s">
        <v>107</v>
      </c>
      <c r="D66" s="46">
        <v>0</v>
      </c>
      <c r="E66" s="46">
        <v>7070</v>
      </c>
      <c r="F66" s="46">
        <v>0</v>
      </c>
      <c r="G66" s="46">
        <v>0</v>
      </c>
      <c r="H66" s="46">
        <v>0</v>
      </c>
      <c r="I66" s="46">
        <v>0</v>
      </c>
      <c r="J66" s="46">
        <v>0</v>
      </c>
      <c r="K66" s="46">
        <v>0</v>
      </c>
      <c r="L66" s="46">
        <v>0</v>
      </c>
      <c r="M66" s="46">
        <v>0</v>
      </c>
      <c r="N66" s="46">
        <f t="shared" si="18"/>
        <v>7070</v>
      </c>
      <c r="O66" s="47">
        <f t="shared" si="10"/>
        <v>3.9984390817728865E-2</v>
      </c>
      <c r="P66" s="9"/>
    </row>
    <row r="67" spans="1:119">
      <c r="A67" s="12"/>
      <c r="B67" s="44">
        <v>715</v>
      </c>
      <c r="C67" s="20" t="s">
        <v>108</v>
      </c>
      <c r="D67" s="46">
        <v>0</v>
      </c>
      <c r="E67" s="46">
        <v>46759</v>
      </c>
      <c r="F67" s="46">
        <v>0</v>
      </c>
      <c r="G67" s="46">
        <v>0</v>
      </c>
      <c r="H67" s="46">
        <v>0</v>
      </c>
      <c r="I67" s="46">
        <v>0</v>
      </c>
      <c r="J67" s="46">
        <v>0</v>
      </c>
      <c r="K67" s="46">
        <v>0</v>
      </c>
      <c r="L67" s="46">
        <v>0</v>
      </c>
      <c r="M67" s="46">
        <v>0</v>
      </c>
      <c r="N67" s="46">
        <f t="shared" si="18"/>
        <v>46759</v>
      </c>
      <c r="O67" s="47">
        <f t="shared" si="10"/>
        <v>0.26444556297682942</v>
      </c>
      <c r="P67" s="9"/>
    </row>
    <row r="68" spans="1:119">
      <c r="A68" s="12"/>
      <c r="B68" s="44">
        <v>724</v>
      </c>
      <c r="C68" s="20" t="s">
        <v>145</v>
      </c>
      <c r="D68" s="46">
        <v>0</v>
      </c>
      <c r="E68" s="46">
        <v>290033</v>
      </c>
      <c r="F68" s="46">
        <v>0</v>
      </c>
      <c r="G68" s="46">
        <v>0</v>
      </c>
      <c r="H68" s="46">
        <v>0</v>
      </c>
      <c r="I68" s="46">
        <v>0</v>
      </c>
      <c r="J68" s="46">
        <v>0</v>
      </c>
      <c r="K68" s="46">
        <v>0</v>
      </c>
      <c r="L68" s="46">
        <v>0</v>
      </c>
      <c r="M68" s="46">
        <v>0</v>
      </c>
      <c r="N68" s="46">
        <f t="shared" si="18"/>
        <v>290033</v>
      </c>
      <c r="O68" s="47">
        <f t="shared" si="10"/>
        <v>1.640281870161012</v>
      </c>
      <c r="P68" s="9"/>
    </row>
    <row r="69" spans="1:119">
      <c r="A69" s="12"/>
      <c r="B69" s="44">
        <v>744</v>
      </c>
      <c r="C69" s="20" t="s">
        <v>146</v>
      </c>
      <c r="D69" s="46">
        <v>0</v>
      </c>
      <c r="E69" s="46">
        <v>212297</v>
      </c>
      <c r="F69" s="46">
        <v>0</v>
      </c>
      <c r="G69" s="46">
        <v>0</v>
      </c>
      <c r="H69" s="46">
        <v>0</v>
      </c>
      <c r="I69" s="46">
        <v>0</v>
      </c>
      <c r="J69" s="46">
        <v>0</v>
      </c>
      <c r="K69" s="46">
        <v>0</v>
      </c>
      <c r="L69" s="46">
        <v>0</v>
      </c>
      <c r="M69" s="46">
        <v>0</v>
      </c>
      <c r="N69" s="46">
        <f t="shared" si="18"/>
        <v>212297</v>
      </c>
      <c r="O69" s="47">
        <f>(N69/O$73)</f>
        <v>1.2006458581939723</v>
      </c>
      <c r="P69" s="9"/>
    </row>
    <row r="70" spans="1:119" ht="15.75" thickBot="1">
      <c r="A70" s="12"/>
      <c r="B70" s="44">
        <v>764</v>
      </c>
      <c r="C70" s="20" t="s">
        <v>147</v>
      </c>
      <c r="D70" s="46">
        <v>0</v>
      </c>
      <c r="E70" s="46">
        <v>424783</v>
      </c>
      <c r="F70" s="46">
        <v>0</v>
      </c>
      <c r="G70" s="46">
        <v>0</v>
      </c>
      <c r="H70" s="46">
        <v>0</v>
      </c>
      <c r="I70" s="46">
        <v>0</v>
      </c>
      <c r="J70" s="46">
        <v>0</v>
      </c>
      <c r="K70" s="46">
        <v>0</v>
      </c>
      <c r="L70" s="46">
        <v>0</v>
      </c>
      <c r="M70" s="46">
        <v>0</v>
      </c>
      <c r="N70" s="46">
        <f t="shared" si="18"/>
        <v>424783</v>
      </c>
      <c r="O70" s="47">
        <f>(N70/O$73)</f>
        <v>2.4023606060434681</v>
      </c>
      <c r="P70" s="9"/>
    </row>
    <row r="71" spans="1:119" ht="16.5" thickBot="1">
      <c r="A71" s="14" t="s">
        <v>10</v>
      </c>
      <c r="B71" s="23"/>
      <c r="C71" s="22"/>
      <c r="D71" s="15">
        <f t="shared" ref="D71:M71" si="19">SUM(D5,D12,D21,D29,D34,D38,D43,D47,D49)</f>
        <v>82736451</v>
      </c>
      <c r="E71" s="15">
        <f t="shared" si="19"/>
        <v>70128074</v>
      </c>
      <c r="F71" s="15">
        <f t="shared" si="19"/>
        <v>2852685</v>
      </c>
      <c r="G71" s="15">
        <f t="shared" si="19"/>
        <v>6892448</v>
      </c>
      <c r="H71" s="15">
        <f t="shared" si="19"/>
        <v>0</v>
      </c>
      <c r="I71" s="15">
        <f t="shared" si="19"/>
        <v>34549659</v>
      </c>
      <c r="J71" s="15">
        <f t="shared" si="19"/>
        <v>23860186</v>
      </c>
      <c r="K71" s="15">
        <f t="shared" si="19"/>
        <v>0</v>
      </c>
      <c r="L71" s="15">
        <f t="shared" si="19"/>
        <v>0</v>
      </c>
      <c r="M71" s="15">
        <f t="shared" si="19"/>
        <v>0</v>
      </c>
      <c r="N71" s="15">
        <f>SUM(D71:M71)</f>
        <v>221019503</v>
      </c>
      <c r="O71" s="37">
        <f>(N71/O$73)</f>
        <v>1249.9759810880053</v>
      </c>
      <c r="P71" s="6"/>
      <c r="Q71" s="2"/>
      <c r="R71" s="5"/>
      <c r="S71" s="5"/>
      <c r="T71" s="5"/>
      <c r="U71" s="5"/>
      <c r="V71" s="5"/>
      <c r="W71" s="5"/>
      <c r="X71" s="5"/>
      <c r="Y71" s="5"/>
      <c r="Z71" s="5"/>
      <c r="AA71" s="5"/>
      <c r="AB71" s="5"/>
      <c r="AC71" s="5"/>
      <c r="AD71" s="5"/>
      <c r="AE71" s="5"/>
      <c r="AF71" s="5"/>
      <c r="AG71" s="5"/>
      <c r="AH71" s="5"/>
      <c r="AI71" s="5"/>
      <c r="AJ71" s="5"/>
      <c r="AK71" s="5"/>
      <c r="AL71" s="5"/>
      <c r="AM71" s="5"/>
      <c r="AN71" s="5"/>
      <c r="AO71" s="5"/>
      <c r="AP71" s="5"/>
      <c r="AQ71" s="5"/>
      <c r="AR71" s="5"/>
      <c r="AS71" s="5"/>
      <c r="AT71" s="5"/>
      <c r="AU71" s="5"/>
      <c r="AV71" s="5"/>
      <c r="AW71" s="5"/>
      <c r="AX71" s="5"/>
      <c r="AY71" s="5"/>
      <c r="AZ71" s="5"/>
      <c r="BA71" s="5"/>
      <c r="BB71" s="5"/>
      <c r="BC71" s="5"/>
      <c r="BD71" s="5"/>
      <c r="BE71" s="5"/>
      <c r="BF71" s="5"/>
      <c r="BG71" s="5"/>
      <c r="BH71" s="5"/>
      <c r="BI71" s="5"/>
      <c r="BJ71" s="5"/>
      <c r="BK71" s="5"/>
      <c r="BL71" s="5"/>
      <c r="BM71" s="5"/>
      <c r="BN71" s="5"/>
      <c r="BO71" s="5"/>
      <c r="BP71" s="5"/>
      <c r="BQ71" s="5"/>
      <c r="BR71" s="5"/>
      <c r="BS71" s="5"/>
      <c r="BT71" s="5"/>
      <c r="BU71" s="5"/>
      <c r="BV71" s="5"/>
      <c r="BW71" s="5"/>
      <c r="BX71" s="5"/>
      <c r="BY71" s="5"/>
      <c r="BZ71" s="5"/>
      <c r="CA71" s="5"/>
      <c r="CB71" s="5"/>
      <c r="CC71" s="5"/>
      <c r="CD71" s="5"/>
      <c r="CE71" s="5"/>
      <c r="CF71" s="5"/>
      <c r="CG71" s="5"/>
      <c r="CH71" s="5"/>
      <c r="CI71" s="5"/>
      <c r="CJ71" s="5"/>
      <c r="CK71" s="5"/>
      <c r="CL71" s="5"/>
      <c r="CM71" s="5"/>
      <c r="CN71" s="5"/>
      <c r="CO71" s="5"/>
      <c r="CP71" s="5"/>
      <c r="CQ71" s="5"/>
      <c r="CR71" s="5"/>
      <c r="CS71" s="5"/>
      <c r="CT71" s="5"/>
      <c r="CU71" s="5"/>
      <c r="CV71" s="5"/>
      <c r="CW71" s="5"/>
      <c r="CX71" s="5"/>
      <c r="CY71" s="5"/>
      <c r="CZ71" s="5"/>
      <c r="DA71" s="5"/>
      <c r="DB71" s="5"/>
      <c r="DC71" s="5"/>
      <c r="DD71" s="5"/>
      <c r="DE71" s="5"/>
      <c r="DF71" s="5"/>
      <c r="DG71" s="5"/>
      <c r="DH71" s="5"/>
      <c r="DI71" s="5"/>
      <c r="DJ71" s="5"/>
      <c r="DK71" s="5"/>
      <c r="DL71" s="5"/>
      <c r="DM71" s="5"/>
      <c r="DN71" s="5"/>
      <c r="DO71" s="5"/>
    </row>
    <row r="72" spans="1:119">
      <c r="A72" s="16"/>
      <c r="B72" s="18"/>
      <c r="C72" s="18"/>
      <c r="D72" s="17"/>
      <c r="E72" s="17"/>
      <c r="F72" s="17"/>
      <c r="G72" s="17"/>
      <c r="H72" s="17"/>
      <c r="I72" s="17"/>
      <c r="J72" s="17"/>
      <c r="K72" s="17"/>
      <c r="L72" s="17"/>
      <c r="M72" s="17"/>
      <c r="N72" s="17"/>
      <c r="O72" s="19"/>
    </row>
    <row r="73" spans="1:119">
      <c r="A73" s="38"/>
      <c r="B73" s="39"/>
      <c r="C73" s="39"/>
      <c r="D73" s="40"/>
      <c r="E73" s="40"/>
      <c r="F73" s="40"/>
      <c r="G73" s="40"/>
      <c r="H73" s="40"/>
      <c r="I73" s="40"/>
      <c r="J73" s="40"/>
      <c r="K73" s="40"/>
      <c r="L73" s="118" t="s">
        <v>151</v>
      </c>
      <c r="M73" s="118"/>
      <c r="N73" s="118"/>
      <c r="O73" s="41">
        <v>176819</v>
      </c>
    </row>
    <row r="74" spans="1:119">
      <c r="A74" s="119"/>
      <c r="B74" s="96"/>
      <c r="C74" s="96"/>
      <c r="D74" s="96"/>
      <c r="E74" s="96"/>
      <c r="F74" s="96"/>
      <c r="G74" s="96"/>
      <c r="H74" s="96"/>
      <c r="I74" s="96"/>
      <c r="J74" s="96"/>
      <c r="K74" s="96"/>
      <c r="L74" s="96"/>
      <c r="M74" s="96"/>
      <c r="N74" s="96"/>
      <c r="O74" s="97"/>
    </row>
    <row r="75" spans="1:119" ht="15.75" customHeight="1" thickBot="1">
      <c r="A75" s="120" t="s">
        <v>93</v>
      </c>
      <c r="B75" s="99"/>
      <c r="C75" s="99"/>
      <c r="D75" s="99"/>
      <c r="E75" s="99"/>
      <c r="F75" s="99"/>
      <c r="G75" s="99"/>
      <c r="H75" s="99"/>
      <c r="I75" s="99"/>
      <c r="J75" s="99"/>
      <c r="K75" s="99"/>
      <c r="L75" s="99"/>
      <c r="M75" s="99"/>
      <c r="N75" s="99"/>
      <c r="O75" s="100"/>
    </row>
  </sheetData>
  <mergeCells count="10">
    <mergeCell ref="L73:N73"/>
    <mergeCell ref="A74:O74"/>
    <mergeCell ref="A75:O75"/>
    <mergeCell ref="A1:O1"/>
    <mergeCell ref="A2:O2"/>
    <mergeCell ref="A3:C4"/>
    <mergeCell ref="D3:H3"/>
    <mergeCell ref="I3:J3"/>
    <mergeCell ref="K3:L3"/>
    <mergeCell ref="O3:O4"/>
  </mergeCells>
  <printOptions horizontalCentered="1"/>
  <pageMargins left="0.5" right="0.5" top="0.5" bottom="0.5" header="0.3" footer="0.3"/>
  <pageSetup paperSize="5" scale="56" fitToHeight="0" orientation="landscape" r:id="rId1"/>
  <headerFooter>
    <oddFooter>&amp;L&amp;14Office of Economic and Demographic Research&amp;R&amp;14Page &amp;P of &amp;N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pageSetUpPr fitToPage="1"/>
  </sheetPr>
  <dimension ref="A1:EC76"/>
  <sheetViews>
    <sheetView workbookViewId="0">
      <selection sqref="A1:O1"/>
    </sheetView>
  </sheetViews>
  <sheetFormatPr defaultColWidth="9.77734375" defaultRowHeight="15"/>
  <cols>
    <col min="1" max="1" width="1.77734375" style="3" customWidth="1"/>
    <col min="2" max="2" width="6.77734375" style="3" customWidth="1"/>
    <col min="3" max="3" width="55.77734375" style="3" customWidth="1"/>
    <col min="4" max="5" width="16.77734375" style="4" customWidth="1"/>
    <col min="6" max="7" width="15.77734375" style="4" customWidth="1"/>
    <col min="8" max="8" width="13.77734375" style="4" customWidth="1"/>
    <col min="9" max="10" width="15.77734375" style="4" customWidth="1"/>
    <col min="11" max="13" width="13.77734375" style="4" customWidth="1"/>
    <col min="14" max="14" width="16.77734375" style="4" customWidth="1"/>
    <col min="15" max="15" width="13.77734375" style="3" customWidth="1"/>
    <col min="16" max="16" width="9.77734375" style="3" customWidth="1"/>
    <col min="17" max="17" width="9.77734375" style="3"/>
  </cols>
  <sheetData>
    <row r="1" spans="1:133" ht="27.75">
      <c r="A1" s="121" t="s">
        <v>84</v>
      </c>
      <c r="B1" s="122"/>
      <c r="C1" s="122"/>
      <c r="D1" s="122"/>
      <c r="E1" s="122"/>
      <c r="F1" s="122"/>
      <c r="G1" s="122"/>
      <c r="H1" s="122"/>
      <c r="I1" s="122"/>
      <c r="J1" s="122"/>
      <c r="K1" s="122"/>
      <c r="L1" s="122"/>
      <c r="M1" s="122"/>
      <c r="N1" s="122"/>
      <c r="O1" s="123"/>
      <c r="P1" s="7"/>
      <c r="Q1"/>
    </row>
    <row r="2" spans="1:133" ht="24" thickBot="1">
      <c r="A2" s="124" t="s">
        <v>115</v>
      </c>
      <c r="B2" s="125"/>
      <c r="C2" s="125"/>
      <c r="D2" s="125"/>
      <c r="E2" s="125"/>
      <c r="F2" s="125"/>
      <c r="G2" s="125"/>
      <c r="H2" s="125"/>
      <c r="I2" s="125"/>
      <c r="J2" s="125"/>
      <c r="K2" s="125"/>
      <c r="L2" s="125"/>
      <c r="M2" s="125"/>
      <c r="N2" s="125"/>
      <c r="O2" s="126"/>
      <c r="P2" s="7"/>
      <c r="Q2"/>
    </row>
    <row r="3" spans="1:133" ht="18" customHeight="1">
      <c r="A3" s="127" t="s">
        <v>12</v>
      </c>
      <c r="B3" s="108"/>
      <c r="C3" s="109"/>
      <c r="D3" s="128" t="s">
        <v>6</v>
      </c>
      <c r="E3" s="129"/>
      <c r="F3" s="129"/>
      <c r="G3" s="129"/>
      <c r="H3" s="130"/>
      <c r="I3" s="128" t="s">
        <v>7</v>
      </c>
      <c r="J3" s="130"/>
      <c r="K3" s="128" t="s">
        <v>9</v>
      </c>
      <c r="L3" s="130"/>
      <c r="M3" s="35"/>
      <c r="N3" s="36"/>
      <c r="O3" s="131" t="s">
        <v>17</v>
      </c>
      <c r="P3" s="11"/>
      <c r="Q3"/>
    </row>
    <row r="4" spans="1:133" ht="32.25" customHeight="1" thickBot="1">
      <c r="A4" s="110"/>
      <c r="B4" s="111"/>
      <c r="C4" s="112"/>
      <c r="D4" s="33" t="s">
        <v>0</v>
      </c>
      <c r="E4" s="33" t="s">
        <v>13</v>
      </c>
      <c r="F4" s="33" t="s">
        <v>14</v>
      </c>
      <c r="G4" s="33" t="s">
        <v>15</v>
      </c>
      <c r="H4" s="33" t="s">
        <v>1</v>
      </c>
      <c r="I4" s="33" t="s">
        <v>2</v>
      </c>
      <c r="J4" s="34" t="s">
        <v>16</v>
      </c>
      <c r="K4" s="34" t="s">
        <v>3</v>
      </c>
      <c r="L4" s="34" t="s">
        <v>4</v>
      </c>
      <c r="M4" s="34" t="s">
        <v>5</v>
      </c>
      <c r="N4" s="34" t="s">
        <v>8</v>
      </c>
      <c r="O4" s="117"/>
      <c r="P4" s="8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  <c r="CN4" s="1"/>
      <c r="CO4" s="1"/>
      <c r="CP4" s="1"/>
      <c r="CQ4" s="1"/>
      <c r="CR4" s="1"/>
      <c r="CS4" s="1"/>
      <c r="CT4" s="1"/>
      <c r="CU4" s="1"/>
      <c r="CV4" s="1"/>
      <c r="CW4" s="1"/>
      <c r="CX4" s="1"/>
      <c r="CY4" s="1"/>
      <c r="CZ4" s="1"/>
      <c r="DA4" s="1"/>
      <c r="DB4" s="1"/>
      <c r="DC4" s="1"/>
      <c r="DD4" s="1"/>
      <c r="DE4" s="1"/>
      <c r="DF4" s="1"/>
      <c r="DG4" s="1"/>
      <c r="DH4" s="1"/>
      <c r="DI4" s="1"/>
      <c r="DJ4" s="1"/>
      <c r="DK4" s="1"/>
      <c r="DL4" s="1"/>
      <c r="DM4" s="1"/>
      <c r="DN4" s="1"/>
      <c r="DO4" s="1"/>
      <c r="DP4" s="1"/>
      <c r="DQ4" s="1"/>
      <c r="DR4" s="1"/>
      <c r="DS4" s="1"/>
      <c r="DT4" s="1"/>
      <c r="DU4" s="1"/>
      <c r="DV4" s="1"/>
      <c r="DW4" s="1"/>
      <c r="DX4" s="1"/>
      <c r="DY4" s="1"/>
      <c r="DZ4" s="1"/>
      <c r="EA4" s="1"/>
      <c r="EB4" s="1"/>
      <c r="EC4" s="1"/>
    </row>
    <row r="5" spans="1:133" ht="15.75">
      <c r="A5" s="24" t="s">
        <v>19</v>
      </c>
      <c r="B5" s="25"/>
      <c r="C5" s="25"/>
      <c r="D5" s="26">
        <f t="shared" ref="D5:M5" si="0">SUM(D6:D11)</f>
        <v>18348088</v>
      </c>
      <c r="E5" s="26">
        <f t="shared" si="0"/>
        <v>991994</v>
      </c>
      <c r="F5" s="26">
        <f t="shared" si="0"/>
        <v>2623261</v>
      </c>
      <c r="G5" s="26">
        <f t="shared" si="0"/>
        <v>127500</v>
      </c>
      <c r="H5" s="26">
        <f t="shared" si="0"/>
        <v>0</v>
      </c>
      <c r="I5" s="26">
        <f t="shared" si="0"/>
        <v>0</v>
      </c>
      <c r="J5" s="26">
        <f t="shared" si="0"/>
        <v>14755127</v>
      </c>
      <c r="K5" s="26">
        <f t="shared" si="0"/>
        <v>0</v>
      </c>
      <c r="L5" s="26">
        <f t="shared" si="0"/>
        <v>0</v>
      </c>
      <c r="M5" s="26">
        <f t="shared" si="0"/>
        <v>0</v>
      </c>
      <c r="N5" s="27">
        <f t="shared" ref="N5:N13" si="1">SUM(D5:M5)</f>
        <v>36845970</v>
      </c>
      <c r="O5" s="32">
        <f t="shared" ref="O5:O36" si="2">(N5/O$74)</f>
        <v>210.60255494269956</v>
      </c>
      <c r="P5" s="6"/>
    </row>
    <row r="6" spans="1:133">
      <c r="A6" s="12"/>
      <c r="B6" s="44">
        <v>511</v>
      </c>
      <c r="C6" s="20" t="s">
        <v>20</v>
      </c>
      <c r="D6" s="46">
        <v>1054067</v>
      </c>
      <c r="E6" s="46">
        <v>0</v>
      </c>
      <c r="F6" s="46">
        <v>0</v>
      </c>
      <c r="G6" s="46">
        <v>0</v>
      </c>
      <c r="H6" s="46">
        <v>0</v>
      </c>
      <c r="I6" s="46">
        <v>0</v>
      </c>
      <c r="J6" s="46">
        <v>0</v>
      </c>
      <c r="K6" s="46">
        <v>0</v>
      </c>
      <c r="L6" s="46">
        <v>0</v>
      </c>
      <c r="M6" s="46">
        <v>0</v>
      </c>
      <c r="N6" s="46">
        <f t="shared" si="1"/>
        <v>1054067</v>
      </c>
      <c r="O6" s="47">
        <f t="shared" si="2"/>
        <v>6.0247892315166753</v>
      </c>
      <c r="P6" s="9"/>
    </row>
    <row r="7" spans="1:133">
      <c r="A7" s="12"/>
      <c r="B7" s="44">
        <v>512</v>
      </c>
      <c r="C7" s="20" t="s">
        <v>21</v>
      </c>
      <c r="D7" s="46">
        <v>623503</v>
      </c>
      <c r="E7" s="46">
        <v>0</v>
      </c>
      <c r="F7" s="46">
        <v>0</v>
      </c>
      <c r="G7" s="46">
        <v>0</v>
      </c>
      <c r="H7" s="46">
        <v>0</v>
      </c>
      <c r="I7" s="46">
        <v>0</v>
      </c>
      <c r="J7" s="46">
        <v>0</v>
      </c>
      <c r="K7" s="46">
        <v>0</v>
      </c>
      <c r="L7" s="46">
        <v>0</v>
      </c>
      <c r="M7" s="46">
        <v>0</v>
      </c>
      <c r="N7" s="46">
        <f t="shared" si="1"/>
        <v>623503</v>
      </c>
      <c r="O7" s="47">
        <f t="shared" si="2"/>
        <v>3.5637906890343229</v>
      </c>
      <c r="P7" s="9"/>
    </row>
    <row r="8" spans="1:133">
      <c r="A8" s="12"/>
      <c r="B8" s="44">
        <v>513</v>
      </c>
      <c r="C8" s="20" t="s">
        <v>22</v>
      </c>
      <c r="D8" s="46">
        <v>9338496</v>
      </c>
      <c r="E8" s="46">
        <v>784360</v>
      </c>
      <c r="F8" s="46">
        <v>0</v>
      </c>
      <c r="G8" s="46">
        <v>0</v>
      </c>
      <c r="H8" s="46">
        <v>0</v>
      </c>
      <c r="I8" s="46">
        <v>0</v>
      </c>
      <c r="J8" s="46">
        <v>0</v>
      </c>
      <c r="K8" s="46">
        <v>0</v>
      </c>
      <c r="L8" s="46">
        <v>0</v>
      </c>
      <c r="M8" s="46">
        <v>0</v>
      </c>
      <c r="N8" s="46">
        <f t="shared" si="1"/>
        <v>10122856</v>
      </c>
      <c r="O8" s="47">
        <f t="shared" si="2"/>
        <v>57.859769655054158</v>
      </c>
      <c r="P8" s="9"/>
    </row>
    <row r="9" spans="1:133">
      <c r="A9" s="12"/>
      <c r="B9" s="44">
        <v>514</v>
      </c>
      <c r="C9" s="20" t="s">
        <v>23</v>
      </c>
      <c r="D9" s="46">
        <v>1037898</v>
      </c>
      <c r="E9" s="46">
        <v>0</v>
      </c>
      <c r="F9" s="46">
        <v>0</v>
      </c>
      <c r="G9" s="46">
        <v>0</v>
      </c>
      <c r="H9" s="46">
        <v>0</v>
      </c>
      <c r="I9" s="46">
        <v>0</v>
      </c>
      <c r="J9" s="46">
        <v>0</v>
      </c>
      <c r="K9" s="46">
        <v>0</v>
      </c>
      <c r="L9" s="46">
        <v>0</v>
      </c>
      <c r="M9" s="46">
        <v>0</v>
      </c>
      <c r="N9" s="46">
        <f t="shared" si="1"/>
        <v>1037898</v>
      </c>
      <c r="O9" s="47">
        <f t="shared" si="2"/>
        <v>5.9323711811608701</v>
      </c>
      <c r="P9" s="9"/>
    </row>
    <row r="10" spans="1:133">
      <c r="A10" s="12"/>
      <c r="B10" s="44">
        <v>515</v>
      </c>
      <c r="C10" s="20" t="s">
        <v>24</v>
      </c>
      <c r="D10" s="46">
        <v>719616</v>
      </c>
      <c r="E10" s="46">
        <v>0</v>
      </c>
      <c r="F10" s="46">
        <v>0</v>
      </c>
      <c r="G10" s="46">
        <v>0</v>
      </c>
      <c r="H10" s="46">
        <v>0</v>
      </c>
      <c r="I10" s="46">
        <v>0</v>
      </c>
      <c r="J10" s="46">
        <v>0</v>
      </c>
      <c r="K10" s="46">
        <v>0</v>
      </c>
      <c r="L10" s="46">
        <v>0</v>
      </c>
      <c r="M10" s="46">
        <v>0</v>
      </c>
      <c r="N10" s="46">
        <f t="shared" si="1"/>
        <v>719616</v>
      </c>
      <c r="O10" s="47">
        <f t="shared" si="2"/>
        <v>4.1131490954816954</v>
      </c>
      <c r="P10" s="9"/>
    </row>
    <row r="11" spans="1:133">
      <c r="A11" s="12"/>
      <c r="B11" s="44">
        <v>519</v>
      </c>
      <c r="C11" s="20" t="s">
        <v>116</v>
      </c>
      <c r="D11" s="46">
        <v>5574508</v>
      </c>
      <c r="E11" s="46">
        <v>207634</v>
      </c>
      <c r="F11" s="46">
        <v>2623261</v>
      </c>
      <c r="G11" s="46">
        <v>127500</v>
      </c>
      <c r="H11" s="46">
        <v>0</v>
      </c>
      <c r="I11" s="46">
        <v>0</v>
      </c>
      <c r="J11" s="46">
        <v>14755127</v>
      </c>
      <c r="K11" s="46">
        <v>0</v>
      </c>
      <c r="L11" s="46">
        <v>0</v>
      </c>
      <c r="M11" s="46">
        <v>0</v>
      </c>
      <c r="N11" s="46">
        <f t="shared" si="1"/>
        <v>23288030</v>
      </c>
      <c r="O11" s="47">
        <f t="shared" si="2"/>
        <v>133.10868509045184</v>
      </c>
      <c r="P11" s="9"/>
    </row>
    <row r="12" spans="1:133" ht="15.75">
      <c r="A12" s="28" t="s">
        <v>26</v>
      </c>
      <c r="B12" s="29"/>
      <c r="C12" s="30"/>
      <c r="D12" s="31">
        <f t="shared" ref="D12:M12" si="3">SUM(D13:D20)</f>
        <v>41610608</v>
      </c>
      <c r="E12" s="31">
        <f t="shared" si="3"/>
        <v>31942161</v>
      </c>
      <c r="F12" s="31">
        <f t="shared" si="3"/>
        <v>0</v>
      </c>
      <c r="G12" s="31">
        <f t="shared" si="3"/>
        <v>240281</v>
      </c>
      <c r="H12" s="31">
        <f t="shared" si="3"/>
        <v>0</v>
      </c>
      <c r="I12" s="31">
        <f t="shared" si="3"/>
        <v>2348738</v>
      </c>
      <c r="J12" s="31">
        <f t="shared" si="3"/>
        <v>0</v>
      </c>
      <c r="K12" s="31">
        <f t="shared" si="3"/>
        <v>0</v>
      </c>
      <c r="L12" s="31">
        <f t="shared" si="3"/>
        <v>0</v>
      </c>
      <c r="M12" s="31">
        <f t="shared" si="3"/>
        <v>0</v>
      </c>
      <c r="N12" s="42">
        <f t="shared" si="1"/>
        <v>76141788</v>
      </c>
      <c r="O12" s="43">
        <f t="shared" si="2"/>
        <v>435.20784201651855</v>
      </c>
      <c r="P12" s="10"/>
    </row>
    <row r="13" spans="1:133">
      <c r="A13" s="12"/>
      <c r="B13" s="44">
        <v>521</v>
      </c>
      <c r="C13" s="20" t="s">
        <v>27</v>
      </c>
      <c r="D13" s="46">
        <v>28187357</v>
      </c>
      <c r="E13" s="46">
        <v>139472</v>
      </c>
      <c r="F13" s="46">
        <v>0</v>
      </c>
      <c r="G13" s="46">
        <v>68718</v>
      </c>
      <c r="H13" s="46">
        <v>0</v>
      </c>
      <c r="I13" s="46">
        <v>0</v>
      </c>
      <c r="J13" s="46">
        <v>0</v>
      </c>
      <c r="K13" s="46">
        <v>0</v>
      </c>
      <c r="L13" s="46">
        <v>0</v>
      </c>
      <c r="M13" s="46">
        <v>0</v>
      </c>
      <c r="N13" s="46">
        <f t="shared" si="1"/>
        <v>28395547</v>
      </c>
      <c r="O13" s="47">
        <f t="shared" si="2"/>
        <v>162.30200337229573</v>
      </c>
      <c r="P13" s="9"/>
    </row>
    <row r="14" spans="1:133">
      <c r="A14" s="12"/>
      <c r="B14" s="44">
        <v>522</v>
      </c>
      <c r="C14" s="20" t="s">
        <v>28</v>
      </c>
      <c r="D14" s="46">
        <v>0</v>
      </c>
      <c r="E14" s="46">
        <v>20316082</v>
      </c>
      <c r="F14" s="46">
        <v>0</v>
      </c>
      <c r="G14" s="46">
        <v>83282</v>
      </c>
      <c r="H14" s="46">
        <v>0</v>
      </c>
      <c r="I14" s="46">
        <v>0</v>
      </c>
      <c r="J14" s="46">
        <v>0</v>
      </c>
      <c r="K14" s="46">
        <v>0</v>
      </c>
      <c r="L14" s="46">
        <v>0</v>
      </c>
      <c r="M14" s="46">
        <v>0</v>
      </c>
      <c r="N14" s="46">
        <f t="shared" ref="N14:N20" si="4">SUM(D14:M14)</f>
        <v>20399364</v>
      </c>
      <c r="O14" s="47">
        <f t="shared" si="2"/>
        <v>116.59777657111829</v>
      </c>
      <c r="P14" s="9"/>
    </row>
    <row r="15" spans="1:133">
      <c r="A15" s="12"/>
      <c r="B15" s="44">
        <v>523</v>
      </c>
      <c r="C15" s="20" t="s">
        <v>117</v>
      </c>
      <c r="D15" s="46">
        <v>11735187</v>
      </c>
      <c r="E15" s="46">
        <v>0</v>
      </c>
      <c r="F15" s="46">
        <v>0</v>
      </c>
      <c r="G15" s="46">
        <v>88281</v>
      </c>
      <c r="H15" s="46">
        <v>0</v>
      </c>
      <c r="I15" s="46">
        <v>0</v>
      </c>
      <c r="J15" s="46">
        <v>0</v>
      </c>
      <c r="K15" s="46">
        <v>0</v>
      </c>
      <c r="L15" s="46">
        <v>0</v>
      </c>
      <c r="M15" s="46">
        <v>0</v>
      </c>
      <c r="N15" s="46">
        <f t="shared" si="4"/>
        <v>11823468</v>
      </c>
      <c r="O15" s="47">
        <f t="shared" si="2"/>
        <v>67.580052013374868</v>
      </c>
      <c r="P15" s="9"/>
    </row>
    <row r="16" spans="1:133">
      <c r="A16" s="12"/>
      <c r="B16" s="44">
        <v>524</v>
      </c>
      <c r="C16" s="20" t="s">
        <v>30</v>
      </c>
      <c r="D16" s="46">
        <v>624644</v>
      </c>
      <c r="E16" s="46">
        <v>0</v>
      </c>
      <c r="F16" s="46">
        <v>0</v>
      </c>
      <c r="G16" s="46">
        <v>0</v>
      </c>
      <c r="H16" s="46">
        <v>0</v>
      </c>
      <c r="I16" s="46">
        <v>2348738</v>
      </c>
      <c r="J16" s="46">
        <v>0</v>
      </c>
      <c r="K16" s="46">
        <v>0</v>
      </c>
      <c r="L16" s="46">
        <v>0</v>
      </c>
      <c r="M16" s="46">
        <v>0</v>
      </c>
      <c r="N16" s="46">
        <f t="shared" si="4"/>
        <v>2973382</v>
      </c>
      <c r="O16" s="47">
        <f t="shared" si="2"/>
        <v>16.995124460575578</v>
      </c>
      <c r="P16" s="9"/>
    </row>
    <row r="17" spans="1:16">
      <c r="A17" s="12"/>
      <c r="B17" s="44">
        <v>525</v>
      </c>
      <c r="C17" s="20" t="s">
        <v>31</v>
      </c>
      <c r="D17" s="46">
        <v>616180</v>
      </c>
      <c r="E17" s="46">
        <v>1886364</v>
      </c>
      <c r="F17" s="46">
        <v>0</v>
      </c>
      <c r="G17" s="46">
        <v>0</v>
      </c>
      <c r="H17" s="46">
        <v>0</v>
      </c>
      <c r="I17" s="46">
        <v>0</v>
      </c>
      <c r="J17" s="46">
        <v>0</v>
      </c>
      <c r="K17" s="46">
        <v>0</v>
      </c>
      <c r="L17" s="46">
        <v>0</v>
      </c>
      <c r="M17" s="46">
        <v>0</v>
      </c>
      <c r="N17" s="46">
        <f t="shared" si="4"/>
        <v>2502544</v>
      </c>
      <c r="O17" s="47">
        <f t="shared" si="2"/>
        <v>14.303929581892486</v>
      </c>
      <c r="P17" s="9"/>
    </row>
    <row r="18" spans="1:16">
      <c r="A18" s="12"/>
      <c r="B18" s="44">
        <v>526</v>
      </c>
      <c r="C18" s="20" t="s">
        <v>32</v>
      </c>
      <c r="D18" s="46">
        <v>0</v>
      </c>
      <c r="E18" s="46">
        <v>9600225</v>
      </c>
      <c r="F18" s="46">
        <v>0</v>
      </c>
      <c r="G18" s="46">
        <v>0</v>
      </c>
      <c r="H18" s="46">
        <v>0</v>
      </c>
      <c r="I18" s="46">
        <v>0</v>
      </c>
      <c r="J18" s="46">
        <v>0</v>
      </c>
      <c r="K18" s="46">
        <v>0</v>
      </c>
      <c r="L18" s="46">
        <v>0</v>
      </c>
      <c r="M18" s="46">
        <v>0</v>
      </c>
      <c r="N18" s="46">
        <f t="shared" si="4"/>
        <v>9600225</v>
      </c>
      <c r="O18" s="47">
        <f t="shared" si="2"/>
        <v>54.872538652796436</v>
      </c>
      <c r="P18" s="9"/>
    </row>
    <row r="19" spans="1:16">
      <c r="A19" s="12"/>
      <c r="B19" s="44">
        <v>527</v>
      </c>
      <c r="C19" s="20" t="s">
        <v>33</v>
      </c>
      <c r="D19" s="46">
        <v>447240</v>
      </c>
      <c r="E19" s="46">
        <v>0</v>
      </c>
      <c r="F19" s="46">
        <v>0</v>
      </c>
      <c r="G19" s="46">
        <v>0</v>
      </c>
      <c r="H19" s="46">
        <v>0</v>
      </c>
      <c r="I19" s="46">
        <v>0</v>
      </c>
      <c r="J19" s="46">
        <v>0</v>
      </c>
      <c r="K19" s="46">
        <v>0</v>
      </c>
      <c r="L19" s="46">
        <v>0</v>
      </c>
      <c r="M19" s="46">
        <v>0</v>
      </c>
      <c r="N19" s="46">
        <f t="shared" si="4"/>
        <v>447240</v>
      </c>
      <c r="O19" s="47">
        <f t="shared" si="2"/>
        <v>2.5563144808665084</v>
      </c>
      <c r="P19" s="9"/>
    </row>
    <row r="20" spans="1:16">
      <c r="A20" s="12"/>
      <c r="B20" s="44">
        <v>529</v>
      </c>
      <c r="C20" s="20" t="s">
        <v>86</v>
      </c>
      <c r="D20" s="46">
        <v>0</v>
      </c>
      <c r="E20" s="46">
        <v>18</v>
      </c>
      <c r="F20" s="46">
        <v>0</v>
      </c>
      <c r="G20" s="46">
        <v>0</v>
      </c>
      <c r="H20" s="46">
        <v>0</v>
      </c>
      <c r="I20" s="46">
        <v>0</v>
      </c>
      <c r="J20" s="46">
        <v>0</v>
      </c>
      <c r="K20" s="46">
        <v>0</v>
      </c>
      <c r="L20" s="46">
        <v>0</v>
      </c>
      <c r="M20" s="46">
        <v>0</v>
      </c>
      <c r="N20" s="46">
        <f t="shared" si="4"/>
        <v>18</v>
      </c>
      <c r="O20" s="47">
        <f t="shared" si="2"/>
        <v>1.0288359863965019E-4</v>
      </c>
      <c r="P20" s="9"/>
    </row>
    <row r="21" spans="1:16" ht="15.75">
      <c r="A21" s="28" t="s">
        <v>34</v>
      </c>
      <c r="B21" s="29"/>
      <c r="C21" s="30"/>
      <c r="D21" s="31">
        <f t="shared" ref="D21:M21" si="5">SUM(D22:D28)</f>
        <v>217920</v>
      </c>
      <c r="E21" s="31">
        <f t="shared" si="5"/>
        <v>1808259</v>
      </c>
      <c r="F21" s="31">
        <f t="shared" si="5"/>
        <v>0</v>
      </c>
      <c r="G21" s="31">
        <f t="shared" si="5"/>
        <v>0</v>
      </c>
      <c r="H21" s="31">
        <f t="shared" si="5"/>
        <v>0</v>
      </c>
      <c r="I21" s="31">
        <f t="shared" si="5"/>
        <v>32601956</v>
      </c>
      <c r="J21" s="31">
        <f t="shared" si="5"/>
        <v>0</v>
      </c>
      <c r="K21" s="31">
        <f t="shared" si="5"/>
        <v>0</v>
      </c>
      <c r="L21" s="31">
        <f t="shared" si="5"/>
        <v>0</v>
      </c>
      <c r="M21" s="31">
        <f t="shared" si="5"/>
        <v>0</v>
      </c>
      <c r="N21" s="42">
        <f>SUM(D21:M21)</f>
        <v>34628135</v>
      </c>
      <c r="O21" s="43">
        <f t="shared" si="2"/>
        <v>197.92595238775687</v>
      </c>
      <c r="P21" s="10"/>
    </row>
    <row r="22" spans="1:16">
      <c r="A22" s="12"/>
      <c r="B22" s="44">
        <v>533</v>
      </c>
      <c r="C22" s="20" t="s">
        <v>35</v>
      </c>
      <c r="D22" s="46">
        <v>0</v>
      </c>
      <c r="E22" s="46">
        <v>0</v>
      </c>
      <c r="F22" s="46">
        <v>0</v>
      </c>
      <c r="G22" s="46">
        <v>0</v>
      </c>
      <c r="H22" s="46">
        <v>0</v>
      </c>
      <c r="I22" s="46">
        <v>6534510</v>
      </c>
      <c r="J22" s="46">
        <v>0</v>
      </c>
      <c r="K22" s="46">
        <v>0</v>
      </c>
      <c r="L22" s="46">
        <v>0</v>
      </c>
      <c r="M22" s="46">
        <v>0</v>
      </c>
      <c r="N22" s="46">
        <f t="shared" ref="N22:N28" si="6">SUM(D22:M22)</f>
        <v>6534510</v>
      </c>
      <c r="O22" s="47">
        <f t="shared" si="2"/>
        <v>37.34966134148781</v>
      </c>
      <c r="P22" s="9"/>
    </row>
    <row r="23" spans="1:16">
      <c r="A23" s="12"/>
      <c r="B23" s="44">
        <v>534</v>
      </c>
      <c r="C23" s="20" t="s">
        <v>118</v>
      </c>
      <c r="D23" s="46">
        <v>0</v>
      </c>
      <c r="E23" s="46">
        <v>0</v>
      </c>
      <c r="F23" s="46">
        <v>0</v>
      </c>
      <c r="G23" s="46">
        <v>0</v>
      </c>
      <c r="H23" s="46">
        <v>0</v>
      </c>
      <c r="I23" s="46">
        <v>6918242</v>
      </c>
      <c r="J23" s="46">
        <v>0</v>
      </c>
      <c r="K23" s="46">
        <v>0</v>
      </c>
      <c r="L23" s="46">
        <v>0</v>
      </c>
      <c r="M23" s="46">
        <v>0</v>
      </c>
      <c r="N23" s="46">
        <f t="shared" si="6"/>
        <v>6918242</v>
      </c>
      <c r="O23" s="47">
        <f t="shared" si="2"/>
        <v>39.542979623331711</v>
      </c>
      <c r="P23" s="9"/>
    </row>
    <row r="24" spans="1:16">
      <c r="A24" s="12"/>
      <c r="B24" s="44">
        <v>535</v>
      </c>
      <c r="C24" s="20" t="s">
        <v>37</v>
      </c>
      <c r="D24" s="46">
        <v>0</v>
      </c>
      <c r="E24" s="46">
        <v>97992</v>
      </c>
      <c r="F24" s="46">
        <v>0</v>
      </c>
      <c r="G24" s="46">
        <v>0</v>
      </c>
      <c r="H24" s="46">
        <v>0</v>
      </c>
      <c r="I24" s="46">
        <v>7044734</v>
      </c>
      <c r="J24" s="46">
        <v>0</v>
      </c>
      <c r="K24" s="46">
        <v>0</v>
      </c>
      <c r="L24" s="46">
        <v>0</v>
      </c>
      <c r="M24" s="46">
        <v>0</v>
      </c>
      <c r="N24" s="46">
        <f t="shared" si="6"/>
        <v>7142726</v>
      </c>
      <c r="O24" s="47">
        <f t="shared" si="2"/>
        <v>40.826075276499672</v>
      </c>
      <c r="P24" s="9"/>
    </row>
    <row r="25" spans="1:16">
      <c r="A25" s="12"/>
      <c r="B25" s="44">
        <v>536</v>
      </c>
      <c r="C25" s="20" t="s">
        <v>119</v>
      </c>
      <c r="D25" s="46">
        <v>0</v>
      </c>
      <c r="E25" s="46">
        <v>0</v>
      </c>
      <c r="F25" s="46">
        <v>0</v>
      </c>
      <c r="G25" s="46">
        <v>0</v>
      </c>
      <c r="H25" s="46">
        <v>0</v>
      </c>
      <c r="I25" s="46">
        <v>11870316</v>
      </c>
      <c r="J25" s="46">
        <v>0</v>
      </c>
      <c r="K25" s="46">
        <v>0</v>
      </c>
      <c r="L25" s="46">
        <v>0</v>
      </c>
      <c r="M25" s="46">
        <v>0</v>
      </c>
      <c r="N25" s="46">
        <f t="shared" si="6"/>
        <v>11870316</v>
      </c>
      <c r="O25" s="47">
        <f t="shared" si="2"/>
        <v>67.847823726100998</v>
      </c>
      <c r="P25" s="9"/>
    </row>
    <row r="26" spans="1:16">
      <c r="A26" s="12"/>
      <c r="B26" s="44">
        <v>537</v>
      </c>
      <c r="C26" s="20" t="s">
        <v>120</v>
      </c>
      <c r="D26" s="46">
        <v>217920</v>
      </c>
      <c r="E26" s="46">
        <v>422173</v>
      </c>
      <c r="F26" s="46">
        <v>0</v>
      </c>
      <c r="G26" s="46">
        <v>0</v>
      </c>
      <c r="H26" s="46">
        <v>0</v>
      </c>
      <c r="I26" s="46">
        <v>234154</v>
      </c>
      <c r="J26" s="46">
        <v>0</v>
      </c>
      <c r="K26" s="46">
        <v>0</v>
      </c>
      <c r="L26" s="46">
        <v>0</v>
      </c>
      <c r="M26" s="46">
        <v>0</v>
      </c>
      <c r="N26" s="46">
        <f t="shared" si="6"/>
        <v>874247</v>
      </c>
      <c r="O26" s="47">
        <f t="shared" si="2"/>
        <v>4.9969820811065704</v>
      </c>
      <c r="P26" s="9"/>
    </row>
    <row r="27" spans="1:16">
      <c r="A27" s="12"/>
      <c r="B27" s="44">
        <v>538</v>
      </c>
      <c r="C27" s="20" t="s">
        <v>121</v>
      </c>
      <c r="D27" s="46">
        <v>0</v>
      </c>
      <c r="E27" s="46">
        <v>1276198</v>
      </c>
      <c r="F27" s="46">
        <v>0</v>
      </c>
      <c r="G27" s="46">
        <v>0</v>
      </c>
      <c r="H27" s="46">
        <v>0</v>
      </c>
      <c r="I27" s="46">
        <v>0</v>
      </c>
      <c r="J27" s="46">
        <v>0</v>
      </c>
      <c r="K27" s="46">
        <v>0</v>
      </c>
      <c r="L27" s="46">
        <v>0</v>
      </c>
      <c r="M27" s="46">
        <v>0</v>
      </c>
      <c r="N27" s="46">
        <f t="shared" si="6"/>
        <v>1276198</v>
      </c>
      <c r="O27" s="47">
        <f t="shared" si="2"/>
        <v>7.2944357120402392</v>
      </c>
      <c r="P27" s="9"/>
    </row>
    <row r="28" spans="1:16">
      <c r="A28" s="12"/>
      <c r="B28" s="44">
        <v>539</v>
      </c>
      <c r="C28" s="20" t="s">
        <v>41</v>
      </c>
      <c r="D28" s="46">
        <v>0</v>
      </c>
      <c r="E28" s="46">
        <v>11896</v>
      </c>
      <c r="F28" s="46">
        <v>0</v>
      </c>
      <c r="G28" s="46">
        <v>0</v>
      </c>
      <c r="H28" s="46">
        <v>0</v>
      </c>
      <c r="I28" s="46">
        <v>0</v>
      </c>
      <c r="J28" s="46">
        <v>0</v>
      </c>
      <c r="K28" s="46">
        <v>0</v>
      </c>
      <c r="L28" s="46">
        <v>0</v>
      </c>
      <c r="M28" s="46">
        <v>0</v>
      </c>
      <c r="N28" s="46">
        <f t="shared" si="6"/>
        <v>11896</v>
      </c>
      <c r="O28" s="47">
        <f t="shared" si="2"/>
        <v>6.7994627189848819E-2</v>
      </c>
      <c r="P28" s="9"/>
    </row>
    <row r="29" spans="1:16" ht="15.75">
      <c r="A29" s="28" t="s">
        <v>42</v>
      </c>
      <c r="B29" s="29"/>
      <c r="C29" s="30"/>
      <c r="D29" s="31">
        <f t="shared" ref="D29:M29" si="7">SUM(D30:D33)</f>
        <v>2180099</v>
      </c>
      <c r="E29" s="31">
        <f t="shared" si="7"/>
        <v>19508735</v>
      </c>
      <c r="F29" s="31">
        <f t="shared" si="7"/>
        <v>0</v>
      </c>
      <c r="G29" s="31">
        <f t="shared" si="7"/>
        <v>2716924</v>
      </c>
      <c r="H29" s="31">
        <f t="shared" si="7"/>
        <v>0</v>
      </c>
      <c r="I29" s="31">
        <f t="shared" si="7"/>
        <v>2914075</v>
      </c>
      <c r="J29" s="31">
        <f t="shared" si="7"/>
        <v>0</v>
      </c>
      <c r="K29" s="31">
        <f t="shared" si="7"/>
        <v>0</v>
      </c>
      <c r="L29" s="31">
        <f t="shared" si="7"/>
        <v>0</v>
      </c>
      <c r="M29" s="31">
        <f t="shared" si="7"/>
        <v>0</v>
      </c>
      <c r="N29" s="31">
        <f t="shared" ref="N29:N39" si="8">SUM(D29:M29)</f>
        <v>27319833</v>
      </c>
      <c r="O29" s="43">
        <f t="shared" si="2"/>
        <v>156.15348518190393</v>
      </c>
      <c r="P29" s="10"/>
    </row>
    <row r="30" spans="1:16">
      <c r="A30" s="12"/>
      <c r="B30" s="44">
        <v>541</v>
      </c>
      <c r="C30" s="20" t="s">
        <v>122</v>
      </c>
      <c r="D30" s="46">
        <v>2132512</v>
      </c>
      <c r="E30" s="46">
        <v>19202024</v>
      </c>
      <c r="F30" s="46">
        <v>0</v>
      </c>
      <c r="G30" s="46">
        <v>2716924</v>
      </c>
      <c r="H30" s="46">
        <v>0</v>
      </c>
      <c r="I30" s="46">
        <v>0</v>
      </c>
      <c r="J30" s="46">
        <v>0</v>
      </c>
      <c r="K30" s="46">
        <v>0</v>
      </c>
      <c r="L30" s="46">
        <v>0</v>
      </c>
      <c r="M30" s="46">
        <v>0</v>
      </c>
      <c r="N30" s="46">
        <f t="shared" si="8"/>
        <v>24051460</v>
      </c>
      <c r="O30" s="47">
        <f t="shared" si="2"/>
        <v>137.47226429653338</v>
      </c>
      <c r="P30" s="9"/>
    </row>
    <row r="31" spans="1:16">
      <c r="A31" s="12"/>
      <c r="B31" s="44">
        <v>542</v>
      </c>
      <c r="C31" s="20" t="s">
        <v>44</v>
      </c>
      <c r="D31" s="46">
        <v>46312</v>
      </c>
      <c r="E31" s="46">
        <v>0</v>
      </c>
      <c r="F31" s="46">
        <v>0</v>
      </c>
      <c r="G31" s="46">
        <v>0</v>
      </c>
      <c r="H31" s="46">
        <v>0</v>
      </c>
      <c r="I31" s="46">
        <v>2914075</v>
      </c>
      <c r="J31" s="46">
        <v>0</v>
      </c>
      <c r="K31" s="46">
        <v>0</v>
      </c>
      <c r="L31" s="46">
        <v>0</v>
      </c>
      <c r="M31" s="46">
        <v>0</v>
      </c>
      <c r="N31" s="46">
        <f t="shared" si="8"/>
        <v>2960387</v>
      </c>
      <c r="O31" s="47">
        <f t="shared" si="2"/>
        <v>16.920848218113228</v>
      </c>
      <c r="P31" s="9"/>
    </row>
    <row r="32" spans="1:16">
      <c r="A32" s="12"/>
      <c r="B32" s="44">
        <v>543</v>
      </c>
      <c r="C32" s="20" t="s">
        <v>123</v>
      </c>
      <c r="D32" s="46">
        <v>0</v>
      </c>
      <c r="E32" s="46">
        <v>306711</v>
      </c>
      <c r="F32" s="46">
        <v>0</v>
      </c>
      <c r="G32" s="46">
        <v>0</v>
      </c>
      <c r="H32" s="46">
        <v>0</v>
      </c>
      <c r="I32" s="46">
        <v>0</v>
      </c>
      <c r="J32" s="46">
        <v>0</v>
      </c>
      <c r="K32" s="46">
        <v>0</v>
      </c>
      <c r="L32" s="46">
        <v>0</v>
      </c>
      <c r="M32" s="46">
        <v>0</v>
      </c>
      <c r="N32" s="46">
        <f t="shared" si="8"/>
        <v>306711</v>
      </c>
      <c r="O32" s="47">
        <f t="shared" si="2"/>
        <v>1.7530850790203194</v>
      </c>
      <c r="P32" s="9"/>
    </row>
    <row r="33" spans="1:16">
      <c r="A33" s="12"/>
      <c r="B33" s="44">
        <v>544</v>
      </c>
      <c r="C33" s="20" t="s">
        <v>124</v>
      </c>
      <c r="D33" s="46">
        <v>1275</v>
      </c>
      <c r="E33" s="46">
        <v>0</v>
      </c>
      <c r="F33" s="46">
        <v>0</v>
      </c>
      <c r="G33" s="46">
        <v>0</v>
      </c>
      <c r="H33" s="46">
        <v>0</v>
      </c>
      <c r="I33" s="46">
        <v>0</v>
      </c>
      <c r="J33" s="46">
        <v>0</v>
      </c>
      <c r="K33" s="46">
        <v>0</v>
      </c>
      <c r="L33" s="46">
        <v>0</v>
      </c>
      <c r="M33" s="46">
        <v>0</v>
      </c>
      <c r="N33" s="46">
        <f t="shared" si="8"/>
        <v>1275</v>
      </c>
      <c r="O33" s="47">
        <f t="shared" si="2"/>
        <v>7.2875882369752218E-3</v>
      </c>
      <c r="P33" s="9"/>
    </row>
    <row r="34" spans="1:16" ht="15.75">
      <c r="A34" s="28" t="s">
        <v>46</v>
      </c>
      <c r="B34" s="29"/>
      <c r="C34" s="30"/>
      <c r="D34" s="31">
        <f t="shared" ref="D34:M34" si="9">SUM(D35:D37)</f>
        <v>719489</v>
      </c>
      <c r="E34" s="31">
        <f t="shared" si="9"/>
        <v>919893</v>
      </c>
      <c r="F34" s="31">
        <f t="shared" si="9"/>
        <v>0</v>
      </c>
      <c r="G34" s="31">
        <f t="shared" si="9"/>
        <v>0</v>
      </c>
      <c r="H34" s="31">
        <f t="shared" si="9"/>
        <v>0</v>
      </c>
      <c r="I34" s="31">
        <f t="shared" si="9"/>
        <v>0</v>
      </c>
      <c r="J34" s="31">
        <f t="shared" si="9"/>
        <v>0</v>
      </c>
      <c r="K34" s="31">
        <f t="shared" si="9"/>
        <v>0</v>
      </c>
      <c r="L34" s="31">
        <f t="shared" si="9"/>
        <v>0</v>
      </c>
      <c r="M34" s="31">
        <f t="shared" si="9"/>
        <v>0</v>
      </c>
      <c r="N34" s="31">
        <f t="shared" si="8"/>
        <v>1639382</v>
      </c>
      <c r="O34" s="43">
        <f t="shared" si="2"/>
        <v>9.3703066502815009</v>
      </c>
      <c r="P34" s="10"/>
    </row>
    <row r="35" spans="1:16">
      <c r="A35" s="13"/>
      <c r="B35" s="45">
        <v>552</v>
      </c>
      <c r="C35" s="21" t="s">
        <v>47</v>
      </c>
      <c r="D35" s="46">
        <v>196855</v>
      </c>
      <c r="E35" s="46">
        <v>455538</v>
      </c>
      <c r="F35" s="46">
        <v>0</v>
      </c>
      <c r="G35" s="46">
        <v>0</v>
      </c>
      <c r="H35" s="46">
        <v>0</v>
      </c>
      <c r="I35" s="46">
        <v>0</v>
      </c>
      <c r="J35" s="46">
        <v>0</v>
      </c>
      <c r="K35" s="46">
        <v>0</v>
      </c>
      <c r="L35" s="46">
        <v>0</v>
      </c>
      <c r="M35" s="46">
        <v>0</v>
      </c>
      <c r="N35" s="46">
        <f t="shared" si="8"/>
        <v>652393</v>
      </c>
      <c r="O35" s="47">
        <f t="shared" si="2"/>
        <v>3.7289188648509617</v>
      </c>
      <c r="P35" s="9"/>
    </row>
    <row r="36" spans="1:16">
      <c r="A36" s="13"/>
      <c r="B36" s="45">
        <v>553</v>
      </c>
      <c r="C36" s="21" t="s">
        <v>125</v>
      </c>
      <c r="D36" s="46">
        <v>107599</v>
      </c>
      <c r="E36" s="46">
        <v>0</v>
      </c>
      <c r="F36" s="46">
        <v>0</v>
      </c>
      <c r="G36" s="46">
        <v>0</v>
      </c>
      <c r="H36" s="46">
        <v>0</v>
      </c>
      <c r="I36" s="46">
        <v>0</v>
      </c>
      <c r="J36" s="46">
        <v>0</v>
      </c>
      <c r="K36" s="46">
        <v>0</v>
      </c>
      <c r="L36" s="46">
        <v>0</v>
      </c>
      <c r="M36" s="46">
        <v>0</v>
      </c>
      <c r="N36" s="46">
        <f t="shared" si="8"/>
        <v>107599</v>
      </c>
      <c r="O36" s="47">
        <f t="shared" si="2"/>
        <v>0.61500957389042898</v>
      </c>
      <c r="P36" s="9"/>
    </row>
    <row r="37" spans="1:16">
      <c r="A37" s="13"/>
      <c r="B37" s="45">
        <v>554</v>
      </c>
      <c r="C37" s="21" t="s">
        <v>49</v>
      </c>
      <c r="D37" s="46">
        <v>415035</v>
      </c>
      <c r="E37" s="46">
        <v>464355</v>
      </c>
      <c r="F37" s="46">
        <v>0</v>
      </c>
      <c r="G37" s="46">
        <v>0</v>
      </c>
      <c r="H37" s="46">
        <v>0</v>
      </c>
      <c r="I37" s="46">
        <v>0</v>
      </c>
      <c r="J37" s="46">
        <v>0</v>
      </c>
      <c r="K37" s="46">
        <v>0</v>
      </c>
      <c r="L37" s="46">
        <v>0</v>
      </c>
      <c r="M37" s="46">
        <v>0</v>
      </c>
      <c r="N37" s="46">
        <f t="shared" si="8"/>
        <v>879390</v>
      </c>
      <c r="O37" s="47">
        <f t="shared" ref="O37:O68" si="10">(N37/O$74)</f>
        <v>5.0263782115401101</v>
      </c>
      <c r="P37" s="9"/>
    </row>
    <row r="38" spans="1:16" ht="15.75">
      <c r="A38" s="28" t="s">
        <v>50</v>
      </c>
      <c r="B38" s="29"/>
      <c r="C38" s="30"/>
      <c r="D38" s="31">
        <f t="shared" ref="D38:M38" si="11">SUM(D39:D43)</f>
        <v>7172983</v>
      </c>
      <c r="E38" s="31">
        <f t="shared" si="11"/>
        <v>1399961</v>
      </c>
      <c r="F38" s="31">
        <f t="shared" si="11"/>
        <v>0</v>
      </c>
      <c r="G38" s="31">
        <f t="shared" si="11"/>
        <v>0</v>
      </c>
      <c r="H38" s="31">
        <f t="shared" si="11"/>
        <v>0</v>
      </c>
      <c r="I38" s="31">
        <f t="shared" si="11"/>
        <v>0</v>
      </c>
      <c r="J38" s="31">
        <f t="shared" si="11"/>
        <v>0</v>
      </c>
      <c r="K38" s="31">
        <f t="shared" si="11"/>
        <v>0</v>
      </c>
      <c r="L38" s="31">
        <f t="shared" si="11"/>
        <v>0</v>
      </c>
      <c r="M38" s="31">
        <f t="shared" si="11"/>
        <v>0</v>
      </c>
      <c r="N38" s="31">
        <f t="shared" si="8"/>
        <v>8572944</v>
      </c>
      <c r="O38" s="43">
        <f t="shared" si="10"/>
        <v>49.00085164756652</v>
      </c>
      <c r="P38" s="10"/>
    </row>
    <row r="39" spans="1:16">
      <c r="A39" s="12"/>
      <c r="B39" s="44">
        <v>561</v>
      </c>
      <c r="C39" s="20" t="s">
        <v>126</v>
      </c>
      <c r="D39" s="46">
        <v>526063</v>
      </c>
      <c r="E39" s="46">
        <v>257417</v>
      </c>
      <c r="F39" s="46">
        <v>0</v>
      </c>
      <c r="G39" s="46">
        <v>0</v>
      </c>
      <c r="H39" s="46">
        <v>0</v>
      </c>
      <c r="I39" s="46">
        <v>0</v>
      </c>
      <c r="J39" s="46">
        <v>0</v>
      </c>
      <c r="K39" s="46">
        <v>0</v>
      </c>
      <c r="L39" s="46">
        <v>0</v>
      </c>
      <c r="M39" s="46">
        <v>0</v>
      </c>
      <c r="N39" s="46">
        <f t="shared" si="8"/>
        <v>783480</v>
      </c>
      <c r="O39" s="47">
        <f t="shared" si="10"/>
        <v>4.4781801034551743</v>
      </c>
      <c r="P39" s="9"/>
    </row>
    <row r="40" spans="1:16">
      <c r="A40" s="12"/>
      <c r="B40" s="44">
        <v>562</v>
      </c>
      <c r="C40" s="20" t="s">
        <v>127</v>
      </c>
      <c r="D40" s="46">
        <v>5759677</v>
      </c>
      <c r="E40" s="46">
        <v>1142544</v>
      </c>
      <c r="F40" s="46">
        <v>0</v>
      </c>
      <c r="G40" s="46">
        <v>0</v>
      </c>
      <c r="H40" s="46">
        <v>0</v>
      </c>
      <c r="I40" s="46">
        <v>0</v>
      </c>
      <c r="J40" s="46">
        <v>0</v>
      </c>
      <c r="K40" s="46">
        <v>0</v>
      </c>
      <c r="L40" s="46">
        <v>0</v>
      </c>
      <c r="M40" s="46">
        <v>0</v>
      </c>
      <c r="N40" s="46">
        <f t="shared" ref="N40:N47" si="12">SUM(D40:M40)</f>
        <v>6902221</v>
      </c>
      <c r="O40" s="47">
        <f t="shared" si="10"/>
        <v>39.451407504786943</v>
      </c>
      <c r="P40" s="9"/>
    </row>
    <row r="41" spans="1:16">
      <c r="A41" s="12"/>
      <c r="B41" s="44">
        <v>563</v>
      </c>
      <c r="C41" s="20" t="s">
        <v>128</v>
      </c>
      <c r="D41" s="46">
        <v>600000</v>
      </c>
      <c r="E41" s="46">
        <v>0</v>
      </c>
      <c r="F41" s="46">
        <v>0</v>
      </c>
      <c r="G41" s="46">
        <v>0</v>
      </c>
      <c r="H41" s="46">
        <v>0</v>
      </c>
      <c r="I41" s="46">
        <v>0</v>
      </c>
      <c r="J41" s="46">
        <v>0</v>
      </c>
      <c r="K41" s="46">
        <v>0</v>
      </c>
      <c r="L41" s="46">
        <v>0</v>
      </c>
      <c r="M41" s="46">
        <v>0</v>
      </c>
      <c r="N41" s="46">
        <f t="shared" si="12"/>
        <v>600000</v>
      </c>
      <c r="O41" s="47">
        <f t="shared" si="10"/>
        <v>3.4294532879883399</v>
      </c>
      <c r="P41" s="9"/>
    </row>
    <row r="42" spans="1:16">
      <c r="A42" s="12"/>
      <c r="B42" s="44">
        <v>564</v>
      </c>
      <c r="C42" s="20" t="s">
        <v>129</v>
      </c>
      <c r="D42" s="46">
        <v>237143</v>
      </c>
      <c r="E42" s="46">
        <v>0</v>
      </c>
      <c r="F42" s="46">
        <v>0</v>
      </c>
      <c r="G42" s="46">
        <v>0</v>
      </c>
      <c r="H42" s="46">
        <v>0</v>
      </c>
      <c r="I42" s="46">
        <v>0</v>
      </c>
      <c r="J42" s="46">
        <v>0</v>
      </c>
      <c r="K42" s="46">
        <v>0</v>
      </c>
      <c r="L42" s="46">
        <v>0</v>
      </c>
      <c r="M42" s="46">
        <v>0</v>
      </c>
      <c r="N42" s="46">
        <f t="shared" si="12"/>
        <v>237143</v>
      </c>
      <c r="O42" s="47">
        <f t="shared" si="10"/>
        <v>1.3554514017890316</v>
      </c>
      <c r="P42" s="9"/>
    </row>
    <row r="43" spans="1:16">
      <c r="A43" s="12"/>
      <c r="B43" s="44">
        <v>569</v>
      </c>
      <c r="C43" s="20" t="s">
        <v>54</v>
      </c>
      <c r="D43" s="46">
        <v>50100</v>
      </c>
      <c r="E43" s="46">
        <v>0</v>
      </c>
      <c r="F43" s="46">
        <v>0</v>
      </c>
      <c r="G43" s="46">
        <v>0</v>
      </c>
      <c r="H43" s="46">
        <v>0</v>
      </c>
      <c r="I43" s="46">
        <v>0</v>
      </c>
      <c r="J43" s="46">
        <v>0</v>
      </c>
      <c r="K43" s="46">
        <v>0</v>
      </c>
      <c r="L43" s="46">
        <v>0</v>
      </c>
      <c r="M43" s="46">
        <v>0</v>
      </c>
      <c r="N43" s="46">
        <f t="shared" si="12"/>
        <v>50100</v>
      </c>
      <c r="O43" s="47">
        <f t="shared" si="10"/>
        <v>0.28635934954702635</v>
      </c>
      <c r="P43" s="9"/>
    </row>
    <row r="44" spans="1:16" ht="15.75">
      <c r="A44" s="28" t="s">
        <v>55</v>
      </c>
      <c r="B44" s="29"/>
      <c r="C44" s="30"/>
      <c r="D44" s="31">
        <f t="shared" ref="D44:M44" si="13">SUM(D45:D47)</f>
        <v>4588170</v>
      </c>
      <c r="E44" s="31">
        <f t="shared" si="13"/>
        <v>179648</v>
      </c>
      <c r="F44" s="31">
        <f t="shared" si="13"/>
        <v>0</v>
      </c>
      <c r="G44" s="31">
        <f t="shared" si="13"/>
        <v>254899</v>
      </c>
      <c r="H44" s="31">
        <f t="shared" si="13"/>
        <v>0</v>
      </c>
      <c r="I44" s="31">
        <f t="shared" si="13"/>
        <v>0</v>
      </c>
      <c r="J44" s="31">
        <f t="shared" si="13"/>
        <v>0</v>
      </c>
      <c r="K44" s="31">
        <f t="shared" si="13"/>
        <v>0</v>
      </c>
      <c r="L44" s="31">
        <f t="shared" si="13"/>
        <v>0</v>
      </c>
      <c r="M44" s="31">
        <f t="shared" si="13"/>
        <v>0</v>
      </c>
      <c r="N44" s="31">
        <f>SUM(D44:M44)</f>
        <v>5022717</v>
      </c>
      <c r="O44" s="43">
        <f t="shared" si="10"/>
        <v>28.708622217141549</v>
      </c>
      <c r="P44" s="9"/>
    </row>
    <row r="45" spans="1:16">
      <c r="A45" s="12"/>
      <c r="B45" s="44">
        <v>571</v>
      </c>
      <c r="C45" s="20" t="s">
        <v>56</v>
      </c>
      <c r="D45" s="46">
        <v>2295997</v>
      </c>
      <c r="E45" s="46">
        <v>0</v>
      </c>
      <c r="F45" s="46">
        <v>0</v>
      </c>
      <c r="G45" s="46">
        <v>0</v>
      </c>
      <c r="H45" s="46">
        <v>0</v>
      </c>
      <c r="I45" s="46">
        <v>0</v>
      </c>
      <c r="J45" s="46">
        <v>0</v>
      </c>
      <c r="K45" s="46">
        <v>0</v>
      </c>
      <c r="L45" s="46">
        <v>0</v>
      </c>
      <c r="M45" s="46">
        <v>0</v>
      </c>
      <c r="N45" s="46">
        <f t="shared" si="12"/>
        <v>2295997</v>
      </c>
      <c r="O45" s="47">
        <f t="shared" si="10"/>
        <v>13.123357434768941</v>
      </c>
      <c r="P45" s="9"/>
    </row>
    <row r="46" spans="1:16">
      <c r="A46" s="12"/>
      <c r="B46" s="44">
        <v>572</v>
      </c>
      <c r="C46" s="20" t="s">
        <v>130</v>
      </c>
      <c r="D46" s="46">
        <v>2249694</v>
      </c>
      <c r="E46" s="46">
        <v>179648</v>
      </c>
      <c r="F46" s="46">
        <v>0</v>
      </c>
      <c r="G46" s="46">
        <v>254899</v>
      </c>
      <c r="H46" s="46">
        <v>0</v>
      </c>
      <c r="I46" s="46">
        <v>0</v>
      </c>
      <c r="J46" s="46">
        <v>0</v>
      </c>
      <c r="K46" s="46">
        <v>0</v>
      </c>
      <c r="L46" s="46">
        <v>0</v>
      </c>
      <c r="M46" s="46">
        <v>0</v>
      </c>
      <c r="N46" s="46">
        <f t="shared" si="12"/>
        <v>2684241</v>
      </c>
      <c r="O46" s="47">
        <f t="shared" si="10"/>
        <v>15.342465205338515</v>
      </c>
      <c r="P46" s="9"/>
    </row>
    <row r="47" spans="1:16">
      <c r="A47" s="12"/>
      <c r="B47" s="44">
        <v>573</v>
      </c>
      <c r="C47" s="20" t="s">
        <v>58</v>
      </c>
      <c r="D47" s="46">
        <v>42479</v>
      </c>
      <c r="E47" s="46">
        <v>0</v>
      </c>
      <c r="F47" s="46">
        <v>0</v>
      </c>
      <c r="G47" s="46">
        <v>0</v>
      </c>
      <c r="H47" s="46">
        <v>0</v>
      </c>
      <c r="I47" s="46">
        <v>0</v>
      </c>
      <c r="J47" s="46">
        <v>0</v>
      </c>
      <c r="K47" s="46">
        <v>0</v>
      </c>
      <c r="L47" s="46">
        <v>0</v>
      </c>
      <c r="M47" s="46">
        <v>0</v>
      </c>
      <c r="N47" s="46">
        <f t="shared" si="12"/>
        <v>42479</v>
      </c>
      <c r="O47" s="47">
        <f t="shared" si="10"/>
        <v>0.24279957703409449</v>
      </c>
      <c r="P47" s="9"/>
    </row>
    <row r="48" spans="1:16" ht="15.75">
      <c r="A48" s="28" t="s">
        <v>131</v>
      </c>
      <c r="B48" s="29"/>
      <c r="C48" s="30"/>
      <c r="D48" s="31">
        <f t="shared" ref="D48:M48" si="14">SUM(D49:D49)</f>
        <v>2945088</v>
      </c>
      <c r="E48" s="31">
        <f t="shared" si="14"/>
        <v>4855982</v>
      </c>
      <c r="F48" s="31">
        <f t="shared" si="14"/>
        <v>0</v>
      </c>
      <c r="G48" s="31">
        <f t="shared" si="14"/>
        <v>465070</v>
      </c>
      <c r="H48" s="31">
        <f t="shared" si="14"/>
        <v>0</v>
      </c>
      <c r="I48" s="31">
        <f t="shared" si="14"/>
        <v>69712</v>
      </c>
      <c r="J48" s="31">
        <f t="shared" si="14"/>
        <v>37174</v>
      </c>
      <c r="K48" s="31">
        <f t="shared" si="14"/>
        <v>0</v>
      </c>
      <c r="L48" s="31">
        <f t="shared" si="14"/>
        <v>0</v>
      </c>
      <c r="M48" s="31">
        <f t="shared" si="14"/>
        <v>0</v>
      </c>
      <c r="N48" s="31">
        <f>SUM(D48:M48)</f>
        <v>8373026</v>
      </c>
      <c r="O48" s="43">
        <f t="shared" si="10"/>
        <v>47.858169243519761</v>
      </c>
      <c r="P48" s="9"/>
    </row>
    <row r="49" spans="1:16">
      <c r="A49" s="12"/>
      <c r="B49" s="44">
        <v>581</v>
      </c>
      <c r="C49" s="20" t="s">
        <v>132</v>
      </c>
      <c r="D49" s="46">
        <v>2945088</v>
      </c>
      <c r="E49" s="46">
        <v>4855982</v>
      </c>
      <c r="F49" s="46">
        <v>0</v>
      </c>
      <c r="G49" s="46">
        <v>465070</v>
      </c>
      <c r="H49" s="46">
        <v>0</v>
      </c>
      <c r="I49" s="46">
        <v>69712</v>
      </c>
      <c r="J49" s="46">
        <v>37174</v>
      </c>
      <c r="K49" s="46">
        <v>0</v>
      </c>
      <c r="L49" s="46">
        <v>0</v>
      </c>
      <c r="M49" s="46">
        <v>0</v>
      </c>
      <c r="N49" s="46">
        <f>SUM(D49:M49)</f>
        <v>8373026</v>
      </c>
      <c r="O49" s="47">
        <f t="shared" si="10"/>
        <v>47.858169243519761</v>
      </c>
      <c r="P49" s="9"/>
    </row>
    <row r="50" spans="1:16" ht="15.75">
      <c r="A50" s="28" t="s">
        <v>60</v>
      </c>
      <c r="B50" s="29"/>
      <c r="C50" s="30"/>
      <c r="D50" s="31">
        <f t="shared" ref="D50:M50" si="15">SUM(D51:D71)</f>
        <v>1149638</v>
      </c>
      <c r="E50" s="31">
        <f t="shared" si="15"/>
        <v>5574211</v>
      </c>
      <c r="F50" s="31">
        <f t="shared" si="15"/>
        <v>0</v>
      </c>
      <c r="G50" s="31">
        <f t="shared" si="15"/>
        <v>0</v>
      </c>
      <c r="H50" s="31">
        <f t="shared" si="15"/>
        <v>0</v>
      </c>
      <c r="I50" s="31">
        <f t="shared" si="15"/>
        <v>0</v>
      </c>
      <c r="J50" s="31">
        <f t="shared" si="15"/>
        <v>0</v>
      </c>
      <c r="K50" s="31">
        <f t="shared" si="15"/>
        <v>0</v>
      </c>
      <c r="L50" s="31">
        <f t="shared" si="15"/>
        <v>0</v>
      </c>
      <c r="M50" s="31">
        <f t="shared" si="15"/>
        <v>0</v>
      </c>
      <c r="N50" s="31">
        <f>SUM(D50:M50)</f>
        <v>6723849</v>
      </c>
      <c r="O50" s="43">
        <f t="shared" si="10"/>
        <v>38.431876768311852</v>
      </c>
      <c r="P50" s="9"/>
    </row>
    <row r="51" spans="1:16">
      <c r="A51" s="12"/>
      <c r="B51" s="44">
        <v>601</v>
      </c>
      <c r="C51" s="20" t="s">
        <v>133</v>
      </c>
      <c r="D51" s="46">
        <v>52171</v>
      </c>
      <c r="E51" s="46">
        <v>97852</v>
      </c>
      <c r="F51" s="46">
        <v>0</v>
      </c>
      <c r="G51" s="46">
        <v>0</v>
      </c>
      <c r="H51" s="46">
        <v>0</v>
      </c>
      <c r="I51" s="46">
        <v>0</v>
      </c>
      <c r="J51" s="46">
        <v>0</v>
      </c>
      <c r="K51" s="46">
        <v>0</v>
      </c>
      <c r="L51" s="46">
        <v>0</v>
      </c>
      <c r="M51" s="46">
        <v>0</v>
      </c>
      <c r="N51" s="46">
        <f t="shared" ref="N51:N56" si="16">SUM(D51:M51)</f>
        <v>150023</v>
      </c>
      <c r="O51" s="47">
        <f t="shared" si="10"/>
        <v>0.85749478437312454</v>
      </c>
      <c r="P51" s="9"/>
    </row>
    <row r="52" spans="1:16">
      <c r="A52" s="12"/>
      <c r="B52" s="44">
        <v>602</v>
      </c>
      <c r="C52" s="20" t="s">
        <v>134</v>
      </c>
      <c r="D52" s="46">
        <v>496</v>
      </c>
      <c r="E52" s="46">
        <v>0</v>
      </c>
      <c r="F52" s="46">
        <v>0</v>
      </c>
      <c r="G52" s="46">
        <v>0</v>
      </c>
      <c r="H52" s="46">
        <v>0</v>
      </c>
      <c r="I52" s="46">
        <v>0</v>
      </c>
      <c r="J52" s="46">
        <v>0</v>
      </c>
      <c r="K52" s="46">
        <v>0</v>
      </c>
      <c r="L52" s="46">
        <v>0</v>
      </c>
      <c r="M52" s="46">
        <v>0</v>
      </c>
      <c r="N52" s="46">
        <f t="shared" si="16"/>
        <v>496</v>
      </c>
      <c r="O52" s="47">
        <f t="shared" si="10"/>
        <v>2.8350147180703608E-3</v>
      </c>
      <c r="P52" s="9"/>
    </row>
    <row r="53" spans="1:16">
      <c r="A53" s="12"/>
      <c r="B53" s="44">
        <v>603</v>
      </c>
      <c r="C53" s="20" t="s">
        <v>135</v>
      </c>
      <c r="D53" s="46">
        <v>2127</v>
      </c>
      <c r="E53" s="46">
        <v>0</v>
      </c>
      <c r="F53" s="46">
        <v>0</v>
      </c>
      <c r="G53" s="46">
        <v>0</v>
      </c>
      <c r="H53" s="46">
        <v>0</v>
      </c>
      <c r="I53" s="46">
        <v>0</v>
      </c>
      <c r="J53" s="46">
        <v>0</v>
      </c>
      <c r="K53" s="46">
        <v>0</v>
      </c>
      <c r="L53" s="46">
        <v>0</v>
      </c>
      <c r="M53" s="46">
        <v>0</v>
      </c>
      <c r="N53" s="46">
        <f t="shared" si="16"/>
        <v>2127</v>
      </c>
      <c r="O53" s="47">
        <f t="shared" si="10"/>
        <v>1.2157411905918665E-2</v>
      </c>
      <c r="P53" s="9"/>
    </row>
    <row r="54" spans="1:16">
      <c r="A54" s="12"/>
      <c r="B54" s="44">
        <v>604</v>
      </c>
      <c r="C54" s="20" t="s">
        <v>136</v>
      </c>
      <c r="D54" s="46">
        <v>0</v>
      </c>
      <c r="E54" s="46">
        <v>1429235</v>
      </c>
      <c r="F54" s="46">
        <v>0</v>
      </c>
      <c r="G54" s="46">
        <v>0</v>
      </c>
      <c r="H54" s="46">
        <v>0</v>
      </c>
      <c r="I54" s="46">
        <v>0</v>
      </c>
      <c r="J54" s="46">
        <v>0</v>
      </c>
      <c r="K54" s="46">
        <v>0</v>
      </c>
      <c r="L54" s="46">
        <v>0</v>
      </c>
      <c r="M54" s="46">
        <v>0</v>
      </c>
      <c r="N54" s="46">
        <f t="shared" si="16"/>
        <v>1429235</v>
      </c>
      <c r="O54" s="47">
        <f t="shared" si="10"/>
        <v>8.1691577834300251</v>
      </c>
      <c r="P54" s="9"/>
    </row>
    <row r="55" spans="1:16">
      <c r="A55" s="12"/>
      <c r="B55" s="44">
        <v>605</v>
      </c>
      <c r="C55" s="20" t="s">
        <v>137</v>
      </c>
      <c r="D55" s="46">
        <v>10567</v>
      </c>
      <c r="E55" s="46">
        <v>0</v>
      </c>
      <c r="F55" s="46">
        <v>0</v>
      </c>
      <c r="G55" s="46">
        <v>0</v>
      </c>
      <c r="H55" s="46">
        <v>0</v>
      </c>
      <c r="I55" s="46">
        <v>0</v>
      </c>
      <c r="J55" s="46">
        <v>0</v>
      </c>
      <c r="K55" s="46">
        <v>0</v>
      </c>
      <c r="L55" s="46">
        <v>0</v>
      </c>
      <c r="M55" s="46">
        <v>0</v>
      </c>
      <c r="N55" s="46">
        <f t="shared" si="16"/>
        <v>10567</v>
      </c>
      <c r="O55" s="47">
        <f t="shared" si="10"/>
        <v>6.0398388156954648E-2</v>
      </c>
      <c r="P55" s="9"/>
    </row>
    <row r="56" spans="1:16">
      <c r="A56" s="12"/>
      <c r="B56" s="44">
        <v>608</v>
      </c>
      <c r="C56" s="20" t="s">
        <v>138</v>
      </c>
      <c r="D56" s="46">
        <v>0</v>
      </c>
      <c r="E56" s="46">
        <v>115371</v>
      </c>
      <c r="F56" s="46">
        <v>0</v>
      </c>
      <c r="G56" s="46">
        <v>0</v>
      </c>
      <c r="H56" s="46">
        <v>0</v>
      </c>
      <c r="I56" s="46">
        <v>0</v>
      </c>
      <c r="J56" s="46">
        <v>0</v>
      </c>
      <c r="K56" s="46">
        <v>0</v>
      </c>
      <c r="L56" s="46">
        <v>0</v>
      </c>
      <c r="M56" s="46">
        <v>0</v>
      </c>
      <c r="N56" s="46">
        <f t="shared" si="16"/>
        <v>115371</v>
      </c>
      <c r="O56" s="47">
        <f t="shared" si="10"/>
        <v>0.65943242548083791</v>
      </c>
      <c r="P56" s="9"/>
    </row>
    <row r="57" spans="1:16">
      <c r="A57" s="12"/>
      <c r="B57" s="44">
        <v>614</v>
      </c>
      <c r="C57" s="20" t="s">
        <v>139</v>
      </c>
      <c r="D57" s="46">
        <v>0</v>
      </c>
      <c r="E57" s="46">
        <v>425483</v>
      </c>
      <c r="F57" s="46">
        <v>0</v>
      </c>
      <c r="G57" s="46">
        <v>0</v>
      </c>
      <c r="H57" s="46">
        <v>0</v>
      </c>
      <c r="I57" s="46">
        <v>0</v>
      </c>
      <c r="J57" s="46">
        <v>0</v>
      </c>
      <c r="K57" s="46">
        <v>0</v>
      </c>
      <c r="L57" s="46">
        <v>0</v>
      </c>
      <c r="M57" s="46">
        <v>0</v>
      </c>
      <c r="N57" s="46">
        <f t="shared" ref="N57:N65" si="17">SUM(D57:M57)</f>
        <v>425483</v>
      </c>
      <c r="O57" s="47">
        <f t="shared" si="10"/>
        <v>2.4319567888885714</v>
      </c>
      <c r="P57" s="9"/>
    </row>
    <row r="58" spans="1:16">
      <c r="A58" s="12"/>
      <c r="B58" s="44">
        <v>634</v>
      </c>
      <c r="C58" s="20" t="s">
        <v>140</v>
      </c>
      <c r="D58" s="46">
        <v>0</v>
      </c>
      <c r="E58" s="46">
        <v>329341</v>
      </c>
      <c r="F58" s="46">
        <v>0</v>
      </c>
      <c r="G58" s="46">
        <v>0</v>
      </c>
      <c r="H58" s="46">
        <v>0</v>
      </c>
      <c r="I58" s="46">
        <v>0</v>
      </c>
      <c r="J58" s="46">
        <v>0</v>
      </c>
      <c r="K58" s="46">
        <v>0</v>
      </c>
      <c r="L58" s="46">
        <v>0</v>
      </c>
      <c r="M58" s="46">
        <v>0</v>
      </c>
      <c r="N58" s="46">
        <f t="shared" si="17"/>
        <v>329341</v>
      </c>
      <c r="O58" s="47">
        <f t="shared" si="10"/>
        <v>1.8824326255322796</v>
      </c>
      <c r="P58" s="9"/>
    </row>
    <row r="59" spans="1:16">
      <c r="A59" s="12"/>
      <c r="B59" s="44">
        <v>654</v>
      </c>
      <c r="C59" s="20" t="s">
        <v>141</v>
      </c>
      <c r="D59" s="46">
        <v>0</v>
      </c>
      <c r="E59" s="46">
        <v>362739</v>
      </c>
      <c r="F59" s="46">
        <v>0</v>
      </c>
      <c r="G59" s="46">
        <v>0</v>
      </c>
      <c r="H59" s="46">
        <v>0</v>
      </c>
      <c r="I59" s="46">
        <v>0</v>
      </c>
      <c r="J59" s="46">
        <v>0</v>
      </c>
      <c r="K59" s="46">
        <v>0</v>
      </c>
      <c r="L59" s="46">
        <v>0</v>
      </c>
      <c r="M59" s="46">
        <v>0</v>
      </c>
      <c r="N59" s="46">
        <f t="shared" si="17"/>
        <v>362739</v>
      </c>
      <c r="O59" s="47">
        <f t="shared" si="10"/>
        <v>2.0733274270526705</v>
      </c>
      <c r="P59" s="9"/>
    </row>
    <row r="60" spans="1:16">
      <c r="A60" s="12"/>
      <c r="B60" s="44">
        <v>674</v>
      </c>
      <c r="C60" s="20" t="s">
        <v>142</v>
      </c>
      <c r="D60" s="46">
        <v>0</v>
      </c>
      <c r="E60" s="46">
        <v>143934</v>
      </c>
      <c r="F60" s="46">
        <v>0</v>
      </c>
      <c r="G60" s="46">
        <v>0</v>
      </c>
      <c r="H60" s="46">
        <v>0</v>
      </c>
      <c r="I60" s="46">
        <v>0</v>
      </c>
      <c r="J60" s="46">
        <v>0</v>
      </c>
      <c r="K60" s="46">
        <v>0</v>
      </c>
      <c r="L60" s="46">
        <v>0</v>
      </c>
      <c r="M60" s="46">
        <v>0</v>
      </c>
      <c r="N60" s="46">
        <f t="shared" si="17"/>
        <v>143934</v>
      </c>
      <c r="O60" s="47">
        <f t="shared" si="10"/>
        <v>0.8226915492555229</v>
      </c>
      <c r="P60" s="9"/>
    </row>
    <row r="61" spans="1:16">
      <c r="A61" s="12"/>
      <c r="B61" s="44">
        <v>685</v>
      </c>
      <c r="C61" s="20" t="s">
        <v>71</v>
      </c>
      <c r="D61" s="46">
        <v>4178</v>
      </c>
      <c r="E61" s="46">
        <v>0</v>
      </c>
      <c r="F61" s="46">
        <v>0</v>
      </c>
      <c r="G61" s="46">
        <v>0</v>
      </c>
      <c r="H61" s="46">
        <v>0</v>
      </c>
      <c r="I61" s="46">
        <v>0</v>
      </c>
      <c r="J61" s="46">
        <v>0</v>
      </c>
      <c r="K61" s="46">
        <v>0</v>
      </c>
      <c r="L61" s="46">
        <v>0</v>
      </c>
      <c r="M61" s="46">
        <v>0</v>
      </c>
      <c r="N61" s="46">
        <f t="shared" si="17"/>
        <v>4178</v>
      </c>
      <c r="O61" s="47">
        <f t="shared" si="10"/>
        <v>2.3880426395358808E-2</v>
      </c>
      <c r="P61" s="9"/>
    </row>
    <row r="62" spans="1:16">
      <c r="A62" s="12"/>
      <c r="B62" s="44">
        <v>689</v>
      </c>
      <c r="C62" s="20" t="s">
        <v>104</v>
      </c>
      <c r="D62" s="46">
        <v>995</v>
      </c>
      <c r="E62" s="46">
        <v>70088</v>
      </c>
      <c r="F62" s="46">
        <v>0</v>
      </c>
      <c r="G62" s="46">
        <v>0</v>
      </c>
      <c r="H62" s="46">
        <v>0</v>
      </c>
      <c r="I62" s="46">
        <v>0</v>
      </c>
      <c r="J62" s="46">
        <v>0</v>
      </c>
      <c r="K62" s="46">
        <v>0</v>
      </c>
      <c r="L62" s="46">
        <v>0</v>
      </c>
      <c r="M62" s="46">
        <v>0</v>
      </c>
      <c r="N62" s="46">
        <f t="shared" si="17"/>
        <v>71083</v>
      </c>
      <c r="O62" s="47">
        <f t="shared" si="10"/>
        <v>0.40629304678345862</v>
      </c>
      <c r="P62" s="9"/>
    </row>
    <row r="63" spans="1:16">
      <c r="A63" s="12"/>
      <c r="B63" s="44">
        <v>694</v>
      </c>
      <c r="C63" s="20" t="s">
        <v>143</v>
      </c>
      <c r="D63" s="46">
        <v>0</v>
      </c>
      <c r="E63" s="46">
        <v>182115</v>
      </c>
      <c r="F63" s="46">
        <v>0</v>
      </c>
      <c r="G63" s="46">
        <v>0</v>
      </c>
      <c r="H63" s="46">
        <v>0</v>
      </c>
      <c r="I63" s="46">
        <v>0</v>
      </c>
      <c r="J63" s="46">
        <v>0</v>
      </c>
      <c r="K63" s="46">
        <v>0</v>
      </c>
      <c r="L63" s="46">
        <v>0</v>
      </c>
      <c r="M63" s="46">
        <v>0</v>
      </c>
      <c r="N63" s="46">
        <f t="shared" si="17"/>
        <v>182115</v>
      </c>
      <c r="O63" s="47">
        <f t="shared" si="10"/>
        <v>1.0409248092366608</v>
      </c>
      <c r="P63" s="9"/>
    </row>
    <row r="64" spans="1:16">
      <c r="A64" s="12"/>
      <c r="B64" s="44">
        <v>712</v>
      </c>
      <c r="C64" s="20" t="s">
        <v>105</v>
      </c>
      <c r="D64" s="46">
        <v>1072146</v>
      </c>
      <c r="E64" s="46">
        <v>17380</v>
      </c>
      <c r="F64" s="46">
        <v>0</v>
      </c>
      <c r="G64" s="46">
        <v>0</v>
      </c>
      <c r="H64" s="46">
        <v>0</v>
      </c>
      <c r="I64" s="46">
        <v>0</v>
      </c>
      <c r="J64" s="46">
        <v>0</v>
      </c>
      <c r="K64" s="46">
        <v>0</v>
      </c>
      <c r="L64" s="46">
        <v>0</v>
      </c>
      <c r="M64" s="46">
        <v>0</v>
      </c>
      <c r="N64" s="46">
        <f t="shared" si="17"/>
        <v>1089526</v>
      </c>
      <c r="O64" s="47">
        <f t="shared" si="10"/>
        <v>6.2274642050813069</v>
      </c>
      <c r="P64" s="9"/>
    </row>
    <row r="65" spans="1:119">
      <c r="A65" s="12"/>
      <c r="B65" s="44">
        <v>713</v>
      </c>
      <c r="C65" s="20" t="s">
        <v>144</v>
      </c>
      <c r="D65" s="46">
        <v>6958</v>
      </c>
      <c r="E65" s="46">
        <v>1301641</v>
      </c>
      <c r="F65" s="46">
        <v>0</v>
      </c>
      <c r="G65" s="46">
        <v>0</v>
      </c>
      <c r="H65" s="46">
        <v>0</v>
      </c>
      <c r="I65" s="46">
        <v>0</v>
      </c>
      <c r="J65" s="46">
        <v>0</v>
      </c>
      <c r="K65" s="46">
        <v>0</v>
      </c>
      <c r="L65" s="46">
        <v>0</v>
      </c>
      <c r="M65" s="46">
        <v>0</v>
      </c>
      <c r="N65" s="46">
        <f t="shared" si="17"/>
        <v>1308599</v>
      </c>
      <c r="O65" s="47">
        <f t="shared" si="10"/>
        <v>7.4796319053470892</v>
      </c>
      <c r="P65" s="9"/>
    </row>
    <row r="66" spans="1:119">
      <c r="A66" s="12"/>
      <c r="B66" s="44">
        <v>714</v>
      </c>
      <c r="C66" s="20" t="s">
        <v>107</v>
      </c>
      <c r="D66" s="46">
        <v>0</v>
      </c>
      <c r="E66" s="46">
        <v>5128</v>
      </c>
      <c r="F66" s="46">
        <v>0</v>
      </c>
      <c r="G66" s="46">
        <v>0</v>
      </c>
      <c r="H66" s="46">
        <v>0</v>
      </c>
      <c r="I66" s="46">
        <v>0</v>
      </c>
      <c r="J66" s="46">
        <v>0</v>
      </c>
      <c r="K66" s="46">
        <v>0</v>
      </c>
      <c r="L66" s="46">
        <v>0</v>
      </c>
      <c r="M66" s="46">
        <v>0</v>
      </c>
      <c r="N66" s="46">
        <f t="shared" ref="N66:N71" si="18">SUM(D66:M66)</f>
        <v>5128</v>
      </c>
      <c r="O66" s="47">
        <f t="shared" si="10"/>
        <v>2.9310394101340346E-2</v>
      </c>
      <c r="P66" s="9"/>
    </row>
    <row r="67" spans="1:119">
      <c r="A67" s="12"/>
      <c r="B67" s="44">
        <v>715</v>
      </c>
      <c r="C67" s="20" t="s">
        <v>108</v>
      </c>
      <c r="D67" s="46">
        <v>0</v>
      </c>
      <c r="E67" s="46">
        <v>44731</v>
      </c>
      <c r="F67" s="46">
        <v>0</v>
      </c>
      <c r="G67" s="46">
        <v>0</v>
      </c>
      <c r="H67" s="46">
        <v>0</v>
      </c>
      <c r="I67" s="46">
        <v>0</v>
      </c>
      <c r="J67" s="46">
        <v>0</v>
      </c>
      <c r="K67" s="46">
        <v>0</v>
      </c>
      <c r="L67" s="46">
        <v>0</v>
      </c>
      <c r="M67" s="46">
        <v>0</v>
      </c>
      <c r="N67" s="46">
        <f t="shared" si="18"/>
        <v>44731</v>
      </c>
      <c r="O67" s="47">
        <f t="shared" si="10"/>
        <v>0.25567145837501071</v>
      </c>
      <c r="P67" s="9"/>
    </row>
    <row r="68" spans="1:119">
      <c r="A68" s="12"/>
      <c r="B68" s="44">
        <v>719</v>
      </c>
      <c r="C68" s="20" t="s">
        <v>109</v>
      </c>
      <c r="D68" s="46">
        <v>0</v>
      </c>
      <c r="E68" s="46">
        <v>176930</v>
      </c>
      <c r="F68" s="46">
        <v>0</v>
      </c>
      <c r="G68" s="46">
        <v>0</v>
      </c>
      <c r="H68" s="46">
        <v>0</v>
      </c>
      <c r="I68" s="46">
        <v>0</v>
      </c>
      <c r="J68" s="46">
        <v>0</v>
      </c>
      <c r="K68" s="46">
        <v>0</v>
      </c>
      <c r="L68" s="46">
        <v>0</v>
      </c>
      <c r="M68" s="46">
        <v>0</v>
      </c>
      <c r="N68" s="46">
        <f t="shared" si="18"/>
        <v>176930</v>
      </c>
      <c r="O68" s="47">
        <f t="shared" si="10"/>
        <v>1.0112886170729616</v>
      </c>
      <c r="P68" s="9"/>
    </row>
    <row r="69" spans="1:119">
      <c r="A69" s="12"/>
      <c r="B69" s="44">
        <v>724</v>
      </c>
      <c r="C69" s="20" t="s">
        <v>145</v>
      </c>
      <c r="D69" s="46">
        <v>0</v>
      </c>
      <c r="E69" s="46">
        <v>440740</v>
      </c>
      <c r="F69" s="46">
        <v>0</v>
      </c>
      <c r="G69" s="46">
        <v>0</v>
      </c>
      <c r="H69" s="46">
        <v>0</v>
      </c>
      <c r="I69" s="46">
        <v>0</v>
      </c>
      <c r="J69" s="46">
        <v>0</v>
      </c>
      <c r="K69" s="46">
        <v>0</v>
      </c>
      <c r="L69" s="46">
        <v>0</v>
      </c>
      <c r="M69" s="46">
        <v>0</v>
      </c>
      <c r="N69" s="46">
        <f t="shared" si="18"/>
        <v>440740</v>
      </c>
      <c r="O69" s="47">
        <f>(N69/O$74)</f>
        <v>2.5191620702466349</v>
      </c>
      <c r="P69" s="9"/>
    </row>
    <row r="70" spans="1:119">
      <c r="A70" s="12"/>
      <c r="B70" s="44">
        <v>744</v>
      </c>
      <c r="C70" s="20" t="s">
        <v>146</v>
      </c>
      <c r="D70" s="46">
        <v>0</v>
      </c>
      <c r="E70" s="46">
        <v>177849</v>
      </c>
      <c r="F70" s="46">
        <v>0</v>
      </c>
      <c r="G70" s="46">
        <v>0</v>
      </c>
      <c r="H70" s="46">
        <v>0</v>
      </c>
      <c r="I70" s="46">
        <v>0</v>
      </c>
      <c r="J70" s="46">
        <v>0</v>
      </c>
      <c r="K70" s="46">
        <v>0</v>
      </c>
      <c r="L70" s="46">
        <v>0</v>
      </c>
      <c r="M70" s="46">
        <v>0</v>
      </c>
      <c r="N70" s="46">
        <f t="shared" si="18"/>
        <v>177849</v>
      </c>
      <c r="O70" s="47">
        <f>(N70/O$74)</f>
        <v>1.0165413963590637</v>
      </c>
      <c r="P70" s="9"/>
    </row>
    <row r="71" spans="1:119" ht="15.75" thickBot="1">
      <c r="A71" s="12"/>
      <c r="B71" s="44">
        <v>764</v>
      </c>
      <c r="C71" s="20" t="s">
        <v>147</v>
      </c>
      <c r="D71" s="46">
        <v>0</v>
      </c>
      <c r="E71" s="46">
        <v>253654</v>
      </c>
      <c r="F71" s="46">
        <v>0</v>
      </c>
      <c r="G71" s="46">
        <v>0</v>
      </c>
      <c r="H71" s="46">
        <v>0</v>
      </c>
      <c r="I71" s="46">
        <v>0</v>
      </c>
      <c r="J71" s="46">
        <v>0</v>
      </c>
      <c r="K71" s="46">
        <v>0</v>
      </c>
      <c r="L71" s="46">
        <v>0</v>
      </c>
      <c r="M71" s="46">
        <v>0</v>
      </c>
      <c r="N71" s="46">
        <f t="shared" si="18"/>
        <v>253654</v>
      </c>
      <c r="O71" s="47">
        <f>(N71/O$74)</f>
        <v>1.4498242405189905</v>
      </c>
      <c r="P71" s="9"/>
    </row>
    <row r="72" spans="1:119" ht="16.5" thickBot="1">
      <c r="A72" s="14" t="s">
        <v>10</v>
      </c>
      <c r="B72" s="23"/>
      <c r="C72" s="22"/>
      <c r="D72" s="15">
        <f t="shared" ref="D72:M72" si="19">SUM(D5,D12,D21,D29,D34,D38,D44,D48,D50)</f>
        <v>78932083</v>
      </c>
      <c r="E72" s="15">
        <f t="shared" si="19"/>
        <v>67180844</v>
      </c>
      <c r="F72" s="15">
        <f t="shared" si="19"/>
        <v>2623261</v>
      </c>
      <c r="G72" s="15">
        <f t="shared" si="19"/>
        <v>3804674</v>
      </c>
      <c r="H72" s="15">
        <f t="shared" si="19"/>
        <v>0</v>
      </c>
      <c r="I72" s="15">
        <f t="shared" si="19"/>
        <v>37934481</v>
      </c>
      <c r="J72" s="15">
        <f t="shared" si="19"/>
        <v>14792301</v>
      </c>
      <c r="K72" s="15">
        <f t="shared" si="19"/>
        <v>0</v>
      </c>
      <c r="L72" s="15">
        <f t="shared" si="19"/>
        <v>0</v>
      </c>
      <c r="M72" s="15">
        <f t="shared" si="19"/>
        <v>0</v>
      </c>
      <c r="N72" s="15">
        <f>SUM(D72:M72)</f>
        <v>205267644</v>
      </c>
      <c r="O72" s="37">
        <f>(N72/O$74)</f>
        <v>1173.2596610557</v>
      </c>
      <c r="P72" s="6"/>
      <c r="Q72" s="2"/>
      <c r="R72" s="5"/>
      <c r="S72" s="5"/>
      <c r="T72" s="5"/>
      <c r="U72" s="5"/>
      <c r="V72" s="5"/>
      <c r="W72" s="5"/>
      <c r="X72" s="5"/>
      <c r="Y72" s="5"/>
      <c r="Z72" s="5"/>
      <c r="AA72" s="5"/>
      <c r="AB72" s="5"/>
      <c r="AC72" s="5"/>
      <c r="AD72" s="5"/>
      <c r="AE72" s="5"/>
      <c r="AF72" s="5"/>
      <c r="AG72" s="5"/>
      <c r="AH72" s="5"/>
      <c r="AI72" s="5"/>
      <c r="AJ72" s="5"/>
      <c r="AK72" s="5"/>
      <c r="AL72" s="5"/>
      <c r="AM72" s="5"/>
      <c r="AN72" s="5"/>
      <c r="AO72" s="5"/>
      <c r="AP72" s="5"/>
      <c r="AQ72" s="5"/>
      <c r="AR72" s="5"/>
      <c r="AS72" s="5"/>
      <c r="AT72" s="5"/>
      <c r="AU72" s="5"/>
      <c r="AV72" s="5"/>
      <c r="AW72" s="5"/>
      <c r="AX72" s="5"/>
      <c r="AY72" s="5"/>
      <c r="AZ72" s="5"/>
      <c r="BA72" s="5"/>
      <c r="BB72" s="5"/>
      <c r="BC72" s="5"/>
      <c r="BD72" s="5"/>
      <c r="BE72" s="5"/>
      <c r="BF72" s="5"/>
      <c r="BG72" s="5"/>
      <c r="BH72" s="5"/>
      <c r="BI72" s="5"/>
      <c r="BJ72" s="5"/>
      <c r="BK72" s="5"/>
      <c r="BL72" s="5"/>
      <c r="BM72" s="5"/>
      <c r="BN72" s="5"/>
      <c r="BO72" s="5"/>
      <c r="BP72" s="5"/>
      <c r="BQ72" s="5"/>
      <c r="BR72" s="5"/>
      <c r="BS72" s="5"/>
      <c r="BT72" s="5"/>
      <c r="BU72" s="5"/>
      <c r="BV72" s="5"/>
      <c r="BW72" s="5"/>
      <c r="BX72" s="5"/>
      <c r="BY72" s="5"/>
      <c r="BZ72" s="5"/>
      <c r="CA72" s="5"/>
      <c r="CB72" s="5"/>
      <c r="CC72" s="5"/>
      <c r="CD72" s="5"/>
      <c r="CE72" s="5"/>
      <c r="CF72" s="5"/>
      <c r="CG72" s="5"/>
      <c r="CH72" s="5"/>
      <c r="CI72" s="5"/>
      <c r="CJ72" s="5"/>
      <c r="CK72" s="5"/>
      <c r="CL72" s="5"/>
      <c r="CM72" s="5"/>
      <c r="CN72" s="5"/>
      <c r="CO72" s="5"/>
      <c r="CP72" s="5"/>
      <c r="CQ72" s="5"/>
      <c r="CR72" s="5"/>
      <c r="CS72" s="5"/>
      <c r="CT72" s="5"/>
      <c r="CU72" s="5"/>
      <c r="CV72" s="5"/>
      <c r="CW72" s="5"/>
      <c r="CX72" s="5"/>
      <c r="CY72" s="5"/>
      <c r="CZ72" s="5"/>
      <c r="DA72" s="5"/>
      <c r="DB72" s="5"/>
      <c r="DC72" s="5"/>
      <c r="DD72" s="5"/>
      <c r="DE72" s="5"/>
      <c r="DF72" s="5"/>
      <c r="DG72" s="5"/>
      <c r="DH72" s="5"/>
      <c r="DI72" s="5"/>
      <c r="DJ72" s="5"/>
      <c r="DK72" s="5"/>
      <c r="DL72" s="5"/>
      <c r="DM72" s="5"/>
      <c r="DN72" s="5"/>
      <c r="DO72" s="5"/>
    </row>
    <row r="73" spans="1:119">
      <c r="A73" s="16"/>
      <c r="B73" s="18"/>
      <c r="C73" s="18"/>
      <c r="D73" s="17"/>
      <c r="E73" s="17"/>
      <c r="F73" s="17"/>
      <c r="G73" s="17"/>
      <c r="H73" s="17"/>
      <c r="I73" s="17"/>
      <c r="J73" s="17"/>
      <c r="K73" s="17"/>
      <c r="L73" s="17"/>
      <c r="M73" s="17"/>
      <c r="N73" s="17"/>
      <c r="O73" s="19"/>
    </row>
    <row r="74" spans="1:119">
      <c r="A74" s="38"/>
      <c r="B74" s="39"/>
      <c r="C74" s="39"/>
      <c r="D74" s="40"/>
      <c r="E74" s="40"/>
      <c r="F74" s="40"/>
      <c r="G74" s="40"/>
      <c r="H74" s="40"/>
      <c r="I74" s="40"/>
      <c r="J74" s="40"/>
      <c r="K74" s="40"/>
      <c r="L74" s="118" t="s">
        <v>148</v>
      </c>
      <c r="M74" s="118"/>
      <c r="N74" s="118"/>
      <c r="O74" s="41">
        <v>174955</v>
      </c>
    </row>
    <row r="75" spans="1:119">
      <c r="A75" s="119"/>
      <c r="B75" s="96"/>
      <c r="C75" s="96"/>
      <c r="D75" s="96"/>
      <c r="E75" s="96"/>
      <c r="F75" s="96"/>
      <c r="G75" s="96"/>
      <c r="H75" s="96"/>
      <c r="I75" s="96"/>
      <c r="J75" s="96"/>
      <c r="K75" s="96"/>
      <c r="L75" s="96"/>
      <c r="M75" s="96"/>
      <c r="N75" s="96"/>
      <c r="O75" s="97"/>
    </row>
    <row r="76" spans="1:119" ht="15.75" customHeight="1" thickBot="1">
      <c r="A76" s="120" t="s">
        <v>93</v>
      </c>
      <c r="B76" s="99"/>
      <c r="C76" s="99"/>
      <c r="D76" s="99"/>
      <c r="E76" s="99"/>
      <c r="F76" s="99"/>
      <c r="G76" s="99"/>
      <c r="H76" s="99"/>
      <c r="I76" s="99"/>
      <c r="J76" s="99"/>
      <c r="K76" s="99"/>
      <c r="L76" s="99"/>
      <c r="M76" s="99"/>
      <c r="N76" s="99"/>
      <c r="O76" s="100"/>
    </row>
  </sheetData>
  <mergeCells count="10">
    <mergeCell ref="L74:N74"/>
    <mergeCell ref="A75:O75"/>
    <mergeCell ref="A76:O76"/>
    <mergeCell ref="A1:O1"/>
    <mergeCell ref="A2:O2"/>
    <mergeCell ref="A3:C4"/>
    <mergeCell ref="D3:H3"/>
    <mergeCell ref="I3:J3"/>
    <mergeCell ref="K3:L3"/>
    <mergeCell ref="O3:O4"/>
  </mergeCells>
  <printOptions horizontalCentered="1"/>
  <pageMargins left="0.5" right="0.5" top="0.5" bottom="0.5" header="0.3" footer="0.3"/>
  <pageSetup paperSize="5" scale="56" fitToHeight="0" orientation="landscape" r:id="rId1"/>
  <headerFooter>
    <oddFooter>&amp;L&amp;14Office of Economic and Demographic Research&amp;R&amp;14Page &amp;P of &amp;N</oddFooter>
  </headerFooter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pageSetUpPr fitToPage="1"/>
  </sheetPr>
  <dimension ref="A1:EC75"/>
  <sheetViews>
    <sheetView workbookViewId="0">
      <selection sqref="A1:O1"/>
    </sheetView>
  </sheetViews>
  <sheetFormatPr defaultColWidth="9.77734375" defaultRowHeight="15"/>
  <cols>
    <col min="1" max="1" width="1.77734375" style="3" customWidth="1"/>
    <col min="2" max="2" width="6.77734375" style="3" customWidth="1"/>
    <col min="3" max="3" width="55.77734375" style="3" customWidth="1"/>
    <col min="4" max="5" width="16.77734375" style="4" customWidth="1"/>
    <col min="6" max="7" width="15.77734375" style="4" customWidth="1"/>
    <col min="8" max="8" width="13.77734375" style="4" customWidth="1"/>
    <col min="9" max="10" width="15.77734375" style="4" customWidth="1"/>
    <col min="11" max="13" width="13.77734375" style="4" customWidth="1"/>
    <col min="14" max="14" width="16.77734375" style="4" customWidth="1"/>
    <col min="15" max="15" width="13.77734375" style="3" customWidth="1"/>
    <col min="16" max="16" width="9.77734375" style="3" customWidth="1"/>
    <col min="17" max="17" width="9.77734375" style="3"/>
  </cols>
  <sheetData>
    <row r="1" spans="1:133" ht="27.75">
      <c r="A1" s="121" t="s">
        <v>84</v>
      </c>
      <c r="B1" s="122"/>
      <c r="C1" s="122"/>
      <c r="D1" s="122"/>
      <c r="E1" s="122"/>
      <c r="F1" s="122"/>
      <c r="G1" s="122"/>
      <c r="H1" s="122"/>
      <c r="I1" s="122"/>
      <c r="J1" s="122"/>
      <c r="K1" s="122"/>
      <c r="L1" s="122"/>
      <c r="M1" s="122"/>
      <c r="N1" s="122"/>
      <c r="O1" s="123"/>
      <c r="P1" s="7"/>
      <c r="Q1"/>
    </row>
    <row r="2" spans="1:133" ht="24" thickBot="1">
      <c r="A2" s="124" t="s">
        <v>101</v>
      </c>
      <c r="B2" s="125"/>
      <c r="C2" s="125"/>
      <c r="D2" s="125"/>
      <c r="E2" s="125"/>
      <c r="F2" s="125"/>
      <c r="G2" s="125"/>
      <c r="H2" s="125"/>
      <c r="I2" s="125"/>
      <c r="J2" s="125"/>
      <c r="K2" s="125"/>
      <c r="L2" s="125"/>
      <c r="M2" s="125"/>
      <c r="N2" s="125"/>
      <c r="O2" s="126"/>
      <c r="P2" s="7"/>
      <c r="Q2"/>
    </row>
    <row r="3" spans="1:133" ht="18" customHeight="1">
      <c r="A3" s="127" t="s">
        <v>12</v>
      </c>
      <c r="B3" s="108"/>
      <c r="C3" s="109"/>
      <c r="D3" s="128" t="s">
        <v>6</v>
      </c>
      <c r="E3" s="129"/>
      <c r="F3" s="129"/>
      <c r="G3" s="129"/>
      <c r="H3" s="130"/>
      <c r="I3" s="128" t="s">
        <v>7</v>
      </c>
      <c r="J3" s="130"/>
      <c r="K3" s="128" t="s">
        <v>9</v>
      </c>
      <c r="L3" s="130"/>
      <c r="M3" s="35"/>
      <c r="N3" s="36"/>
      <c r="O3" s="131" t="s">
        <v>17</v>
      </c>
      <c r="P3" s="11"/>
      <c r="Q3"/>
    </row>
    <row r="4" spans="1:133" ht="32.25" customHeight="1" thickBot="1">
      <c r="A4" s="110"/>
      <c r="B4" s="111"/>
      <c r="C4" s="112"/>
      <c r="D4" s="33" t="s">
        <v>0</v>
      </c>
      <c r="E4" s="33" t="s">
        <v>13</v>
      </c>
      <c r="F4" s="33" t="s">
        <v>14</v>
      </c>
      <c r="G4" s="33" t="s">
        <v>15</v>
      </c>
      <c r="H4" s="33" t="s">
        <v>1</v>
      </c>
      <c r="I4" s="33" t="s">
        <v>2</v>
      </c>
      <c r="J4" s="34" t="s">
        <v>16</v>
      </c>
      <c r="K4" s="34" t="s">
        <v>3</v>
      </c>
      <c r="L4" s="34" t="s">
        <v>4</v>
      </c>
      <c r="M4" s="34" t="s">
        <v>5</v>
      </c>
      <c r="N4" s="34" t="s">
        <v>8</v>
      </c>
      <c r="O4" s="117"/>
      <c r="P4" s="8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  <c r="CN4" s="1"/>
      <c r="CO4" s="1"/>
      <c r="CP4" s="1"/>
      <c r="CQ4" s="1"/>
      <c r="CR4" s="1"/>
      <c r="CS4" s="1"/>
      <c r="CT4" s="1"/>
      <c r="CU4" s="1"/>
      <c r="CV4" s="1"/>
      <c r="CW4" s="1"/>
      <c r="CX4" s="1"/>
      <c r="CY4" s="1"/>
      <c r="CZ4" s="1"/>
      <c r="DA4" s="1"/>
      <c r="DB4" s="1"/>
      <c r="DC4" s="1"/>
      <c r="DD4" s="1"/>
      <c r="DE4" s="1"/>
      <c r="DF4" s="1"/>
      <c r="DG4" s="1"/>
      <c r="DH4" s="1"/>
      <c r="DI4" s="1"/>
      <c r="DJ4" s="1"/>
      <c r="DK4" s="1"/>
      <c r="DL4" s="1"/>
      <c r="DM4" s="1"/>
      <c r="DN4" s="1"/>
      <c r="DO4" s="1"/>
      <c r="DP4" s="1"/>
      <c r="DQ4" s="1"/>
      <c r="DR4" s="1"/>
      <c r="DS4" s="1"/>
      <c r="DT4" s="1"/>
      <c r="DU4" s="1"/>
      <c r="DV4" s="1"/>
      <c r="DW4" s="1"/>
      <c r="DX4" s="1"/>
      <c r="DY4" s="1"/>
      <c r="DZ4" s="1"/>
      <c r="EA4" s="1"/>
      <c r="EB4" s="1"/>
      <c r="EC4" s="1"/>
    </row>
    <row r="5" spans="1:133" ht="15.75">
      <c r="A5" s="24" t="s">
        <v>19</v>
      </c>
      <c r="B5" s="25"/>
      <c r="C5" s="25"/>
      <c r="D5" s="26">
        <f t="shared" ref="D5:M5" si="0">SUM(D6:D11)</f>
        <v>16617909</v>
      </c>
      <c r="E5" s="26">
        <f t="shared" si="0"/>
        <v>820437</v>
      </c>
      <c r="F5" s="26">
        <f t="shared" si="0"/>
        <v>3647311</v>
      </c>
      <c r="G5" s="26">
        <f t="shared" si="0"/>
        <v>5931216</v>
      </c>
      <c r="H5" s="26">
        <f t="shared" si="0"/>
        <v>0</v>
      </c>
      <c r="I5" s="26">
        <f t="shared" si="0"/>
        <v>0</v>
      </c>
      <c r="J5" s="26">
        <f t="shared" si="0"/>
        <v>13571396</v>
      </c>
      <c r="K5" s="26">
        <f t="shared" si="0"/>
        <v>0</v>
      </c>
      <c r="L5" s="26">
        <f t="shared" si="0"/>
        <v>0</v>
      </c>
      <c r="M5" s="26">
        <f t="shared" si="0"/>
        <v>0</v>
      </c>
      <c r="N5" s="27">
        <f t="shared" ref="N5:N13" si="1">SUM(D5:M5)</f>
        <v>40588269</v>
      </c>
      <c r="O5" s="32">
        <f t="shared" ref="O5:O36" si="2">(N5/O$73)</f>
        <v>233.52359500138084</v>
      </c>
      <c r="P5" s="6"/>
    </row>
    <row r="6" spans="1:133">
      <c r="A6" s="12"/>
      <c r="B6" s="44">
        <v>511</v>
      </c>
      <c r="C6" s="20" t="s">
        <v>20</v>
      </c>
      <c r="D6" s="46">
        <v>870693</v>
      </c>
      <c r="E6" s="46">
        <v>0</v>
      </c>
      <c r="F6" s="46">
        <v>0</v>
      </c>
      <c r="G6" s="46">
        <v>0</v>
      </c>
      <c r="H6" s="46">
        <v>0</v>
      </c>
      <c r="I6" s="46">
        <v>0</v>
      </c>
      <c r="J6" s="46">
        <v>0</v>
      </c>
      <c r="K6" s="46">
        <v>0</v>
      </c>
      <c r="L6" s="46">
        <v>0</v>
      </c>
      <c r="M6" s="46">
        <v>0</v>
      </c>
      <c r="N6" s="46">
        <f t="shared" si="1"/>
        <v>870693</v>
      </c>
      <c r="O6" s="47">
        <f t="shared" si="2"/>
        <v>5.0095104943385804</v>
      </c>
      <c r="P6" s="9"/>
    </row>
    <row r="7" spans="1:133">
      <c r="A7" s="12"/>
      <c r="B7" s="44">
        <v>512</v>
      </c>
      <c r="C7" s="20" t="s">
        <v>21</v>
      </c>
      <c r="D7" s="46">
        <v>579532</v>
      </c>
      <c r="E7" s="46">
        <v>0</v>
      </c>
      <c r="F7" s="46">
        <v>0</v>
      </c>
      <c r="G7" s="46">
        <v>0</v>
      </c>
      <c r="H7" s="46">
        <v>0</v>
      </c>
      <c r="I7" s="46">
        <v>0</v>
      </c>
      <c r="J7" s="46">
        <v>0</v>
      </c>
      <c r="K7" s="46">
        <v>0</v>
      </c>
      <c r="L7" s="46">
        <v>0</v>
      </c>
      <c r="M7" s="46">
        <v>0</v>
      </c>
      <c r="N7" s="46">
        <f t="shared" si="1"/>
        <v>579532</v>
      </c>
      <c r="O7" s="47">
        <f t="shared" si="2"/>
        <v>3.3343229310503544</v>
      </c>
      <c r="P7" s="9"/>
    </row>
    <row r="8" spans="1:133">
      <c r="A8" s="12"/>
      <c r="B8" s="44">
        <v>513</v>
      </c>
      <c r="C8" s="20" t="s">
        <v>22</v>
      </c>
      <c r="D8" s="46">
        <v>8505017</v>
      </c>
      <c r="E8" s="46">
        <v>652677</v>
      </c>
      <c r="F8" s="46">
        <v>0</v>
      </c>
      <c r="G8" s="46">
        <v>0</v>
      </c>
      <c r="H8" s="46">
        <v>0</v>
      </c>
      <c r="I8" s="46">
        <v>0</v>
      </c>
      <c r="J8" s="46">
        <v>0</v>
      </c>
      <c r="K8" s="46">
        <v>0</v>
      </c>
      <c r="L8" s="46">
        <v>0</v>
      </c>
      <c r="M8" s="46">
        <v>0</v>
      </c>
      <c r="N8" s="46">
        <f t="shared" si="1"/>
        <v>9157694</v>
      </c>
      <c r="O8" s="47">
        <f t="shared" si="2"/>
        <v>52.688564392893305</v>
      </c>
      <c r="P8" s="9"/>
    </row>
    <row r="9" spans="1:133">
      <c r="A9" s="12"/>
      <c r="B9" s="44">
        <v>514</v>
      </c>
      <c r="C9" s="20" t="s">
        <v>23</v>
      </c>
      <c r="D9" s="46">
        <v>915405</v>
      </c>
      <c r="E9" s="46">
        <v>0</v>
      </c>
      <c r="F9" s="46">
        <v>0</v>
      </c>
      <c r="G9" s="46">
        <v>0</v>
      </c>
      <c r="H9" s="46">
        <v>0</v>
      </c>
      <c r="I9" s="46">
        <v>0</v>
      </c>
      <c r="J9" s="46">
        <v>0</v>
      </c>
      <c r="K9" s="46">
        <v>0</v>
      </c>
      <c r="L9" s="46">
        <v>0</v>
      </c>
      <c r="M9" s="46">
        <v>0</v>
      </c>
      <c r="N9" s="46">
        <f t="shared" si="1"/>
        <v>915405</v>
      </c>
      <c r="O9" s="47">
        <f t="shared" si="2"/>
        <v>5.2667598729632701</v>
      </c>
      <c r="P9" s="9"/>
    </row>
    <row r="10" spans="1:133">
      <c r="A10" s="12"/>
      <c r="B10" s="44">
        <v>515</v>
      </c>
      <c r="C10" s="20" t="s">
        <v>24</v>
      </c>
      <c r="D10" s="46">
        <v>652764</v>
      </c>
      <c r="E10" s="46">
        <v>0</v>
      </c>
      <c r="F10" s="46">
        <v>0</v>
      </c>
      <c r="G10" s="46">
        <v>0</v>
      </c>
      <c r="H10" s="46">
        <v>0</v>
      </c>
      <c r="I10" s="46">
        <v>0</v>
      </c>
      <c r="J10" s="46">
        <v>0</v>
      </c>
      <c r="K10" s="46">
        <v>0</v>
      </c>
      <c r="L10" s="46">
        <v>0</v>
      </c>
      <c r="M10" s="46">
        <v>0</v>
      </c>
      <c r="N10" s="46">
        <f t="shared" si="1"/>
        <v>652764</v>
      </c>
      <c r="O10" s="47">
        <f t="shared" si="2"/>
        <v>3.7556614194973763</v>
      </c>
      <c r="P10" s="9"/>
    </row>
    <row r="11" spans="1:133">
      <c r="A11" s="12"/>
      <c r="B11" s="44">
        <v>519</v>
      </c>
      <c r="C11" s="20" t="s">
        <v>25</v>
      </c>
      <c r="D11" s="46">
        <v>5094498</v>
      </c>
      <c r="E11" s="46">
        <v>167760</v>
      </c>
      <c r="F11" s="46">
        <v>3647311</v>
      </c>
      <c r="G11" s="46">
        <v>5931216</v>
      </c>
      <c r="H11" s="46">
        <v>0</v>
      </c>
      <c r="I11" s="46">
        <v>0</v>
      </c>
      <c r="J11" s="46">
        <v>13571396</v>
      </c>
      <c r="K11" s="46">
        <v>0</v>
      </c>
      <c r="L11" s="46">
        <v>0</v>
      </c>
      <c r="M11" s="46">
        <v>0</v>
      </c>
      <c r="N11" s="46">
        <f t="shared" si="1"/>
        <v>28412181</v>
      </c>
      <c r="O11" s="47">
        <f t="shared" si="2"/>
        <v>163.46877589063794</v>
      </c>
      <c r="P11" s="9"/>
    </row>
    <row r="12" spans="1:133" ht="15.75">
      <c r="A12" s="28" t="s">
        <v>26</v>
      </c>
      <c r="B12" s="29"/>
      <c r="C12" s="30"/>
      <c r="D12" s="31">
        <f t="shared" ref="D12:M12" si="3">SUM(D13:D20)</f>
        <v>40296658</v>
      </c>
      <c r="E12" s="31">
        <f t="shared" si="3"/>
        <v>28640876</v>
      </c>
      <c r="F12" s="31">
        <f t="shared" si="3"/>
        <v>0</v>
      </c>
      <c r="G12" s="31">
        <f t="shared" si="3"/>
        <v>928400</v>
      </c>
      <c r="H12" s="31">
        <f t="shared" si="3"/>
        <v>0</v>
      </c>
      <c r="I12" s="31">
        <f t="shared" si="3"/>
        <v>2074064</v>
      </c>
      <c r="J12" s="31">
        <f t="shared" si="3"/>
        <v>0</v>
      </c>
      <c r="K12" s="31">
        <f t="shared" si="3"/>
        <v>0</v>
      </c>
      <c r="L12" s="31">
        <f t="shared" si="3"/>
        <v>0</v>
      </c>
      <c r="M12" s="31">
        <f t="shared" si="3"/>
        <v>0</v>
      </c>
      <c r="N12" s="42">
        <f t="shared" si="1"/>
        <v>71939998</v>
      </c>
      <c r="O12" s="43">
        <f t="shared" si="2"/>
        <v>413.90498711221579</v>
      </c>
      <c r="P12" s="10"/>
    </row>
    <row r="13" spans="1:133">
      <c r="A13" s="12"/>
      <c r="B13" s="44">
        <v>521</v>
      </c>
      <c r="C13" s="20" t="s">
        <v>27</v>
      </c>
      <c r="D13" s="46">
        <v>27296043</v>
      </c>
      <c r="E13" s="46">
        <v>292553</v>
      </c>
      <c r="F13" s="46">
        <v>0</v>
      </c>
      <c r="G13" s="46">
        <v>0</v>
      </c>
      <c r="H13" s="46">
        <v>0</v>
      </c>
      <c r="I13" s="46">
        <v>0</v>
      </c>
      <c r="J13" s="46">
        <v>0</v>
      </c>
      <c r="K13" s="46">
        <v>0</v>
      </c>
      <c r="L13" s="46">
        <v>0</v>
      </c>
      <c r="M13" s="46">
        <v>0</v>
      </c>
      <c r="N13" s="46">
        <f t="shared" si="1"/>
        <v>27588596</v>
      </c>
      <c r="O13" s="47">
        <f t="shared" si="2"/>
        <v>158.73030010126115</v>
      </c>
      <c r="P13" s="9"/>
    </row>
    <row r="14" spans="1:133">
      <c r="A14" s="12"/>
      <c r="B14" s="44">
        <v>522</v>
      </c>
      <c r="C14" s="20" t="s">
        <v>28</v>
      </c>
      <c r="D14" s="46">
        <v>0</v>
      </c>
      <c r="E14" s="46">
        <v>20966351</v>
      </c>
      <c r="F14" s="46">
        <v>0</v>
      </c>
      <c r="G14" s="46">
        <v>0</v>
      </c>
      <c r="H14" s="46">
        <v>0</v>
      </c>
      <c r="I14" s="46">
        <v>0</v>
      </c>
      <c r="J14" s="46">
        <v>0</v>
      </c>
      <c r="K14" s="46">
        <v>0</v>
      </c>
      <c r="L14" s="46">
        <v>0</v>
      </c>
      <c r="M14" s="46">
        <v>0</v>
      </c>
      <c r="N14" s="46">
        <f t="shared" ref="N14:N20" si="4">SUM(D14:M14)</f>
        <v>20966351</v>
      </c>
      <c r="O14" s="47">
        <f t="shared" si="2"/>
        <v>120.62937839455032</v>
      </c>
      <c r="P14" s="9"/>
    </row>
    <row r="15" spans="1:133">
      <c r="A15" s="12"/>
      <c r="B15" s="44">
        <v>523</v>
      </c>
      <c r="C15" s="20" t="s">
        <v>102</v>
      </c>
      <c r="D15" s="46">
        <v>11298934</v>
      </c>
      <c r="E15" s="46">
        <v>0</v>
      </c>
      <c r="F15" s="46">
        <v>0</v>
      </c>
      <c r="G15" s="46">
        <v>928400</v>
      </c>
      <c r="H15" s="46">
        <v>0</v>
      </c>
      <c r="I15" s="46">
        <v>0</v>
      </c>
      <c r="J15" s="46">
        <v>0</v>
      </c>
      <c r="K15" s="46">
        <v>0</v>
      </c>
      <c r="L15" s="46">
        <v>0</v>
      </c>
      <c r="M15" s="46">
        <v>0</v>
      </c>
      <c r="N15" s="46">
        <f t="shared" si="4"/>
        <v>12227334</v>
      </c>
      <c r="O15" s="47">
        <f t="shared" si="2"/>
        <v>70.349661695664182</v>
      </c>
      <c r="P15" s="9"/>
    </row>
    <row r="16" spans="1:133">
      <c r="A16" s="12"/>
      <c r="B16" s="44">
        <v>524</v>
      </c>
      <c r="C16" s="20" t="s">
        <v>30</v>
      </c>
      <c r="D16" s="46">
        <v>455696</v>
      </c>
      <c r="E16" s="46">
        <v>0</v>
      </c>
      <c r="F16" s="46">
        <v>0</v>
      </c>
      <c r="G16" s="46">
        <v>0</v>
      </c>
      <c r="H16" s="46">
        <v>0</v>
      </c>
      <c r="I16" s="46">
        <v>2074064</v>
      </c>
      <c r="J16" s="46">
        <v>0</v>
      </c>
      <c r="K16" s="46">
        <v>0</v>
      </c>
      <c r="L16" s="46">
        <v>0</v>
      </c>
      <c r="M16" s="46">
        <v>0</v>
      </c>
      <c r="N16" s="46">
        <f t="shared" si="4"/>
        <v>2529760</v>
      </c>
      <c r="O16" s="47">
        <f t="shared" si="2"/>
        <v>14.554911166344471</v>
      </c>
      <c r="P16" s="9"/>
    </row>
    <row r="17" spans="1:16">
      <c r="A17" s="12"/>
      <c r="B17" s="44">
        <v>525</v>
      </c>
      <c r="C17" s="20" t="s">
        <v>31</v>
      </c>
      <c r="D17" s="46">
        <v>793249</v>
      </c>
      <c r="E17" s="46">
        <v>1966207</v>
      </c>
      <c r="F17" s="46">
        <v>0</v>
      </c>
      <c r="G17" s="46">
        <v>0</v>
      </c>
      <c r="H17" s="46">
        <v>0</v>
      </c>
      <c r="I17" s="46">
        <v>0</v>
      </c>
      <c r="J17" s="46">
        <v>0</v>
      </c>
      <c r="K17" s="46">
        <v>0</v>
      </c>
      <c r="L17" s="46">
        <v>0</v>
      </c>
      <c r="M17" s="46">
        <v>0</v>
      </c>
      <c r="N17" s="46">
        <f t="shared" si="4"/>
        <v>2759456</v>
      </c>
      <c r="O17" s="47">
        <f t="shared" si="2"/>
        <v>15.876461382675135</v>
      </c>
      <c r="P17" s="9"/>
    </row>
    <row r="18" spans="1:16">
      <c r="A18" s="12"/>
      <c r="B18" s="44">
        <v>526</v>
      </c>
      <c r="C18" s="20" t="s">
        <v>32</v>
      </c>
      <c r="D18" s="46">
        <v>0</v>
      </c>
      <c r="E18" s="46">
        <v>5415751</v>
      </c>
      <c r="F18" s="46">
        <v>0</v>
      </c>
      <c r="G18" s="46">
        <v>0</v>
      </c>
      <c r="H18" s="46">
        <v>0</v>
      </c>
      <c r="I18" s="46">
        <v>0</v>
      </c>
      <c r="J18" s="46">
        <v>0</v>
      </c>
      <c r="K18" s="46">
        <v>0</v>
      </c>
      <c r="L18" s="46">
        <v>0</v>
      </c>
      <c r="M18" s="46">
        <v>0</v>
      </c>
      <c r="N18" s="46">
        <f t="shared" si="4"/>
        <v>5415751</v>
      </c>
      <c r="O18" s="47">
        <f t="shared" si="2"/>
        <v>31.159388520666482</v>
      </c>
      <c r="P18" s="9"/>
    </row>
    <row r="19" spans="1:16">
      <c r="A19" s="12"/>
      <c r="B19" s="44">
        <v>527</v>
      </c>
      <c r="C19" s="20" t="s">
        <v>33</v>
      </c>
      <c r="D19" s="46">
        <v>452736</v>
      </c>
      <c r="E19" s="46">
        <v>0</v>
      </c>
      <c r="F19" s="46">
        <v>0</v>
      </c>
      <c r="G19" s="46">
        <v>0</v>
      </c>
      <c r="H19" s="46">
        <v>0</v>
      </c>
      <c r="I19" s="46">
        <v>0</v>
      </c>
      <c r="J19" s="46">
        <v>0</v>
      </c>
      <c r="K19" s="46">
        <v>0</v>
      </c>
      <c r="L19" s="46">
        <v>0</v>
      </c>
      <c r="M19" s="46">
        <v>0</v>
      </c>
      <c r="N19" s="46">
        <f t="shared" si="4"/>
        <v>452736</v>
      </c>
      <c r="O19" s="47">
        <f t="shared" si="2"/>
        <v>2.6048053024026512</v>
      </c>
      <c r="P19" s="9"/>
    </row>
    <row r="20" spans="1:16">
      <c r="A20" s="12"/>
      <c r="B20" s="44">
        <v>529</v>
      </c>
      <c r="C20" s="20" t="s">
        <v>86</v>
      </c>
      <c r="D20" s="46">
        <v>0</v>
      </c>
      <c r="E20" s="46">
        <v>14</v>
      </c>
      <c r="F20" s="46">
        <v>0</v>
      </c>
      <c r="G20" s="46">
        <v>0</v>
      </c>
      <c r="H20" s="46">
        <v>0</v>
      </c>
      <c r="I20" s="46">
        <v>0</v>
      </c>
      <c r="J20" s="46">
        <v>0</v>
      </c>
      <c r="K20" s="46">
        <v>0</v>
      </c>
      <c r="L20" s="46">
        <v>0</v>
      </c>
      <c r="M20" s="46">
        <v>0</v>
      </c>
      <c r="N20" s="46">
        <f t="shared" si="4"/>
        <v>14</v>
      </c>
      <c r="O20" s="47">
        <f t="shared" si="2"/>
        <v>8.0548651385436802E-5</v>
      </c>
      <c r="P20" s="9"/>
    </row>
    <row r="21" spans="1:16" ht="15.75">
      <c r="A21" s="28" t="s">
        <v>34</v>
      </c>
      <c r="B21" s="29"/>
      <c r="C21" s="30"/>
      <c r="D21" s="31">
        <f t="shared" ref="D21:M21" si="5">SUM(D22:D28)</f>
        <v>203783</v>
      </c>
      <c r="E21" s="31">
        <f t="shared" si="5"/>
        <v>1154001</v>
      </c>
      <c r="F21" s="31">
        <f t="shared" si="5"/>
        <v>0</v>
      </c>
      <c r="G21" s="31">
        <f t="shared" si="5"/>
        <v>0</v>
      </c>
      <c r="H21" s="31">
        <f t="shared" si="5"/>
        <v>0</v>
      </c>
      <c r="I21" s="31">
        <f t="shared" si="5"/>
        <v>32130593</v>
      </c>
      <c r="J21" s="31">
        <f t="shared" si="5"/>
        <v>0</v>
      </c>
      <c r="K21" s="31">
        <f t="shared" si="5"/>
        <v>0</v>
      </c>
      <c r="L21" s="31">
        <f t="shared" si="5"/>
        <v>0</v>
      </c>
      <c r="M21" s="31">
        <f t="shared" si="5"/>
        <v>0</v>
      </c>
      <c r="N21" s="42">
        <f>SUM(D21:M21)</f>
        <v>33488377</v>
      </c>
      <c r="O21" s="43">
        <f t="shared" si="2"/>
        <v>192.67454317407714</v>
      </c>
      <c r="P21" s="10"/>
    </row>
    <row r="22" spans="1:16">
      <c r="A22" s="12"/>
      <c r="B22" s="44">
        <v>533</v>
      </c>
      <c r="C22" s="20" t="s">
        <v>35</v>
      </c>
      <c r="D22" s="46">
        <v>0</v>
      </c>
      <c r="E22" s="46">
        <v>0</v>
      </c>
      <c r="F22" s="46">
        <v>0</v>
      </c>
      <c r="G22" s="46">
        <v>0</v>
      </c>
      <c r="H22" s="46">
        <v>0</v>
      </c>
      <c r="I22" s="46">
        <v>5437835</v>
      </c>
      <c r="J22" s="46">
        <v>0</v>
      </c>
      <c r="K22" s="46">
        <v>0</v>
      </c>
      <c r="L22" s="46">
        <v>0</v>
      </c>
      <c r="M22" s="46">
        <v>0</v>
      </c>
      <c r="N22" s="46">
        <f t="shared" ref="N22:N28" si="6">SUM(D22:M22)</f>
        <v>5437835</v>
      </c>
      <c r="O22" s="47">
        <f t="shared" si="2"/>
        <v>31.286448264751911</v>
      </c>
      <c r="P22" s="9"/>
    </row>
    <row r="23" spans="1:16">
      <c r="A23" s="12"/>
      <c r="B23" s="44">
        <v>534</v>
      </c>
      <c r="C23" s="20" t="s">
        <v>36</v>
      </c>
      <c r="D23" s="46">
        <v>0</v>
      </c>
      <c r="E23" s="46">
        <v>0</v>
      </c>
      <c r="F23" s="46">
        <v>0</v>
      </c>
      <c r="G23" s="46">
        <v>0</v>
      </c>
      <c r="H23" s="46">
        <v>0</v>
      </c>
      <c r="I23" s="46">
        <v>6901679</v>
      </c>
      <c r="J23" s="46">
        <v>0</v>
      </c>
      <c r="K23" s="46">
        <v>0</v>
      </c>
      <c r="L23" s="46">
        <v>0</v>
      </c>
      <c r="M23" s="46">
        <v>0</v>
      </c>
      <c r="N23" s="46">
        <f t="shared" si="6"/>
        <v>6901679</v>
      </c>
      <c r="O23" s="47">
        <f t="shared" si="2"/>
        <v>39.708638267513578</v>
      </c>
      <c r="P23" s="9"/>
    </row>
    <row r="24" spans="1:16">
      <c r="A24" s="12"/>
      <c r="B24" s="44">
        <v>535</v>
      </c>
      <c r="C24" s="20" t="s">
        <v>37</v>
      </c>
      <c r="D24" s="46">
        <v>0</v>
      </c>
      <c r="E24" s="46">
        <v>97867</v>
      </c>
      <c r="F24" s="46">
        <v>0</v>
      </c>
      <c r="G24" s="46">
        <v>0</v>
      </c>
      <c r="H24" s="46">
        <v>0</v>
      </c>
      <c r="I24" s="46">
        <v>6471338</v>
      </c>
      <c r="J24" s="46">
        <v>0</v>
      </c>
      <c r="K24" s="46">
        <v>0</v>
      </c>
      <c r="L24" s="46">
        <v>0</v>
      </c>
      <c r="M24" s="46">
        <v>0</v>
      </c>
      <c r="N24" s="46">
        <f t="shared" si="6"/>
        <v>6569205</v>
      </c>
      <c r="O24" s="47">
        <f t="shared" si="2"/>
        <v>37.795757387462025</v>
      </c>
      <c r="P24" s="9"/>
    </row>
    <row r="25" spans="1:16">
      <c r="A25" s="12"/>
      <c r="B25" s="44">
        <v>536</v>
      </c>
      <c r="C25" s="20" t="s">
        <v>38</v>
      </c>
      <c r="D25" s="46">
        <v>0</v>
      </c>
      <c r="E25" s="46">
        <v>0</v>
      </c>
      <c r="F25" s="46">
        <v>0</v>
      </c>
      <c r="G25" s="46">
        <v>0</v>
      </c>
      <c r="H25" s="46">
        <v>0</v>
      </c>
      <c r="I25" s="46">
        <v>13071689</v>
      </c>
      <c r="J25" s="46">
        <v>0</v>
      </c>
      <c r="K25" s="46">
        <v>0</v>
      </c>
      <c r="L25" s="46">
        <v>0</v>
      </c>
      <c r="M25" s="46">
        <v>0</v>
      </c>
      <c r="N25" s="46">
        <f t="shared" si="6"/>
        <v>13071689</v>
      </c>
      <c r="O25" s="47">
        <f t="shared" si="2"/>
        <v>75.207637162846353</v>
      </c>
      <c r="P25" s="9"/>
    </row>
    <row r="26" spans="1:16">
      <c r="A26" s="12"/>
      <c r="B26" s="44">
        <v>537</v>
      </c>
      <c r="C26" s="20" t="s">
        <v>39</v>
      </c>
      <c r="D26" s="46">
        <v>203783</v>
      </c>
      <c r="E26" s="46">
        <v>373113</v>
      </c>
      <c r="F26" s="46">
        <v>0</v>
      </c>
      <c r="G26" s="46">
        <v>0</v>
      </c>
      <c r="H26" s="46">
        <v>0</v>
      </c>
      <c r="I26" s="46">
        <v>248052</v>
      </c>
      <c r="J26" s="46">
        <v>0</v>
      </c>
      <c r="K26" s="46">
        <v>0</v>
      </c>
      <c r="L26" s="46">
        <v>0</v>
      </c>
      <c r="M26" s="46">
        <v>0</v>
      </c>
      <c r="N26" s="46">
        <f t="shared" si="6"/>
        <v>824948</v>
      </c>
      <c r="O26" s="47">
        <f t="shared" si="2"/>
        <v>4.7463177759366655</v>
      </c>
      <c r="P26" s="9"/>
    </row>
    <row r="27" spans="1:16">
      <c r="A27" s="12"/>
      <c r="B27" s="44">
        <v>538</v>
      </c>
      <c r="C27" s="20" t="s">
        <v>40</v>
      </c>
      <c r="D27" s="46">
        <v>0</v>
      </c>
      <c r="E27" s="46">
        <v>629636</v>
      </c>
      <c r="F27" s="46">
        <v>0</v>
      </c>
      <c r="G27" s="46">
        <v>0</v>
      </c>
      <c r="H27" s="46">
        <v>0</v>
      </c>
      <c r="I27" s="46">
        <v>0</v>
      </c>
      <c r="J27" s="46">
        <v>0</v>
      </c>
      <c r="K27" s="46">
        <v>0</v>
      </c>
      <c r="L27" s="46">
        <v>0</v>
      </c>
      <c r="M27" s="46">
        <v>0</v>
      </c>
      <c r="N27" s="46">
        <f t="shared" si="6"/>
        <v>629636</v>
      </c>
      <c r="O27" s="47">
        <f t="shared" si="2"/>
        <v>3.6225950474086348</v>
      </c>
      <c r="P27" s="9"/>
    </row>
    <row r="28" spans="1:16">
      <c r="A28" s="12"/>
      <c r="B28" s="44">
        <v>539</v>
      </c>
      <c r="C28" s="20" t="s">
        <v>41</v>
      </c>
      <c r="D28" s="46">
        <v>0</v>
      </c>
      <c r="E28" s="46">
        <v>53385</v>
      </c>
      <c r="F28" s="46">
        <v>0</v>
      </c>
      <c r="G28" s="46">
        <v>0</v>
      </c>
      <c r="H28" s="46">
        <v>0</v>
      </c>
      <c r="I28" s="46">
        <v>0</v>
      </c>
      <c r="J28" s="46">
        <v>0</v>
      </c>
      <c r="K28" s="46">
        <v>0</v>
      </c>
      <c r="L28" s="46">
        <v>0</v>
      </c>
      <c r="M28" s="46">
        <v>0</v>
      </c>
      <c r="N28" s="46">
        <f t="shared" si="6"/>
        <v>53385</v>
      </c>
      <c r="O28" s="47">
        <f t="shared" si="2"/>
        <v>0.30714926815796739</v>
      </c>
      <c r="P28" s="9"/>
    </row>
    <row r="29" spans="1:16" ht="15.75">
      <c r="A29" s="28" t="s">
        <v>42</v>
      </c>
      <c r="B29" s="29"/>
      <c r="C29" s="30"/>
      <c r="D29" s="31">
        <f t="shared" ref="D29:M29" si="7">SUM(D30:D32)</f>
        <v>1843845</v>
      </c>
      <c r="E29" s="31">
        <f t="shared" si="7"/>
        <v>17831791</v>
      </c>
      <c r="F29" s="31">
        <f t="shared" si="7"/>
        <v>0</v>
      </c>
      <c r="G29" s="31">
        <f t="shared" si="7"/>
        <v>0</v>
      </c>
      <c r="H29" s="31">
        <f t="shared" si="7"/>
        <v>0</v>
      </c>
      <c r="I29" s="31">
        <f t="shared" si="7"/>
        <v>2561616</v>
      </c>
      <c r="J29" s="31">
        <f t="shared" si="7"/>
        <v>0</v>
      </c>
      <c r="K29" s="31">
        <f t="shared" si="7"/>
        <v>0</v>
      </c>
      <c r="L29" s="31">
        <f t="shared" si="7"/>
        <v>0</v>
      </c>
      <c r="M29" s="31">
        <f t="shared" si="7"/>
        <v>0</v>
      </c>
      <c r="N29" s="31">
        <f t="shared" ref="N29:N37" si="8">SUM(D29:M29)</f>
        <v>22237252</v>
      </c>
      <c r="O29" s="43">
        <f t="shared" si="2"/>
        <v>127.94147565129339</v>
      </c>
      <c r="P29" s="10"/>
    </row>
    <row r="30" spans="1:16">
      <c r="A30" s="12"/>
      <c r="B30" s="44">
        <v>541</v>
      </c>
      <c r="C30" s="20" t="s">
        <v>43</v>
      </c>
      <c r="D30" s="46">
        <v>1836106</v>
      </c>
      <c r="E30" s="46">
        <v>17515838</v>
      </c>
      <c r="F30" s="46">
        <v>0</v>
      </c>
      <c r="G30" s="46">
        <v>0</v>
      </c>
      <c r="H30" s="46">
        <v>0</v>
      </c>
      <c r="I30" s="46">
        <v>0</v>
      </c>
      <c r="J30" s="46">
        <v>0</v>
      </c>
      <c r="K30" s="46">
        <v>0</v>
      </c>
      <c r="L30" s="46">
        <v>0</v>
      </c>
      <c r="M30" s="46">
        <v>0</v>
      </c>
      <c r="N30" s="46">
        <f t="shared" si="8"/>
        <v>19351944</v>
      </c>
      <c r="O30" s="47">
        <f t="shared" si="2"/>
        <v>111.34092792046395</v>
      </c>
      <c r="P30" s="9"/>
    </row>
    <row r="31" spans="1:16">
      <c r="A31" s="12"/>
      <c r="B31" s="44">
        <v>542</v>
      </c>
      <c r="C31" s="20" t="s">
        <v>44</v>
      </c>
      <c r="D31" s="46">
        <v>7739</v>
      </c>
      <c r="E31" s="46">
        <v>0</v>
      </c>
      <c r="F31" s="46">
        <v>0</v>
      </c>
      <c r="G31" s="46">
        <v>0</v>
      </c>
      <c r="H31" s="46">
        <v>0</v>
      </c>
      <c r="I31" s="46">
        <v>2561616</v>
      </c>
      <c r="J31" s="46">
        <v>0</v>
      </c>
      <c r="K31" s="46">
        <v>0</v>
      </c>
      <c r="L31" s="46">
        <v>0</v>
      </c>
      <c r="M31" s="46">
        <v>0</v>
      </c>
      <c r="N31" s="46">
        <f t="shared" si="8"/>
        <v>2569355</v>
      </c>
      <c r="O31" s="47">
        <f t="shared" si="2"/>
        <v>14.782720012887784</v>
      </c>
      <c r="P31" s="9"/>
    </row>
    <row r="32" spans="1:16">
      <c r="A32" s="12"/>
      <c r="B32" s="44">
        <v>543</v>
      </c>
      <c r="C32" s="20" t="s">
        <v>45</v>
      </c>
      <c r="D32" s="46">
        <v>0</v>
      </c>
      <c r="E32" s="46">
        <v>315953</v>
      </c>
      <c r="F32" s="46">
        <v>0</v>
      </c>
      <c r="G32" s="46">
        <v>0</v>
      </c>
      <c r="H32" s="46">
        <v>0</v>
      </c>
      <c r="I32" s="46">
        <v>0</v>
      </c>
      <c r="J32" s="46">
        <v>0</v>
      </c>
      <c r="K32" s="46">
        <v>0</v>
      </c>
      <c r="L32" s="46">
        <v>0</v>
      </c>
      <c r="M32" s="46">
        <v>0</v>
      </c>
      <c r="N32" s="46">
        <f t="shared" si="8"/>
        <v>315953</v>
      </c>
      <c r="O32" s="47">
        <f t="shared" si="2"/>
        <v>1.8178277179416367</v>
      </c>
      <c r="P32" s="9"/>
    </row>
    <row r="33" spans="1:16" ht="15.75">
      <c r="A33" s="28" t="s">
        <v>46</v>
      </c>
      <c r="B33" s="29"/>
      <c r="C33" s="30"/>
      <c r="D33" s="31">
        <f t="shared" ref="D33:M33" si="9">SUM(D34:D36)</f>
        <v>1489083</v>
      </c>
      <c r="E33" s="31">
        <f t="shared" si="9"/>
        <v>861022</v>
      </c>
      <c r="F33" s="31">
        <f t="shared" si="9"/>
        <v>0</v>
      </c>
      <c r="G33" s="31">
        <f t="shared" si="9"/>
        <v>0</v>
      </c>
      <c r="H33" s="31">
        <f t="shared" si="9"/>
        <v>0</v>
      </c>
      <c r="I33" s="31">
        <f t="shared" si="9"/>
        <v>0</v>
      </c>
      <c r="J33" s="31">
        <f t="shared" si="9"/>
        <v>0</v>
      </c>
      <c r="K33" s="31">
        <f t="shared" si="9"/>
        <v>0</v>
      </c>
      <c r="L33" s="31">
        <f t="shared" si="9"/>
        <v>0</v>
      </c>
      <c r="M33" s="31">
        <f t="shared" si="9"/>
        <v>0</v>
      </c>
      <c r="N33" s="31">
        <f t="shared" si="8"/>
        <v>2350105</v>
      </c>
      <c r="O33" s="43">
        <f t="shared" si="2"/>
        <v>13.521270597440854</v>
      </c>
      <c r="P33" s="10"/>
    </row>
    <row r="34" spans="1:16">
      <c r="A34" s="13"/>
      <c r="B34" s="45">
        <v>552</v>
      </c>
      <c r="C34" s="21" t="s">
        <v>47</v>
      </c>
      <c r="D34" s="46">
        <v>208744</v>
      </c>
      <c r="E34" s="46">
        <v>542407</v>
      </c>
      <c r="F34" s="46">
        <v>0</v>
      </c>
      <c r="G34" s="46">
        <v>0</v>
      </c>
      <c r="H34" s="46">
        <v>0</v>
      </c>
      <c r="I34" s="46">
        <v>0</v>
      </c>
      <c r="J34" s="46">
        <v>0</v>
      </c>
      <c r="K34" s="46">
        <v>0</v>
      </c>
      <c r="L34" s="46">
        <v>0</v>
      </c>
      <c r="M34" s="46">
        <v>0</v>
      </c>
      <c r="N34" s="46">
        <f t="shared" si="8"/>
        <v>751151</v>
      </c>
      <c r="O34" s="47">
        <f t="shared" si="2"/>
        <v>4.3217285740587315</v>
      </c>
      <c r="P34" s="9"/>
    </row>
    <row r="35" spans="1:16">
      <c r="A35" s="13"/>
      <c r="B35" s="45">
        <v>553</v>
      </c>
      <c r="C35" s="21" t="s">
        <v>48</v>
      </c>
      <c r="D35" s="46">
        <v>100906</v>
      </c>
      <c r="E35" s="46">
        <v>0</v>
      </c>
      <c r="F35" s="46">
        <v>0</v>
      </c>
      <c r="G35" s="46">
        <v>0</v>
      </c>
      <c r="H35" s="46">
        <v>0</v>
      </c>
      <c r="I35" s="46">
        <v>0</v>
      </c>
      <c r="J35" s="46">
        <v>0</v>
      </c>
      <c r="K35" s="46">
        <v>0</v>
      </c>
      <c r="L35" s="46">
        <v>0</v>
      </c>
      <c r="M35" s="46">
        <v>0</v>
      </c>
      <c r="N35" s="46">
        <f t="shared" si="8"/>
        <v>100906</v>
      </c>
      <c r="O35" s="47">
        <f t="shared" si="2"/>
        <v>0.58056015833563468</v>
      </c>
      <c r="P35" s="9"/>
    </row>
    <row r="36" spans="1:16">
      <c r="A36" s="13"/>
      <c r="B36" s="45">
        <v>554</v>
      </c>
      <c r="C36" s="21" t="s">
        <v>49</v>
      </c>
      <c r="D36" s="46">
        <v>1179433</v>
      </c>
      <c r="E36" s="46">
        <v>318615</v>
      </c>
      <c r="F36" s="46">
        <v>0</v>
      </c>
      <c r="G36" s="46">
        <v>0</v>
      </c>
      <c r="H36" s="46">
        <v>0</v>
      </c>
      <c r="I36" s="46">
        <v>0</v>
      </c>
      <c r="J36" s="46">
        <v>0</v>
      </c>
      <c r="K36" s="46">
        <v>0</v>
      </c>
      <c r="L36" s="46">
        <v>0</v>
      </c>
      <c r="M36" s="46">
        <v>0</v>
      </c>
      <c r="N36" s="46">
        <f t="shared" si="8"/>
        <v>1498048</v>
      </c>
      <c r="O36" s="47">
        <f t="shared" si="2"/>
        <v>8.6189818650464876</v>
      </c>
      <c r="P36" s="9"/>
    </row>
    <row r="37" spans="1:16" ht="15.75">
      <c r="A37" s="28" t="s">
        <v>50</v>
      </c>
      <c r="B37" s="29"/>
      <c r="C37" s="30"/>
      <c r="D37" s="31">
        <f t="shared" ref="D37:M37" si="10">SUM(D38:D41)</f>
        <v>6046477</v>
      </c>
      <c r="E37" s="31">
        <f t="shared" si="10"/>
        <v>1359795</v>
      </c>
      <c r="F37" s="31">
        <f t="shared" si="10"/>
        <v>0</v>
      </c>
      <c r="G37" s="31">
        <f t="shared" si="10"/>
        <v>0</v>
      </c>
      <c r="H37" s="31">
        <f t="shared" si="10"/>
        <v>0</v>
      </c>
      <c r="I37" s="31">
        <f t="shared" si="10"/>
        <v>0</v>
      </c>
      <c r="J37" s="31">
        <f t="shared" si="10"/>
        <v>0</v>
      </c>
      <c r="K37" s="31">
        <f t="shared" si="10"/>
        <v>0</v>
      </c>
      <c r="L37" s="31">
        <f t="shared" si="10"/>
        <v>0</v>
      </c>
      <c r="M37" s="31">
        <f t="shared" si="10"/>
        <v>0</v>
      </c>
      <c r="N37" s="31">
        <f t="shared" si="8"/>
        <v>7406272</v>
      </c>
      <c r="O37" s="43">
        <f t="shared" ref="O37:O68" si="11">(N37/O$73)</f>
        <v>42.611801528122989</v>
      </c>
      <c r="P37" s="10"/>
    </row>
    <row r="38" spans="1:16">
      <c r="A38" s="12"/>
      <c r="B38" s="44">
        <v>562</v>
      </c>
      <c r="C38" s="20" t="s">
        <v>51</v>
      </c>
      <c r="D38" s="46">
        <v>5198838</v>
      </c>
      <c r="E38" s="46">
        <v>1359795</v>
      </c>
      <c r="F38" s="46">
        <v>0</v>
      </c>
      <c r="G38" s="46">
        <v>0</v>
      </c>
      <c r="H38" s="46">
        <v>0</v>
      </c>
      <c r="I38" s="46">
        <v>0</v>
      </c>
      <c r="J38" s="46">
        <v>0</v>
      </c>
      <c r="K38" s="46">
        <v>0</v>
      </c>
      <c r="L38" s="46">
        <v>0</v>
      </c>
      <c r="M38" s="46">
        <v>0</v>
      </c>
      <c r="N38" s="46">
        <f t="shared" ref="N38:N45" si="12">SUM(D38:M38)</f>
        <v>6558633</v>
      </c>
      <c r="O38" s="47">
        <f t="shared" si="11"/>
        <v>37.734931648715822</v>
      </c>
      <c r="P38" s="9"/>
    </row>
    <row r="39" spans="1:16">
      <c r="A39" s="12"/>
      <c r="B39" s="44">
        <v>563</v>
      </c>
      <c r="C39" s="20" t="s">
        <v>52</v>
      </c>
      <c r="D39" s="46">
        <v>587494</v>
      </c>
      <c r="E39" s="46">
        <v>0</v>
      </c>
      <c r="F39" s="46">
        <v>0</v>
      </c>
      <c r="G39" s="46">
        <v>0</v>
      </c>
      <c r="H39" s="46">
        <v>0</v>
      </c>
      <c r="I39" s="46">
        <v>0</v>
      </c>
      <c r="J39" s="46">
        <v>0</v>
      </c>
      <c r="K39" s="46">
        <v>0</v>
      </c>
      <c r="L39" s="46">
        <v>0</v>
      </c>
      <c r="M39" s="46">
        <v>0</v>
      </c>
      <c r="N39" s="46">
        <f t="shared" si="12"/>
        <v>587494</v>
      </c>
      <c r="O39" s="47">
        <f t="shared" si="11"/>
        <v>3.380132099788272</v>
      </c>
      <c r="P39" s="9"/>
    </row>
    <row r="40" spans="1:16">
      <c r="A40" s="12"/>
      <c r="B40" s="44">
        <v>564</v>
      </c>
      <c r="C40" s="20" t="s">
        <v>53</v>
      </c>
      <c r="D40" s="46">
        <v>204345</v>
      </c>
      <c r="E40" s="46">
        <v>0</v>
      </c>
      <c r="F40" s="46">
        <v>0</v>
      </c>
      <c r="G40" s="46">
        <v>0</v>
      </c>
      <c r="H40" s="46">
        <v>0</v>
      </c>
      <c r="I40" s="46">
        <v>0</v>
      </c>
      <c r="J40" s="46">
        <v>0</v>
      </c>
      <c r="K40" s="46">
        <v>0</v>
      </c>
      <c r="L40" s="46">
        <v>0</v>
      </c>
      <c r="M40" s="46">
        <v>0</v>
      </c>
      <c r="N40" s="46">
        <f t="shared" si="12"/>
        <v>204345</v>
      </c>
      <c r="O40" s="47">
        <f t="shared" si="11"/>
        <v>1.1756938690969345</v>
      </c>
      <c r="P40" s="9"/>
    </row>
    <row r="41" spans="1:16">
      <c r="A41" s="12"/>
      <c r="B41" s="44">
        <v>569</v>
      </c>
      <c r="C41" s="20" t="s">
        <v>54</v>
      </c>
      <c r="D41" s="46">
        <v>55800</v>
      </c>
      <c r="E41" s="46">
        <v>0</v>
      </c>
      <c r="F41" s="46">
        <v>0</v>
      </c>
      <c r="G41" s="46">
        <v>0</v>
      </c>
      <c r="H41" s="46">
        <v>0</v>
      </c>
      <c r="I41" s="46">
        <v>0</v>
      </c>
      <c r="J41" s="46">
        <v>0</v>
      </c>
      <c r="K41" s="46">
        <v>0</v>
      </c>
      <c r="L41" s="46">
        <v>0</v>
      </c>
      <c r="M41" s="46">
        <v>0</v>
      </c>
      <c r="N41" s="46">
        <f t="shared" si="12"/>
        <v>55800</v>
      </c>
      <c r="O41" s="47">
        <f t="shared" si="11"/>
        <v>0.32104391052195524</v>
      </c>
      <c r="P41" s="9"/>
    </row>
    <row r="42" spans="1:16" ht="15.75">
      <c r="A42" s="28" t="s">
        <v>55</v>
      </c>
      <c r="B42" s="29"/>
      <c r="C42" s="30"/>
      <c r="D42" s="31">
        <f t="shared" ref="D42:M42" si="13">SUM(D43:D45)</f>
        <v>4289792</v>
      </c>
      <c r="E42" s="31">
        <f t="shared" si="13"/>
        <v>514193</v>
      </c>
      <c r="F42" s="31">
        <f t="shared" si="13"/>
        <v>0</v>
      </c>
      <c r="G42" s="31">
        <f t="shared" si="13"/>
        <v>0</v>
      </c>
      <c r="H42" s="31">
        <f t="shared" si="13"/>
        <v>0</v>
      </c>
      <c r="I42" s="31">
        <f t="shared" si="13"/>
        <v>0</v>
      </c>
      <c r="J42" s="31">
        <f t="shared" si="13"/>
        <v>0</v>
      </c>
      <c r="K42" s="31">
        <f t="shared" si="13"/>
        <v>0</v>
      </c>
      <c r="L42" s="31">
        <f t="shared" si="13"/>
        <v>0</v>
      </c>
      <c r="M42" s="31">
        <f t="shared" si="13"/>
        <v>0</v>
      </c>
      <c r="N42" s="31">
        <f>SUM(D42:M42)</f>
        <v>4803985</v>
      </c>
      <c r="O42" s="43">
        <f t="shared" si="11"/>
        <v>27.639608073276261</v>
      </c>
      <c r="P42" s="9"/>
    </row>
    <row r="43" spans="1:16">
      <c r="A43" s="12"/>
      <c r="B43" s="44">
        <v>571</v>
      </c>
      <c r="C43" s="20" t="s">
        <v>56</v>
      </c>
      <c r="D43" s="46">
        <v>2149685</v>
      </c>
      <c r="E43" s="46">
        <v>0</v>
      </c>
      <c r="F43" s="46">
        <v>0</v>
      </c>
      <c r="G43" s="46">
        <v>0</v>
      </c>
      <c r="H43" s="46">
        <v>0</v>
      </c>
      <c r="I43" s="46">
        <v>0</v>
      </c>
      <c r="J43" s="46">
        <v>0</v>
      </c>
      <c r="K43" s="46">
        <v>0</v>
      </c>
      <c r="L43" s="46">
        <v>0</v>
      </c>
      <c r="M43" s="46">
        <v>0</v>
      </c>
      <c r="N43" s="46">
        <f t="shared" si="12"/>
        <v>2149685</v>
      </c>
      <c r="O43" s="47">
        <f t="shared" si="11"/>
        <v>12.368159118107338</v>
      </c>
      <c r="P43" s="9"/>
    </row>
    <row r="44" spans="1:16">
      <c r="A44" s="12"/>
      <c r="B44" s="44">
        <v>572</v>
      </c>
      <c r="C44" s="20" t="s">
        <v>57</v>
      </c>
      <c r="D44" s="46">
        <v>2138631</v>
      </c>
      <c r="E44" s="46">
        <v>514193</v>
      </c>
      <c r="F44" s="46">
        <v>0</v>
      </c>
      <c r="G44" s="46">
        <v>0</v>
      </c>
      <c r="H44" s="46">
        <v>0</v>
      </c>
      <c r="I44" s="46">
        <v>0</v>
      </c>
      <c r="J44" s="46">
        <v>0</v>
      </c>
      <c r="K44" s="46">
        <v>0</v>
      </c>
      <c r="L44" s="46">
        <v>0</v>
      </c>
      <c r="M44" s="46">
        <v>0</v>
      </c>
      <c r="N44" s="46">
        <f t="shared" si="12"/>
        <v>2652824</v>
      </c>
      <c r="O44" s="47">
        <f t="shared" si="11"/>
        <v>15.262956825922858</v>
      </c>
      <c r="P44" s="9"/>
    </row>
    <row r="45" spans="1:16">
      <c r="A45" s="12"/>
      <c r="B45" s="44">
        <v>573</v>
      </c>
      <c r="C45" s="20" t="s">
        <v>58</v>
      </c>
      <c r="D45" s="46">
        <v>1476</v>
      </c>
      <c r="E45" s="46">
        <v>0</v>
      </c>
      <c r="F45" s="46">
        <v>0</v>
      </c>
      <c r="G45" s="46">
        <v>0</v>
      </c>
      <c r="H45" s="46">
        <v>0</v>
      </c>
      <c r="I45" s="46">
        <v>0</v>
      </c>
      <c r="J45" s="46">
        <v>0</v>
      </c>
      <c r="K45" s="46">
        <v>0</v>
      </c>
      <c r="L45" s="46">
        <v>0</v>
      </c>
      <c r="M45" s="46">
        <v>0</v>
      </c>
      <c r="N45" s="46">
        <f t="shared" si="12"/>
        <v>1476</v>
      </c>
      <c r="O45" s="47">
        <f t="shared" si="11"/>
        <v>8.4921292460646228E-3</v>
      </c>
      <c r="P45" s="9"/>
    </row>
    <row r="46" spans="1:16" ht="15.75">
      <c r="A46" s="28" t="s">
        <v>81</v>
      </c>
      <c r="B46" s="29"/>
      <c r="C46" s="30"/>
      <c r="D46" s="31">
        <f t="shared" ref="D46:M46" si="14">SUM(D47:D48)</f>
        <v>6661999</v>
      </c>
      <c r="E46" s="31">
        <f t="shared" si="14"/>
        <v>3990294</v>
      </c>
      <c r="F46" s="31">
        <f t="shared" si="14"/>
        <v>25307694</v>
      </c>
      <c r="G46" s="31">
        <f t="shared" si="14"/>
        <v>236270</v>
      </c>
      <c r="H46" s="31">
        <f t="shared" si="14"/>
        <v>0</v>
      </c>
      <c r="I46" s="31">
        <f t="shared" si="14"/>
        <v>45765</v>
      </c>
      <c r="J46" s="31">
        <f t="shared" si="14"/>
        <v>895158</v>
      </c>
      <c r="K46" s="31">
        <f t="shared" si="14"/>
        <v>0</v>
      </c>
      <c r="L46" s="31">
        <f t="shared" si="14"/>
        <v>0</v>
      </c>
      <c r="M46" s="31">
        <f t="shared" si="14"/>
        <v>0</v>
      </c>
      <c r="N46" s="31">
        <f>SUM(D46:M46)</f>
        <v>37137180</v>
      </c>
      <c r="O46" s="43">
        <f t="shared" si="11"/>
        <v>213.66784037558685</v>
      </c>
      <c r="P46" s="9"/>
    </row>
    <row r="47" spans="1:16">
      <c r="A47" s="12"/>
      <c r="B47" s="44">
        <v>581</v>
      </c>
      <c r="C47" s="20" t="s">
        <v>59</v>
      </c>
      <c r="D47" s="46">
        <v>6661999</v>
      </c>
      <c r="E47" s="46">
        <v>3990294</v>
      </c>
      <c r="F47" s="46">
        <v>0</v>
      </c>
      <c r="G47" s="46">
        <v>236270</v>
      </c>
      <c r="H47" s="46">
        <v>0</v>
      </c>
      <c r="I47" s="46">
        <v>45765</v>
      </c>
      <c r="J47" s="46">
        <v>895158</v>
      </c>
      <c r="K47" s="46">
        <v>0</v>
      </c>
      <c r="L47" s="46">
        <v>0</v>
      </c>
      <c r="M47" s="46">
        <v>0</v>
      </c>
      <c r="N47" s="46">
        <f>SUM(D47:M47)</f>
        <v>11829486</v>
      </c>
      <c r="O47" s="47">
        <f t="shared" si="11"/>
        <v>68.060653134493236</v>
      </c>
      <c r="P47" s="9"/>
    </row>
    <row r="48" spans="1:16">
      <c r="A48" s="12"/>
      <c r="B48" s="44">
        <v>585</v>
      </c>
      <c r="C48" s="20" t="s">
        <v>88</v>
      </c>
      <c r="D48" s="46">
        <v>0</v>
      </c>
      <c r="E48" s="46">
        <v>0</v>
      </c>
      <c r="F48" s="46">
        <v>25307694</v>
      </c>
      <c r="G48" s="46">
        <v>0</v>
      </c>
      <c r="H48" s="46">
        <v>0</v>
      </c>
      <c r="I48" s="46">
        <v>0</v>
      </c>
      <c r="J48" s="46">
        <v>0</v>
      </c>
      <c r="K48" s="46">
        <v>0</v>
      </c>
      <c r="L48" s="46">
        <v>0</v>
      </c>
      <c r="M48" s="46">
        <v>0</v>
      </c>
      <c r="N48" s="46">
        <f t="shared" ref="N48:N55" si="15">SUM(D48:M48)</f>
        <v>25307694</v>
      </c>
      <c r="O48" s="47">
        <f t="shared" si="11"/>
        <v>145.60718724109361</v>
      </c>
      <c r="P48" s="9"/>
    </row>
    <row r="49" spans="1:16" ht="15.75">
      <c r="A49" s="28" t="s">
        <v>60</v>
      </c>
      <c r="B49" s="29"/>
      <c r="C49" s="30"/>
      <c r="D49" s="31">
        <f t="shared" ref="D49:M49" si="16">SUM(D50:D70)</f>
        <v>1094414</v>
      </c>
      <c r="E49" s="31">
        <f t="shared" si="16"/>
        <v>5010241</v>
      </c>
      <c r="F49" s="31">
        <f t="shared" si="16"/>
        <v>0</v>
      </c>
      <c r="G49" s="31">
        <f t="shared" si="16"/>
        <v>0</v>
      </c>
      <c r="H49" s="31">
        <f t="shared" si="16"/>
        <v>0</v>
      </c>
      <c r="I49" s="31">
        <f t="shared" si="16"/>
        <v>0</v>
      </c>
      <c r="J49" s="31">
        <f t="shared" si="16"/>
        <v>0</v>
      </c>
      <c r="K49" s="31">
        <f t="shared" si="16"/>
        <v>0</v>
      </c>
      <c r="L49" s="31">
        <f t="shared" si="16"/>
        <v>0</v>
      </c>
      <c r="M49" s="31">
        <f t="shared" si="16"/>
        <v>0</v>
      </c>
      <c r="N49" s="31">
        <f>SUM(D49:M49)</f>
        <v>6104655</v>
      </c>
      <c r="O49" s="43">
        <f t="shared" si="11"/>
        <v>35.122980530240262</v>
      </c>
      <c r="P49" s="9"/>
    </row>
    <row r="50" spans="1:16">
      <c r="A50" s="12"/>
      <c r="B50" s="44">
        <v>601</v>
      </c>
      <c r="C50" s="20" t="s">
        <v>91</v>
      </c>
      <c r="D50" s="46">
        <v>31854</v>
      </c>
      <c r="E50" s="46">
        <v>93681</v>
      </c>
      <c r="F50" s="46">
        <v>0</v>
      </c>
      <c r="G50" s="46">
        <v>0</v>
      </c>
      <c r="H50" s="46">
        <v>0</v>
      </c>
      <c r="I50" s="46">
        <v>0</v>
      </c>
      <c r="J50" s="46">
        <v>0</v>
      </c>
      <c r="K50" s="46">
        <v>0</v>
      </c>
      <c r="L50" s="46">
        <v>0</v>
      </c>
      <c r="M50" s="46">
        <v>0</v>
      </c>
      <c r="N50" s="46">
        <f t="shared" si="15"/>
        <v>125535</v>
      </c>
      <c r="O50" s="47">
        <f t="shared" si="11"/>
        <v>0.72226249654791497</v>
      </c>
      <c r="P50" s="9"/>
    </row>
    <row r="51" spans="1:16">
      <c r="A51" s="12"/>
      <c r="B51" s="44">
        <v>602</v>
      </c>
      <c r="C51" s="20" t="s">
        <v>61</v>
      </c>
      <c r="D51" s="46">
        <v>2133</v>
      </c>
      <c r="E51" s="46">
        <v>0</v>
      </c>
      <c r="F51" s="46">
        <v>0</v>
      </c>
      <c r="G51" s="46">
        <v>0</v>
      </c>
      <c r="H51" s="46">
        <v>0</v>
      </c>
      <c r="I51" s="46">
        <v>0</v>
      </c>
      <c r="J51" s="46">
        <v>0</v>
      </c>
      <c r="K51" s="46">
        <v>0</v>
      </c>
      <c r="L51" s="46">
        <v>0</v>
      </c>
      <c r="M51" s="46">
        <v>0</v>
      </c>
      <c r="N51" s="46">
        <f t="shared" si="15"/>
        <v>2133</v>
      </c>
      <c r="O51" s="47">
        <f t="shared" si="11"/>
        <v>1.2272162386081193E-2</v>
      </c>
      <c r="P51" s="9"/>
    </row>
    <row r="52" spans="1:16">
      <c r="A52" s="12"/>
      <c r="B52" s="44">
        <v>603</v>
      </c>
      <c r="C52" s="20" t="s">
        <v>62</v>
      </c>
      <c r="D52" s="46">
        <v>2626</v>
      </c>
      <c r="E52" s="46">
        <v>0</v>
      </c>
      <c r="F52" s="46">
        <v>0</v>
      </c>
      <c r="G52" s="46">
        <v>0</v>
      </c>
      <c r="H52" s="46">
        <v>0</v>
      </c>
      <c r="I52" s="46">
        <v>0</v>
      </c>
      <c r="J52" s="46">
        <v>0</v>
      </c>
      <c r="K52" s="46">
        <v>0</v>
      </c>
      <c r="L52" s="46">
        <v>0</v>
      </c>
      <c r="M52" s="46">
        <v>0</v>
      </c>
      <c r="N52" s="46">
        <f t="shared" si="15"/>
        <v>2626</v>
      </c>
      <c r="O52" s="47">
        <f t="shared" si="11"/>
        <v>1.5108625609868361E-2</v>
      </c>
      <c r="P52" s="9"/>
    </row>
    <row r="53" spans="1:16">
      <c r="A53" s="12"/>
      <c r="B53" s="44">
        <v>604</v>
      </c>
      <c r="C53" s="20" t="s">
        <v>63</v>
      </c>
      <c r="D53" s="46">
        <v>0</v>
      </c>
      <c r="E53" s="46">
        <v>1275305</v>
      </c>
      <c r="F53" s="46">
        <v>0</v>
      </c>
      <c r="G53" s="46">
        <v>0</v>
      </c>
      <c r="H53" s="46">
        <v>0</v>
      </c>
      <c r="I53" s="46">
        <v>0</v>
      </c>
      <c r="J53" s="46">
        <v>0</v>
      </c>
      <c r="K53" s="46">
        <v>0</v>
      </c>
      <c r="L53" s="46">
        <v>0</v>
      </c>
      <c r="M53" s="46">
        <v>0</v>
      </c>
      <c r="N53" s="46">
        <f t="shared" si="15"/>
        <v>1275305</v>
      </c>
      <c r="O53" s="47">
        <f t="shared" si="11"/>
        <v>7.3374355610788919</v>
      </c>
      <c r="P53" s="9"/>
    </row>
    <row r="54" spans="1:16">
      <c r="A54" s="12"/>
      <c r="B54" s="44">
        <v>605</v>
      </c>
      <c r="C54" s="20" t="s">
        <v>64</v>
      </c>
      <c r="D54" s="46">
        <v>10757</v>
      </c>
      <c r="E54" s="46">
        <v>0</v>
      </c>
      <c r="F54" s="46">
        <v>0</v>
      </c>
      <c r="G54" s="46">
        <v>0</v>
      </c>
      <c r="H54" s="46">
        <v>0</v>
      </c>
      <c r="I54" s="46">
        <v>0</v>
      </c>
      <c r="J54" s="46">
        <v>0</v>
      </c>
      <c r="K54" s="46">
        <v>0</v>
      </c>
      <c r="L54" s="46">
        <v>0</v>
      </c>
      <c r="M54" s="46">
        <v>0</v>
      </c>
      <c r="N54" s="46">
        <f t="shared" si="15"/>
        <v>10757</v>
      </c>
      <c r="O54" s="47">
        <f t="shared" si="11"/>
        <v>6.1890131639510265E-2</v>
      </c>
      <c r="P54" s="9"/>
    </row>
    <row r="55" spans="1:16">
      <c r="A55" s="12"/>
      <c r="B55" s="44">
        <v>608</v>
      </c>
      <c r="C55" s="20" t="s">
        <v>65</v>
      </c>
      <c r="D55" s="46">
        <v>0</v>
      </c>
      <c r="E55" s="46">
        <v>145563</v>
      </c>
      <c r="F55" s="46">
        <v>0</v>
      </c>
      <c r="G55" s="46">
        <v>0</v>
      </c>
      <c r="H55" s="46">
        <v>0</v>
      </c>
      <c r="I55" s="46">
        <v>0</v>
      </c>
      <c r="J55" s="46">
        <v>0</v>
      </c>
      <c r="K55" s="46">
        <v>0</v>
      </c>
      <c r="L55" s="46">
        <v>0</v>
      </c>
      <c r="M55" s="46">
        <v>0</v>
      </c>
      <c r="N55" s="46">
        <f t="shared" si="15"/>
        <v>145563</v>
      </c>
      <c r="O55" s="47">
        <f t="shared" si="11"/>
        <v>0.8374930958298813</v>
      </c>
      <c r="P55" s="9"/>
    </row>
    <row r="56" spans="1:16">
      <c r="A56" s="12"/>
      <c r="B56" s="44">
        <v>614</v>
      </c>
      <c r="C56" s="20" t="s">
        <v>66</v>
      </c>
      <c r="D56" s="46">
        <v>0</v>
      </c>
      <c r="E56" s="46">
        <v>450790</v>
      </c>
      <c r="F56" s="46">
        <v>0</v>
      </c>
      <c r="G56" s="46">
        <v>0</v>
      </c>
      <c r="H56" s="46">
        <v>0</v>
      </c>
      <c r="I56" s="46">
        <v>0</v>
      </c>
      <c r="J56" s="46">
        <v>0</v>
      </c>
      <c r="K56" s="46">
        <v>0</v>
      </c>
      <c r="L56" s="46">
        <v>0</v>
      </c>
      <c r="M56" s="46">
        <v>0</v>
      </c>
      <c r="N56" s="46">
        <f t="shared" ref="N56:N65" si="17">SUM(D56:M56)</f>
        <v>450790</v>
      </c>
      <c r="O56" s="47">
        <f t="shared" si="11"/>
        <v>2.5936090398600755</v>
      </c>
      <c r="P56" s="9"/>
    </row>
    <row r="57" spans="1:16">
      <c r="A57" s="12"/>
      <c r="B57" s="44">
        <v>634</v>
      </c>
      <c r="C57" s="20" t="s">
        <v>68</v>
      </c>
      <c r="D57" s="46">
        <v>0</v>
      </c>
      <c r="E57" s="46">
        <v>383634</v>
      </c>
      <c r="F57" s="46">
        <v>0</v>
      </c>
      <c r="G57" s="46">
        <v>0</v>
      </c>
      <c r="H57" s="46">
        <v>0</v>
      </c>
      <c r="I57" s="46">
        <v>0</v>
      </c>
      <c r="J57" s="46">
        <v>0</v>
      </c>
      <c r="K57" s="46">
        <v>0</v>
      </c>
      <c r="L57" s="46">
        <v>0</v>
      </c>
      <c r="M57" s="46">
        <v>0</v>
      </c>
      <c r="N57" s="46">
        <f t="shared" si="17"/>
        <v>383634</v>
      </c>
      <c r="O57" s="47">
        <f t="shared" si="11"/>
        <v>2.2072286661143332</v>
      </c>
      <c r="P57" s="9"/>
    </row>
    <row r="58" spans="1:16">
      <c r="A58" s="12"/>
      <c r="B58" s="44">
        <v>654</v>
      </c>
      <c r="C58" s="20" t="s">
        <v>103</v>
      </c>
      <c r="D58" s="46">
        <v>0</v>
      </c>
      <c r="E58" s="46">
        <v>308501</v>
      </c>
      <c r="F58" s="46">
        <v>0</v>
      </c>
      <c r="G58" s="46">
        <v>0</v>
      </c>
      <c r="H58" s="46">
        <v>0</v>
      </c>
      <c r="I58" s="46">
        <v>0</v>
      </c>
      <c r="J58" s="46">
        <v>0</v>
      </c>
      <c r="K58" s="46">
        <v>0</v>
      </c>
      <c r="L58" s="46">
        <v>0</v>
      </c>
      <c r="M58" s="46">
        <v>0</v>
      </c>
      <c r="N58" s="46">
        <f t="shared" si="17"/>
        <v>308501</v>
      </c>
      <c r="O58" s="47">
        <f t="shared" si="11"/>
        <v>1.7749528215041885</v>
      </c>
      <c r="P58" s="9"/>
    </row>
    <row r="59" spans="1:16">
      <c r="A59" s="12"/>
      <c r="B59" s="44">
        <v>674</v>
      </c>
      <c r="C59" s="20" t="s">
        <v>70</v>
      </c>
      <c r="D59" s="46">
        <v>0</v>
      </c>
      <c r="E59" s="46">
        <v>144457</v>
      </c>
      <c r="F59" s="46">
        <v>0</v>
      </c>
      <c r="G59" s="46">
        <v>0</v>
      </c>
      <c r="H59" s="46">
        <v>0</v>
      </c>
      <c r="I59" s="46">
        <v>0</v>
      </c>
      <c r="J59" s="46">
        <v>0</v>
      </c>
      <c r="K59" s="46">
        <v>0</v>
      </c>
      <c r="L59" s="46">
        <v>0</v>
      </c>
      <c r="M59" s="46">
        <v>0</v>
      </c>
      <c r="N59" s="46">
        <f t="shared" si="17"/>
        <v>144457</v>
      </c>
      <c r="O59" s="47">
        <f t="shared" si="11"/>
        <v>0.83112975237043174</v>
      </c>
      <c r="P59" s="9"/>
    </row>
    <row r="60" spans="1:16">
      <c r="A60" s="12"/>
      <c r="B60" s="44">
        <v>685</v>
      </c>
      <c r="C60" s="20" t="s">
        <v>71</v>
      </c>
      <c r="D60" s="46">
        <v>11627</v>
      </c>
      <c r="E60" s="46">
        <v>0</v>
      </c>
      <c r="F60" s="46">
        <v>0</v>
      </c>
      <c r="G60" s="46">
        <v>0</v>
      </c>
      <c r="H60" s="46">
        <v>0</v>
      </c>
      <c r="I60" s="46">
        <v>0</v>
      </c>
      <c r="J60" s="46">
        <v>0</v>
      </c>
      <c r="K60" s="46">
        <v>0</v>
      </c>
      <c r="L60" s="46">
        <v>0</v>
      </c>
      <c r="M60" s="46">
        <v>0</v>
      </c>
      <c r="N60" s="46">
        <f t="shared" si="17"/>
        <v>11627</v>
      </c>
      <c r="O60" s="47">
        <f t="shared" si="11"/>
        <v>6.6895654975605262E-2</v>
      </c>
      <c r="P60" s="9"/>
    </row>
    <row r="61" spans="1:16">
      <c r="A61" s="12"/>
      <c r="B61" s="44">
        <v>689</v>
      </c>
      <c r="C61" s="20" t="s">
        <v>104</v>
      </c>
      <c r="D61" s="46">
        <v>1173</v>
      </c>
      <c r="E61" s="46">
        <v>65830</v>
      </c>
      <c r="F61" s="46">
        <v>0</v>
      </c>
      <c r="G61" s="46">
        <v>0</v>
      </c>
      <c r="H61" s="46">
        <v>0</v>
      </c>
      <c r="I61" s="46">
        <v>0</v>
      </c>
      <c r="J61" s="46">
        <v>0</v>
      </c>
      <c r="K61" s="46">
        <v>0</v>
      </c>
      <c r="L61" s="46">
        <v>0</v>
      </c>
      <c r="M61" s="46">
        <v>0</v>
      </c>
      <c r="N61" s="46">
        <f t="shared" si="17"/>
        <v>67003</v>
      </c>
      <c r="O61" s="47">
        <f t="shared" si="11"/>
        <v>0.3855000920556016</v>
      </c>
      <c r="P61" s="9"/>
    </row>
    <row r="62" spans="1:16">
      <c r="A62" s="12"/>
      <c r="B62" s="44">
        <v>694</v>
      </c>
      <c r="C62" s="20" t="s">
        <v>73</v>
      </c>
      <c r="D62" s="46">
        <v>0</v>
      </c>
      <c r="E62" s="46">
        <v>181006</v>
      </c>
      <c r="F62" s="46">
        <v>0</v>
      </c>
      <c r="G62" s="46">
        <v>0</v>
      </c>
      <c r="H62" s="46">
        <v>0</v>
      </c>
      <c r="I62" s="46">
        <v>0</v>
      </c>
      <c r="J62" s="46">
        <v>0</v>
      </c>
      <c r="K62" s="46">
        <v>0</v>
      </c>
      <c r="L62" s="46">
        <v>0</v>
      </c>
      <c r="M62" s="46">
        <v>0</v>
      </c>
      <c r="N62" s="46">
        <f t="shared" si="17"/>
        <v>181006</v>
      </c>
      <c r="O62" s="47">
        <f t="shared" si="11"/>
        <v>1.0414135137623124</v>
      </c>
      <c r="P62" s="9"/>
    </row>
    <row r="63" spans="1:16">
      <c r="A63" s="12"/>
      <c r="B63" s="44">
        <v>712</v>
      </c>
      <c r="C63" s="20" t="s">
        <v>105</v>
      </c>
      <c r="D63" s="46">
        <v>1034244</v>
      </c>
      <c r="E63" s="46">
        <v>11207</v>
      </c>
      <c r="F63" s="46">
        <v>0</v>
      </c>
      <c r="G63" s="46">
        <v>0</v>
      </c>
      <c r="H63" s="46">
        <v>0</v>
      </c>
      <c r="I63" s="46">
        <v>0</v>
      </c>
      <c r="J63" s="46">
        <v>0</v>
      </c>
      <c r="K63" s="46">
        <v>0</v>
      </c>
      <c r="L63" s="46">
        <v>0</v>
      </c>
      <c r="M63" s="46">
        <v>0</v>
      </c>
      <c r="N63" s="46">
        <f t="shared" si="17"/>
        <v>1045451</v>
      </c>
      <c r="O63" s="47">
        <f t="shared" si="11"/>
        <v>6.0149762956825921</v>
      </c>
      <c r="P63" s="9"/>
    </row>
    <row r="64" spans="1:16">
      <c r="A64" s="12"/>
      <c r="B64" s="44">
        <v>713</v>
      </c>
      <c r="C64" s="20" t="s">
        <v>106</v>
      </c>
      <c r="D64" s="46">
        <v>0</v>
      </c>
      <c r="E64" s="46">
        <v>732528</v>
      </c>
      <c r="F64" s="46">
        <v>0</v>
      </c>
      <c r="G64" s="46">
        <v>0</v>
      </c>
      <c r="H64" s="46">
        <v>0</v>
      </c>
      <c r="I64" s="46">
        <v>0</v>
      </c>
      <c r="J64" s="46">
        <v>0</v>
      </c>
      <c r="K64" s="46">
        <v>0</v>
      </c>
      <c r="L64" s="46">
        <v>0</v>
      </c>
      <c r="M64" s="46">
        <v>0</v>
      </c>
      <c r="N64" s="46">
        <f t="shared" si="17"/>
        <v>732528</v>
      </c>
      <c r="O64" s="47">
        <f t="shared" si="11"/>
        <v>4.2145816072908033</v>
      </c>
      <c r="P64" s="9"/>
    </row>
    <row r="65" spans="1:119">
      <c r="A65" s="12"/>
      <c r="B65" s="44">
        <v>714</v>
      </c>
      <c r="C65" s="20" t="s">
        <v>107</v>
      </c>
      <c r="D65" s="46">
        <v>0</v>
      </c>
      <c r="E65" s="46">
        <v>3916</v>
      </c>
      <c r="F65" s="46">
        <v>0</v>
      </c>
      <c r="G65" s="46">
        <v>0</v>
      </c>
      <c r="H65" s="46">
        <v>0</v>
      </c>
      <c r="I65" s="46">
        <v>0</v>
      </c>
      <c r="J65" s="46">
        <v>0</v>
      </c>
      <c r="K65" s="46">
        <v>0</v>
      </c>
      <c r="L65" s="46">
        <v>0</v>
      </c>
      <c r="M65" s="46">
        <v>0</v>
      </c>
      <c r="N65" s="46">
        <f t="shared" si="17"/>
        <v>3916</v>
      </c>
      <c r="O65" s="47">
        <f t="shared" si="11"/>
        <v>2.2530608487526468E-2</v>
      </c>
      <c r="P65" s="9"/>
    </row>
    <row r="66" spans="1:119">
      <c r="A66" s="12"/>
      <c r="B66" s="44">
        <v>715</v>
      </c>
      <c r="C66" s="20" t="s">
        <v>108</v>
      </c>
      <c r="D66" s="46">
        <v>0</v>
      </c>
      <c r="E66" s="46">
        <v>37468</v>
      </c>
      <c r="F66" s="46">
        <v>0</v>
      </c>
      <c r="G66" s="46">
        <v>0</v>
      </c>
      <c r="H66" s="46">
        <v>0</v>
      </c>
      <c r="I66" s="46">
        <v>0</v>
      </c>
      <c r="J66" s="46">
        <v>0</v>
      </c>
      <c r="K66" s="46">
        <v>0</v>
      </c>
      <c r="L66" s="46">
        <v>0</v>
      </c>
      <c r="M66" s="46">
        <v>0</v>
      </c>
      <c r="N66" s="46">
        <f t="shared" ref="N66:N71" si="18">SUM(D66:M66)</f>
        <v>37468</v>
      </c>
      <c r="O66" s="47">
        <f t="shared" si="11"/>
        <v>0.21557120500782473</v>
      </c>
      <c r="P66" s="9"/>
    </row>
    <row r="67" spans="1:119">
      <c r="A67" s="12"/>
      <c r="B67" s="44">
        <v>719</v>
      </c>
      <c r="C67" s="20" t="s">
        <v>109</v>
      </c>
      <c r="D67" s="46">
        <v>0</v>
      </c>
      <c r="E67" s="46">
        <v>290652</v>
      </c>
      <c r="F67" s="46">
        <v>0</v>
      </c>
      <c r="G67" s="46">
        <v>0</v>
      </c>
      <c r="H67" s="46">
        <v>0</v>
      </c>
      <c r="I67" s="46">
        <v>0</v>
      </c>
      <c r="J67" s="46">
        <v>0</v>
      </c>
      <c r="K67" s="46">
        <v>0</v>
      </c>
      <c r="L67" s="46">
        <v>0</v>
      </c>
      <c r="M67" s="46">
        <v>0</v>
      </c>
      <c r="N67" s="46">
        <f t="shared" si="18"/>
        <v>290652</v>
      </c>
      <c r="O67" s="47">
        <f t="shared" si="11"/>
        <v>1.6722590444628556</v>
      </c>
      <c r="P67" s="9"/>
    </row>
    <row r="68" spans="1:119">
      <c r="A68" s="12"/>
      <c r="B68" s="44">
        <v>724</v>
      </c>
      <c r="C68" s="20" t="s">
        <v>80</v>
      </c>
      <c r="D68" s="46">
        <v>0</v>
      </c>
      <c r="E68" s="46">
        <v>448750</v>
      </c>
      <c r="F68" s="46">
        <v>0</v>
      </c>
      <c r="G68" s="46">
        <v>0</v>
      </c>
      <c r="H68" s="46">
        <v>0</v>
      </c>
      <c r="I68" s="46">
        <v>0</v>
      </c>
      <c r="J68" s="46">
        <v>0</v>
      </c>
      <c r="K68" s="46">
        <v>0</v>
      </c>
      <c r="L68" s="46">
        <v>0</v>
      </c>
      <c r="M68" s="46">
        <v>0</v>
      </c>
      <c r="N68" s="46">
        <f t="shared" si="18"/>
        <v>448750</v>
      </c>
      <c r="O68" s="47">
        <f t="shared" si="11"/>
        <v>2.5818719506581975</v>
      </c>
      <c r="P68" s="9"/>
    </row>
    <row r="69" spans="1:119">
      <c r="A69" s="12"/>
      <c r="B69" s="44">
        <v>744</v>
      </c>
      <c r="C69" s="20" t="s">
        <v>82</v>
      </c>
      <c r="D69" s="46">
        <v>0</v>
      </c>
      <c r="E69" s="46">
        <v>190367</v>
      </c>
      <c r="F69" s="46">
        <v>0</v>
      </c>
      <c r="G69" s="46">
        <v>0</v>
      </c>
      <c r="H69" s="46">
        <v>0</v>
      </c>
      <c r="I69" s="46">
        <v>0</v>
      </c>
      <c r="J69" s="46">
        <v>0</v>
      </c>
      <c r="K69" s="46">
        <v>0</v>
      </c>
      <c r="L69" s="46">
        <v>0</v>
      </c>
      <c r="M69" s="46">
        <v>0</v>
      </c>
      <c r="N69" s="46">
        <f t="shared" si="18"/>
        <v>190367</v>
      </c>
      <c r="O69" s="47">
        <f>(N69/O$73)</f>
        <v>1.0952717941636749</v>
      </c>
      <c r="P69" s="9"/>
    </row>
    <row r="70" spans="1:119" ht="15.75" thickBot="1">
      <c r="A70" s="12"/>
      <c r="B70" s="44">
        <v>764</v>
      </c>
      <c r="C70" s="20" t="s">
        <v>83</v>
      </c>
      <c r="D70" s="46">
        <v>0</v>
      </c>
      <c r="E70" s="46">
        <v>246586</v>
      </c>
      <c r="F70" s="46">
        <v>0</v>
      </c>
      <c r="G70" s="46">
        <v>0</v>
      </c>
      <c r="H70" s="46">
        <v>0</v>
      </c>
      <c r="I70" s="46">
        <v>0</v>
      </c>
      <c r="J70" s="46">
        <v>0</v>
      </c>
      <c r="K70" s="46">
        <v>0</v>
      </c>
      <c r="L70" s="46">
        <v>0</v>
      </c>
      <c r="M70" s="46">
        <v>0</v>
      </c>
      <c r="N70" s="46">
        <f t="shared" si="18"/>
        <v>246586</v>
      </c>
      <c r="O70" s="47">
        <f>(N70/O$73)</f>
        <v>1.4187264107520943</v>
      </c>
      <c r="P70" s="9"/>
    </row>
    <row r="71" spans="1:119" ht="16.5" thickBot="1">
      <c r="A71" s="14" t="s">
        <v>10</v>
      </c>
      <c r="B71" s="23"/>
      <c r="C71" s="22"/>
      <c r="D71" s="15">
        <f t="shared" ref="D71:M71" si="19">SUM(D5,D12,D21,D29,D33,D37,D42,D46,D49)</f>
        <v>78543960</v>
      </c>
      <c r="E71" s="15">
        <f t="shared" si="19"/>
        <v>60182650</v>
      </c>
      <c r="F71" s="15">
        <f t="shared" si="19"/>
        <v>28955005</v>
      </c>
      <c r="G71" s="15">
        <f t="shared" si="19"/>
        <v>7095886</v>
      </c>
      <c r="H71" s="15">
        <f t="shared" si="19"/>
        <v>0</v>
      </c>
      <c r="I71" s="15">
        <f t="shared" si="19"/>
        <v>36812038</v>
      </c>
      <c r="J71" s="15">
        <f t="shared" si="19"/>
        <v>14466554</v>
      </c>
      <c r="K71" s="15">
        <f t="shared" si="19"/>
        <v>0</v>
      </c>
      <c r="L71" s="15">
        <f t="shared" si="19"/>
        <v>0</v>
      </c>
      <c r="M71" s="15">
        <f t="shared" si="19"/>
        <v>0</v>
      </c>
      <c r="N71" s="15">
        <f t="shared" si="18"/>
        <v>226056093</v>
      </c>
      <c r="O71" s="37">
        <f>(N71/O$73)</f>
        <v>1300.6081020436343</v>
      </c>
      <c r="P71" s="6"/>
      <c r="Q71" s="2"/>
      <c r="R71" s="5"/>
      <c r="S71" s="5"/>
      <c r="T71" s="5"/>
      <c r="U71" s="5"/>
      <c r="V71" s="5"/>
      <c r="W71" s="5"/>
      <c r="X71" s="5"/>
      <c r="Y71" s="5"/>
      <c r="Z71" s="5"/>
      <c r="AA71" s="5"/>
      <c r="AB71" s="5"/>
      <c r="AC71" s="5"/>
      <c r="AD71" s="5"/>
      <c r="AE71" s="5"/>
      <c r="AF71" s="5"/>
      <c r="AG71" s="5"/>
      <c r="AH71" s="5"/>
      <c r="AI71" s="5"/>
      <c r="AJ71" s="5"/>
      <c r="AK71" s="5"/>
      <c r="AL71" s="5"/>
      <c r="AM71" s="5"/>
      <c r="AN71" s="5"/>
      <c r="AO71" s="5"/>
      <c r="AP71" s="5"/>
      <c r="AQ71" s="5"/>
      <c r="AR71" s="5"/>
      <c r="AS71" s="5"/>
      <c r="AT71" s="5"/>
      <c r="AU71" s="5"/>
      <c r="AV71" s="5"/>
      <c r="AW71" s="5"/>
      <c r="AX71" s="5"/>
      <c r="AY71" s="5"/>
      <c r="AZ71" s="5"/>
      <c r="BA71" s="5"/>
      <c r="BB71" s="5"/>
      <c r="BC71" s="5"/>
      <c r="BD71" s="5"/>
      <c r="BE71" s="5"/>
      <c r="BF71" s="5"/>
      <c r="BG71" s="5"/>
      <c r="BH71" s="5"/>
      <c r="BI71" s="5"/>
      <c r="BJ71" s="5"/>
      <c r="BK71" s="5"/>
      <c r="BL71" s="5"/>
      <c r="BM71" s="5"/>
      <c r="BN71" s="5"/>
      <c r="BO71" s="5"/>
      <c r="BP71" s="5"/>
      <c r="BQ71" s="5"/>
      <c r="BR71" s="5"/>
      <c r="BS71" s="5"/>
      <c r="BT71" s="5"/>
      <c r="BU71" s="5"/>
      <c r="BV71" s="5"/>
      <c r="BW71" s="5"/>
      <c r="BX71" s="5"/>
      <c r="BY71" s="5"/>
      <c r="BZ71" s="5"/>
      <c r="CA71" s="5"/>
      <c r="CB71" s="5"/>
      <c r="CC71" s="5"/>
      <c r="CD71" s="5"/>
      <c r="CE71" s="5"/>
      <c r="CF71" s="5"/>
      <c r="CG71" s="5"/>
      <c r="CH71" s="5"/>
      <c r="CI71" s="5"/>
      <c r="CJ71" s="5"/>
      <c r="CK71" s="5"/>
      <c r="CL71" s="5"/>
      <c r="CM71" s="5"/>
      <c r="CN71" s="5"/>
      <c r="CO71" s="5"/>
      <c r="CP71" s="5"/>
      <c r="CQ71" s="5"/>
      <c r="CR71" s="5"/>
      <c r="CS71" s="5"/>
      <c r="CT71" s="5"/>
      <c r="CU71" s="5"/>
      <c r="CV71" s="5"/>
      <c r="CW71" s="5"/>
      <c r="CX71" s="5"/>
      <c r="CY71" s="5"/>
      <c r="CZ71" s="5"/>
      <c r="DA71" s="5"/>
      <c r="DB71" s="5"/>
      <c r="DC71" s="5"/>
      <c r="DD71" s="5"/>
      <c r="DE71" s="5"/>
      <c r="DF71" s="5"/>
      <c r="DG71" s="5"/>
      <c r="DH71" s="5"/>
      <c r="DI71" s="5"/>
      <c r="DJ71" s="5"/>
      <c r="DK71" s="5"/>
      <c r="DL71" s="5"/>
      <c r="DM71" s="5"/>
      <c r="DN71" s="5"/>
      <c r="DO71" s="5"/>
    </row>
    <row r="72" spans="1:119">
      <c r="A72" s="16"/>
      <c r="B72" s="18"/>
      <c r="C72" s="18"/>
      <c r="D72" s="17"/>
      <c r="E72" s="17"/>
      <c r="F72" s="17"/>
      <c r="G72" s="17"/>
      <c r="H72" s="17"/>
      <c r="I72" s="17"/>
      <c r="J72" s="17"/>
      <c r="K72" s="17"/>
      <c r="L72" s="17"/>
      <c r="M72" s="17"/>
      <c r="N72" s="17"/>
      <c r="O72" s="19"/>
    </row>
    <row r="73" spans="1:119">
      <c r="A73" s="38"/>
      <c r="B73" s="39"/>
      <c r="C73" s="39"/>
      <c r="D73" s="40"/>
      <c r="E73" s="40"/>
      <c r="F73" s="40"/>
      <c r="G73" s="40"/>
      <c r="H73" s="40"/>
      <c r="I73" s="40"/>
      <c r="J73" s="40"/>
      <c r="K73" s="40"/>
      <c r="L73" s="118" t="s">
        <v>110</v>
      </c>
      <c r="M73" s="118"/>
      <c r="N73" s="118"/>
      <c r="O73" s="41">
        <v>173808</v>
      </c>
    </row>
    <row r="74" spans="1:119">
      <c r="A74" s="119"/>
      <c r="B74" s="96"/>
      <c r="C74" s="96"/>
      <c r="D74" s="96"/>
      <c r="E74" s="96"/>
      <c r="F74" s="96"/>
      <c r="G74" s="96"/>
      <c r="H74" s="96"/>
      <c r="I74" s="96"/>
      <c r="J74" s="96"/>
      <c r="K74" s="96"/>
      <c r="L74" s="96"/>
      <c r="M74" s="96"/>
      <c r="N74" s="96"/>
      <c r="O74" s="97"/>
    </row>
    <row r="75" spans="1:119" ht="15.75" customHeight="1" thickBot="1">
      <c r="A75" s="120" t="s">
        <v>93</v>
      </c>
      <c r="B75" s="99"/>
      <c r="C75" s="99"/>
      <c r="D75" s="99"/>
      <c r="E75" s="99"/>
      <c r="F75" s="99"/>
      <c r="G75" s="99"/>
      <c r="H75" s="99"/>
      <c r="I75" s="99"/>
      <c r="J75" s="99"/>
      <c r="K75" s="99"/>
      <c r="L75" s="99"/>
      <c r="M75" s="99"/>
      <c r="N75" s="99"/>
      <c r="O75" s="100"/>
    </row>
  </sheetData>
  <mergeCells count="10">
    <mergeCell ref="L73:N73"/>
    <mergeCell ref="A74:O74"/>
    <mergeCell ref="A75:O75"/>
    <mergeCell ref="A1:O1"/>
    <mergeCell ref="A2:O2"/>
    <mergeCell ref="A3:C4"/>
    <mergeCell ref="D3:H3"/>
    <mergeCell ref="I3:J3"/>
    <mergeCell ref="K3:L3"/>
    <mergeCell ref="O3:O4"/>
  </mergeCells>
  <printOptions horizontalCentered="1"/>
  <pageMargins left="0.5" right="0.5" top="0.5" bottom="0.5" header="0.3" footer="0.3"/>
  <pageSetup paperSize="5" scale="56" fitToHeight="0" orientation="landscape" r:id="rId1"/>
  <headerFooter>
    <oddFooter>&amp;L&amp;14Office of Economic and Demographic Research&amp;R&amp;14Page &amp;P of &amp;N</oddFooter>
  </headerFooter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pageSetUpPr fitToPage="1"/>
  </sheetPr>
  <dimension ref="A1:EC76"/>
  <sheetViews>
    <sheetView workbookViewId="0">
      <selection sqref="A1:O1"/>
    </sheetView>
  </sheetViews>
  <sheetFormatPr defaultColWidth="9.77734375" defaultRowHeight="15"/>
  <cols>
    <col min="1" max="1" width="1.77734375" style="3" customWidth="1"/>
    <col min="2" max="2" width="6.77734375" style="3" customWidth="1"/>
    <col min="3" max="3" width="55.77734375" style="3" customWidth="1"/>
    <col min="4" max="5" width="16.77734375" style="4" customWidth="1"/>
    <col min="6" max="7" width="15.77734375" style="4" customWidth="1"/>
    <col min="8" max="8" width="13.77734375" style="4" customWidth="1"/>
    <col min="9" max="10" width="15.77734375" style="4" customWidth="1"/>
    <col min="11" max="13" width="13.77734375" style="4" customWidth="1"/>
    <col min="14" max="14" width="16.77734375" style="4" customWidth="1"/>
    <col min="15" max="15" width="13.77734375" style="3" customWidth="1"/>
    <col min="16" max="16" width="9.77734375" style="3" customWidth="1"/>
    <col min="17" max="17" width="9.77734375" style="3"/>
  </cols>
  <sheetData>
    <row r="1" spans="1:133" ht="27.75">
      <c r="A1" s="121" t="s">
        <v>84</v>
      </c>
      <c r="B1" s="122"/>
      <c r="C1" s="122"/>
      <c r="D1" s="122"/>
      <c r="E1" s="122"/>
      <c r="F1" s="122"/>
      <c r="G1" s="122"/>
      <c r="H1" s="122"/>
      <c r="I1" s="122"/>
      <c r="J1" s="122"/>
      <c r="K1" s="122"/>
      <c r="L1" s="122"/>
      <c r="M1" s="122"/>
      <c r="N1" s="122"/>
      <c r="O1" s="123"/>
      <c r="P1" s="7"/>
      <c r="Q1"/>
    </row>
    <row r="2" spans="1:133" ht="24" thickBot="1">
      <c r="A2" s="124" t="s">
        <v>98</v>
      </c>
      <c r="B2" s="125"/>
      <c r="C2" s="125"/>
      <c r="D2" s="125"/>
      <c r="E2" s="125"/>
      <c r="F2" s="125"/>
      <c r="G2" s="125"/>
      <c r="H2" s="125"/>
      <c r="I2" s="125"/>
      <c r="J2" s="125"/>
      <c r="K2" s="125"/>
      <c r="L2" s="125"/>
      <c r="M2" s="125"/>
      <c r="N2" s="125"/>
      <c r="O2" s="126"/>
      <c r="P2" s="7"/>
      <c r="Q2"/>
    </row>
    <row r="3" spans="1:133" ht="18" customHeight="1">
      <c r="A3" s="127" t="s">
        <v>12</v>
      </c>
      <c r="B3" s="108"/>
      <c r="C3" s="109"/>
      <c r="D3" s="128" t="s">
        <v>6</v>
      </c>
      <c r="E3" s="129"/>
      <c r="F3" s="129"/>
      <c r="G3" s="129"/>
      <c r="H3" s="130"/>
      <c r="I3" s="128" t="s">
        <v>7</v>
      </c>
      <c r="J3" s="130"/>
      <c r="K3" s="128" t="s">
        <v>9</v>
      </c>
      <c r="L3" s="130"/>
      <c r="M3" s="35"/>
      <c r="N3" s="36"/>
      <c r="O3" s="131" t="s">
        <v>17</v>
      </c>
      <c r="P3" s="11"/>
      <c r="Q3"/>
    </row>
    <row r="4" spans="1:133" ht="32.25" customHeight="1" thickBot="1">
      <c r="A4" s="110"/>
      <c r="B4" s="111"/>
      <c r="C4" s="112"/>
      <c r="D4" s="33" t="s">
        <v>0</v>
      </c>
      <c r="E4" s="33" t="s">
        <v>13</v>
      </c>
      <c r="F4" s="33" t="s">
        <v>14</v>
      </c>
      <c r="G4" s="33" t="s">
        <v>15</v>
      </c>
      <c r="H4" s="33" t="s">
        <v>1</v>
      </c>
      <c r="I4" s="33" t="s">
        <v>2</v>
      </c>
      <c r="J4" s="34" t="s">
        <v>16</v>
      </c>
      <c r="K4" s="34" t="s">
        <v>3</v>
      </c>
      <c r="L4" s="34" t="s">
        <v>4</v>
      </c>
      <c r="M4" s="34" t="s">
        <v>5</v>
      </c>
      <c r="N4" s="34" t="s">
        <v>8</v>
      </c>
      <c r="O4" s="117"/>
      <c r="P4" s="8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  <c r="CN4" s="1"/>
      <c r="CO4" s="1"/>
      <c r="CP4" s="1"/>
      <c r="CQ4" s="1"/>
      <c r="CR4" s="1"/>
      <c r="CS4" s="1"/>
      <c r="CT4" s="1"/>
      <c r="CU4" s="1"/>
      <c r="CV4" s="1"/>
      <c r="CW4" s="1"/>
      <c r="CX4" s="1"/>
      <c r="CY4" s="1"/>
      <c r="CZ4" s="1"/>
      <c r="DA4" s="1"/>
      <c r="DB4" s="1"/>
      <c r="DC4" s="1"/>
      <c r="DD4" s="1"/>
      <c r="DE4" s="1"/>
      <c r="DF4" s="1"/>
      <c r="DG4" s="1"/>
      <c r="DH4" s="1"/>
      <c r="DI4" s="1"/>
      <c r="DJ4" s="1"/>
      <c r="DK4" s="1"/>
      <c r="DL4" s="1"/>
      <c r="DM4" s="1"/>
      <c r="DN4" s="1"/>
      <c r="DO4" s="1"/>
      <c r="DP4" s="1"/>
      <c r="DQ4" s="1"/>
      <c r="DR4" s="1"/>
      <c r="DS4" s="1"/>
      <c r="DT4" s="1"/>
      <c r="DU4" s="1"/>
      <c r="DV4" s="1"/>
      <c r="DW4" s="1"/>
      <c r="DX4" s="1"/>
      <c r="DY4" s="1"/>
      <c r="DZ4" s="1"/>
      <c r="EA4" s="1"/>
      <c r="EB4" s="1"/>
      <c r="EC4" s="1"/>
    </row>
    <row r="5" spans="1:133" ht="15.75">
      <c r="A5" s="24" t="s">
        <v>19</v>
      </c>
      <c r="B5" s="25"/>
      <c r="C5" s="25"/>
      <c r="D5" s="26">
        <f t="shared" ref="D5:M5" si="0">SUM(D6:D11)</f>
        <v>15260901</v>
      </c>
      <c r="E5" s="26">
        <f t="shared" si="0"/>
        <v>903694</v>
      </c>
      <c r="F5" s="26">
        <f t="shared" si="0"/>
        <v>4207770</v>
      </c>
      <c r="G5" s="26">
        <f t="shared" si="0"/>
        <v>3081596</v>
      </c>
      <c r="H5" s="26">
        <f t="shared" si="0"/>
        <v>0</v>
      </c>
      <c r="I5" s="26">
        <f t="shared" si="0"/>
        <v>0</v>
      </c>
      <c r="J5" s="26">
        <f t="shared" si="0"/>
        <v>11104412</v>
      </c>
      <c r="K5" s="26">
        <f t="shared" si="0"/>
        <v>0</v>
      </c>
      <c r="L5" s="26">
        <f t="shared" si="0"/>
        <v>0</v>
      </c>
      <c r="M5" s="26">
        <f t="shared" si="0"/>
        <v>0</v>
      </c>
      <c r="N5" s="27">
        <f t="shared" ref="N5:N13" si="1">SUM(D5:M5)</f>
        <v>34558373</v>
      </c>
      <c r="O5" s="32">
        <f t="shared" ref="O5:O36" si="2">(N5/O$74)</f>
        <v>199.63936708568261</v>
      </c>
      <c r="P5" s="6"/>
    </row>
    <row r="6" spans="1:133">
      <c r="A6" s="12"/>
      <c r="B6" s="44">
        <v>511</v>
      </c>
      <c r="C6" s="20" t="s">
        <v>20</v>
      </c>
      <c r="D6" s="46">
        <v>768081</v>
      </c>
      <c r="E6" s="46">
        <v>0</v>
      </c>
      <c r="F6" s="46">
        <v>0</v>
      </c>
      <c r="G6" s="46">
        <v>0</v>
      </c>
      <c r="H6" s="46">
        <v>0</v>
      </c>
      <c r="I6" s="46">
        <v>0</v>
      </c>
      <c r="J6" s="46">
        <v>0</v>
      </c>
      <c r="K6" s="46">
        <v>0</v>
      </c>
      <c r="L6" s="46">
        <v>0</v>
      </c>
      <c r="M6" s="46">
        <v>0</v>
      </c>
      <c r="N6" s="46">
        <f t="shared" si="1"/>
        <v>768081</v>
      </c>
      <c r="O6" s="47">
        <f t="shared" si="2"/>
        <v>4.4371071725667806</v>
      </c>
      <c r="P6" s="9"/>
    </row>
    <row r="7" spans="1:133">
      <c r="A7" s="12"/>
      <c r="B7" s="44">
        <v>512</v>
      </c>
      <c r="C7" s="20" t="s">
        <v>21</v>
      </c>
      <c r="D7" s="46">
        <v>662684</v>
      </c>
      <c r="E7" s="46">
        <v>0</v>
      </c>
      <c r="F7" s="46">
        <v>0</v>
      </c>
      <c r="G7" s="46">
        <v>0</v>
      </c>
      <c r="H7" s="46">
        <v>0</v>
      </c>
      <c r="I7" s="46">
        <v>0</v>
      </c>
      <c r="J7" s="46">
        <v>0</v>
      </c>
      <c r="K7" s="46">
        <v>0</v>
      </c>
      <c r="L7" s="46">
        <v>0</v>
      </c>
      <c r="M7" s="46">
        <v>0</v>
      </c>
      <c r="N7" s="46">
        <f t="shared" si="1"/>
        <v>662684</v>
      </c>
      <c r="O7" s="47">
        <f t="shared" si="2"/>
        <v>3.8282419816988633</v>
      </c>
      <c r="P7" s="9"/>
    </row>
    <row r="8" spans="1:133">
      <c r="A8" s="12"/>
      <c r="B8" s="44">
        <v>513</v>
      </c>
      <c r="C8" s="20" t="s">
        <v>22</v>
      </c>
      <c r="D8" s="46">
        <v>8675416</v>
      </c>
      <c r="E8" s="46">
        <v>627496</v>
      </c>
      <c r="F8" s="46">
        <v>0</v>
      </c>
      <c r="G8" s="46">
        <v>0</v>
      </c>
      <c r="H8" s="46">
        <v>0</v>
      </c>
      <c r="I8" s="46">
        <v>0</v>
      </c>
      <c r="J8" s="46">
        <v>0</v>
      </c>
      <c r="K8" s="46">
        <v>0</v>
      </c>
      <c r="L8" s="46">
        <v>0</v>
      </c>
      <c r="M8" s="46">
        <v>0</v>
      </c>
      <c r="N8" s="46">
        <f t="shared" si="1"/>
        <v>9302912</v>
      </c>
      <c r="O8" s="47">
        <f t="shared" si="2"/>
        <v>53.741750623902391</v>
      </c>
      <c r="P8" s="9"/>
    </row>
    <row r="9" spans="1:133">
      <c r="A9" s="12"/>
      <c r="B9" s="44">
        <v>514</v>
      </c>
      <c r="C9" s="20" t="s">
        <v>23</v>
      </c>
      <c r="D9" s="46">
        <v>599173</v>
      </c>
      <c r="E9" s="46">
        <v>0</v>
      </c>
      <c r="F9" s="46">
        <v>0</v>
      </c>
      <c r="G9" s="46">
        <v>0</v>
      </c>
      <c r="H9" s="46">
        <v>0</v>
      </c>
      <c r="I9" s="46">
        <v>0</v>
      </c>
      <c r="J9" s="46">
        <v>0</v>
      </c>
      <c r="K9" s="46">
        <v>0</v>
      </c>
      <c r="L9" s="46">
        <v>0</v>
      </c>
      <c r="M9" s="46">
        <v>0</v>
      </c>
      <c r="N9" s="46">
        <f t="shared" si="1"/>
        <v>599173</v>
      </c>
      <c r="O9" s="47">
        <f t="shared" si="2"/>
        <v>3.4613469359460209</v>
      </c>
      <c r="P9" s="9"/>
    </row>
    <row r="10" spans="1:133">
      <c r="A10" s="12"/>
      <c r="B10" s="44">
        <v>515</v>
      </c>
      <c r="C10" s="20" t="s">
        <v>24</v>
      </c>
      <c r="D10" s="46">
        <v>703018</v>
      </c>
      <c r="E10" s="46">
        <v>0</v>
      </c>
      <c r="F10" s="46">
        <v>0</v>
      </c>
      <c r="G10" s="46">
        <v>0</v>
      </c>
      <c r="H10" s="46">
        <v>0</v>
      </c>
      <c r="I10" s="46">
        <v>0</v>
      </c>
      <c r="J10" s="46">
        <v>0</v>
      </c>
      <c r="K10" s="46">
        <v>0</v>
      </c>
      <c r="L10" s="46">
        <v>0</v>
      </c>
      <c r="M10" s="46">
        <v>0</v>
      </c>
      <c r="N10" s="46">
        <f t="shared" si="1"/>
        <v>703018</v>
      </c>
      <c r="O10" s="47">
        <f t="shared" si="2"/>
        <v>4.0612464183381087</v>
      </c>
      <c r="P10" s="9"/>
    </row>
    <row r="11" spans="1:133">
      <c r="A11" s="12"/>
      <c r="B11" s="44">
        <v>519</v>
      </c>
      <c r="C11" s="20" t="s">
        <v>25</v>
      </c>
      <c r="D11" s="46">
        <v>3852529</v>
      </c>
      <c r="E11" s="46">
        <v>276198</v>
      </c>
      <c r="F11" s="46">
        <v>4207770</v>
      </c>
      <c r="G11" s="46">
        <v>3081596</v>
      </c>
      <c r="H11" s="46">
        <v>0</v>
      </c>
      <c r="I11" s="46">
        <v>0</v>
      </c>
      <c r="J11" s="46">
        <v>11104412</v>
      </c>
      <c r="K11" s="46">
        <v>0</v>
      </c>
      <c r="L11" s="46">
        <v>0</v>
      </c>
      <c r="M11" s="46">
        <v>0</v>
      </c>
      <c r="N11" s="46">
        <f t="shared" si="1"/>
        <v>22522505</v>
      </c>
      <c r="O11" s="47">
        <f t="shared" si="2"/>
        <v>130.10967395323044</v>
      </c>
      <c r="P11" s="9"/>
    </row>
    <row r="12" spans="1:133" ht="15.75">
      <c r="A12" s="28" t="s">
        <v>26</v>
      </c>
      <c r="B12" s="29"/>
      <c r="C12" s="30"/>
      <c r="D12" s="31">
        <f t="shared" ref="D12:M12" si="3">SUM(D13:D20)</f>
        <v>41179424</v>
      </c>
      <c r="E12" s="31">
        <f t="shared" si="3"/>
        <v>27962347</v>
      </c>
      <c r="F12" s="31">
        <f t="shared" si="3"/>
        <v>0</v>
      </c>
      <c r="G12" s="31">
        <f t="shared" si="3"/>
        <v>851970</v>
      </c>
      <c r="H12" s="31">
        <f t="shared" si="3"/>
        <v>0</v>
      </c>
      <c r="I12" s="31">
        <f t="shared" si="3"/>
        <v>2171808</v>
      </c>
      <c r="J12" s="31">
        <f t="shared" si="3"/>
        <v>0</v>
      </c>
      <c r="K12" s="31">
        <f t="shared" si="3"/>
        <v>0</v>
      </c>
      <c r="L12" s="31">
        <f t="shared" si="3"/>
        <v>0</v>
      </c>
      <c r="M12" s="31">
        <f t="shared" si="3"/>
        <v>0</v>
      </c>
      <c r="N12" s="42">
        <f t="shared" si="1"/>
        <v>72165549</v>
      </c>
      <c r="O12" s="43">
        <f t="shared" si="2"/>
        <v>416.89128500785654</v>
      </c>
      <c r="P12" s="10"/>
    </row>
    <row r="13" spans="1:133">
      <c r="A13" s="12"/>
      <c r="B13" s="44">
        <v>521</v>
      </c>
      <c r="C13" s="20" t="s">
        <v>27</v>
      </c>
      <c r="D13" s="46">
        <v>27628624</v>
      </c>
      <c r="E13" s="46">
        <v>2027913</v>
      </c>
      <c r="F13" s="46">
        <v>0</v>
      </c>
      <c r="G13" s="46">
        <v>0</v>
      </c>
      <c r="H13" s="46">
        <v>0</v>
      </c>
      <c r="I13" s="46">
        <v>0</v>
      </c>
      <c r="J13" s="46">
        <v>0</v>
      </c>
      <c r="K13" s="46">
        <v>0</v>
      </c>
      <c r="L13" s="46">
        <v>0</v>
      </c>
      <c r="M13" s="46">
        <v>0</v>
      </c>
      <c r="N13" s="46">
        <f t="shared" si="1"/>
        <v>29656537</v>
      </c>
      <c r="O13" s="47">
        <f t="shared" si="2"/>
        <v>171.32207805712173</v>
      </c>
      <c r="P13" s="9"/>
    </row>
    <row r="14" spans="1:133">
      <c r="A14" s="12"/>
      <c r="B14" s="44">
        <v>522</v>
      </c>
      <c r="C14" s="20" t="s">
        <v>28</v>
      </c>
      <c r="D14" s="46">
        <v>0</v>
      </c>
      <c r="E14" s="46">
        <v>19741815</v>
      </c>
      <c r="F14" s="46">
        <v>0</v>
      </c>
      <c r="G14" s="46">
        <v>19372</v>
      </c>
      <c r="H14" s="46">
        <v>0</v>
      </c>
      <c r="I14" s="46">
        <v>0</v>
      </c>
      <c r="J14" s="46">
        <v>0</v>
      </c>
      <c r="K14" s="46">
        <v>0</v>
      </c>
      <c r="L14" s="46">
        <v>0</v>
      </c>
      <c r="M14" s="46">
        <v>0</v>
      </c>
      <c r="N14" s="46">
        <f t="shared" ref="N14:N20" si="4">SUM(D14:M14)</f>
        <v>19761187</v>
      </c>
      <c r="O14" s="47">
        <f t="shared" si="2"/>
        <v>114.15788774378409</v>
      </c>
      <c r="P14" s="9"/>
    </row>
    <row r="15" spans="1:133">
      <c r="A15" s="12"/>
      <c r="B15" s="44">
        <v>523</v>
      </c>
      <c r="C15" s="20" t="s">
        <v>29</v>
      </c>
      <c r="D15" s="46">
        <v>11927093</v>
      </c>
      <c r="E15" s="46">
        <v>0</v>
      </c>
      <c r="F15" s="46">
        <v>0</v>
      </c>
      <c r="G15" s="46">
        <v>832598</v>
      </c>
      <c r="H15" s="46">
        <v>0</v>
      </c>
      <c r="I15" s="46">
        <v>0</v>
      </c>
      <c r="J15" s="46">
        <v>0</v>
      </c>
      <c r="K15" s="46">
        <v>0</v>
      </c>
      <c r="L15" s="46">
        <v>0</v>
      </c>
      <c r="M15" s="46">
        <v>0</v>
      </c>
      <c r="N15" s="46">
        <f t="shared" si="4"/>
        <v>12759691</v>
      </c>
      <c r="O15" s="47">
        <f t="shared" si="2"/>
        <v>73.71112741473334</v>
      </c>
      <c r="P15" s="9"/>
    </row>
    <row r="16" spans="1:133">
      <c r="A16" s="12"/>
      <c r="B16" s="44">
        <v>524</v>
      </c>
      <c r="C16" s="20" t="s">
        <v>30</v>
      </c>
      <c r="D16" s="46">
        <v>513266</v>
      </c>
      <c r="E16" s="46">
        <v>0</v>
      </c>
      <c r="F16" s="46">
        <v>0</v>
      </c>
      <c r="G16" s="46">
        <v>0</v>
      </c>
      <c r="H16" s="46">
        <v>0</v>
      </c>
      <c r="I16" s="46">
        <v>2171808</v>
      </c>
      <c r="J16" s="46">
        <v>0</v>
      </c>
      <c r="K16" s="46">
        <v>0</v>
      </c>
      <c r="L16" s="46">
        <v>0</v>
      </c>
      <c r="M16" s="46">
        <v>0</v>
      </c>
      <c r="N16" s="46">
        <f t="shared" si="4"/>
        <v>2685074</v>
      </c>
      <c r="O16" s="47">
        <f t="shared" si="2"/>
        <v>15.511334226823182</v>
      </c>
      <c r="P16" s="9"/>
    </row>
    <row r="17" spans="1:16">
      <c r="A17" s="12"/>
      <c r="B17" s="44">
        <v>525</v>
      </c>
      <c r="C17" s="20" t="s">
        <v>31</v>
      </c>
      <c r="D17" s="46">
        <v>676212</v>
      </c>
      <c r="E17" s="46">
        <v>792235</v>
      </c>
      <c r="F17" s="46">
        <v>0</v>
      </c>
      <c r="G17" s="46">
        <v>0</v>
      </c>
      <c r="H17" s="46">
        <v>0</v>
      </c>
      <c r="I17" s="46">
        <v>0</v>
      </c>
      <c r="J17" s="46">
        <v>0</v>
      </c>
      <c r="K17" s="46">
        <v>0</v>
      </c>
      <c r="L17" s="46">
        <v>0</v>
      </c>
      <c r="M17" s="46">
        <v>0</v>
      </c>
      <c r="N17" s="46">
        <f t="shared" si="4"/>
        <v>1468447</v>
      </c>
      <c r="O17" s="47">
        <f t="shared" si="2"/>
        <v>8.4830333210093354</v>
      </c>
      <c r="P17" s="9"/>
    </row>
    <row r="18" spans="1:16">
      <c r="A18" s="12"/>
      <c r="B18" s="44">
        <v>526</v>
      </c>
      <c r="C18" s="20" t="s">
        <v>32</v>
      </c>
      <c r="D18" s="46">
        <v>0</v>
      </c>
      <c r="E18" s="46">
        <v>5400370</v>
      </c>
      <c r="F18" s="46">
        <v>0</v>
      </c>
      <c r="G18" s="46">
        <v>0</v>
      </c>
      <c r="H18" s="46">
        <v>0</v>
      </c>
      <c r="I18" s="46">
        <v>0</v>
      </c>
      <c r="J18" s="46">
        <v>0</v>
      </c>
      <c r="K18" s="46">
        <v>0</v>
      </c>
      <c r="L18" s="46">
        <v>0</v>
      </c>
      <c r="M18" s="46">
        <v>0</v>
      </c>
      <c r="N18" s="46">
        <f t="shared" si="4"/>
        <v>5400370</v>
      </c>
      <c r="O18" s="47">
        <f t="shared" si="2"/>
        <v>31.197257140216287</v>
      </c>
      <c r="P18" s="9"/>
    </row>
    <row r="19" spans="1:16">
      <c r="A19" s="12"/>
      <c r="B19" s="44">
        <v>527</v>
      </c>
      <c r="C19" s="20" t="s">
        <v>33</v>
      </c>
      <c r="D19" s="46">
        <v>434229</v>
      </c>
      <c r="E19" s="46">
        <v>0</v>
      </c>
      <c r="F19" s="46">
        <v>0</v>
      </c>
      <c r="G19" s="46">
        <v>0</v>
      </c>
      <c r="H19" s="46">
        <v>0</v>
      </c>
      <c r="I19" s="46">
        <v>0</v>
      </c>
      <c r="J19" s="46">
        <v>0</v>
      </c>
      <c r="K19" s="46">
        <v>0</v>
      </c>
      <c r="L19" s="46">
        <v>0</v>
      </c>
      <c r="M19" s="46">
        <v>0</v>
      </c>
      <c r="N19" s="46">
        <f t="shared" si="4"/>
        <v>434229</v>
      </c>
      <c r="O19" s="47">
        <f t="shared" si="2"/>
        <v>2.5084862279323414</v>
      </c>
      <c r="P19" s="9"/>
    </row>
    <row r="20" spans="1:16">
      <c r="A20" s="12"/>
      <c r="B20" s="44">
        <v>529</v>
      </c>
      <c r="C20" s="20" t="s">
        <v>86</v>
      </c>
      <c r="D20" s="46">
        <v>0</v>
      </c>
      <c r="E20" s="46">
        <v>14</v>
      </c>
      <c r="F20" s="46">
        <v>0</v>
      </c>
      <c r="G20" s="46">
        <v>0</v>
      </c>
      <c r="H20" s="46">
        <v>0</v>
      </c>
      <c r="I20" s="46">
        <v>0</v>
      </c>
      <c r="J20" s="46">
        <v>0</v>
      </c>
      <c r="K20" s="46">
        <v>0</v>
      </c>
      <c r="L20" s="46">
        <v>0</v>
      </c>
      <c r="M20" s="46">
        <v>0</v>
      </c>
      <c r="N20" s="46">
        <f t="shared" si="4"/>
        <v>14</v>
      </c>
      <c r="O20" s="47">
        <f t="shared" si="2"/>
        <v>8.0876236251039839E-5</v>
      </c>
      <c r="P20" s="9"/>
    </row>
    <row r="21" spans="1:16" ht="15.75">
      <c r="A21" s="28" t="s">
        <v>34</v>
      </c>
      <c r="B21" s="29"/>
      <c r="C21" s="30"/>
      <c r="D21" s="31">
        <f t="shared" ref="D21:M21" si="5">SUM(D22:D28)</f>
        <v>231525</v>
      </c>
      <c r="E21" s="31">
        <f t="shared" si="5"/>
        <v>2276016</v>
      </c>
      <c r="F21" s="31">
        <f t="shared" si="5"/>
        <v>0</v>
      </c>
      <c r="G21" s="31">
        <f t="shared" si="5"/>
        <v>97828</v>
      </c>
      <c r="H21" s="31">
        <f t="shared" si="5"/>
        <v>0</v>
      </c>
      <c r="I21" s="31">
        <f t="shared" si="5"/>
        <v>32065232</v>
      </c>
      <c r="J21" s="31">
        <f t="shared" si="5"/>
        <v>0</v>
      </c>
      <c r="K21" s="31">
        <f t="shared" si="5"/>
        <v>0</v>
      </c>
      <c r="L21" s="31">
        <f t="shared" si="5"/>
        <v>0</v>
      </c>
      <c r="M21" s="31">
        <f t="shared" si="5"/>
        <v>0</v>
      </c>
      <c r="N21" s="42">
        <f>SUM(D21:M21)</f>
        <v>34670601</v>
      </c>
      <c r="O21" s="43">
        <f t="shared" si="2"/>
        <v>200.28769410296701</v>
      </c>
      <c r="P21" s="10"/>
    </row>
    <row r="22" spans="1:16">
      <c r="A22" s="12"/>
      <c r="B22" s="44">
        <v>533</v>
      </c>
      <c r="C22" s="20" t="s">
        <v>35</v>
      </c>
      <c r="D22" s="46">
        <v>0</v>
      </c>
      <c r="E22" s="46">
        <v>0</v>
      </c>
      <c r="F22" s="46">
        <v>0</v>
      </c>
      <c r="G22" s="46">
        <v>0</v>
      </c>
      <c r="H22" s="46">
        <v>0</v>
      </c>
      <c r="I22" s="46">
        <v>5986908</v>
      </c>
      <c r="J22" s="46">
        <v>0</v>
      </c>
      <c r="K22" s="46">
        <v>0</v>
      </c>
      <c r="L22" s="46">
        <v>0</v>
      </c>
      <c r="M22" s="46">
        <v>0</v>
      </c>
      <c r="N22" s="46">
        <f t="shared" ref="N22:N28" si="6">SUM(D22:M22)</f>
        <v>5986908</v>
      </c>
      <c r="O22" s="47">
        <f t="shared" si="2"/>
        <v>34.585613272945743</v>
      </c>
      <c r="P22" s="9"/>
    </row>
    <row r="23" spans="1:16">
      <c r="A23" s="12"/>
      <c r="B23" s="44">
        <v>534</v>
      </c>
      <c r="C23" s="20" t="s">
        <v>36</v>
      </c>
      <c r="D23" s="46">
        <v>0</v>
      </c>
      <c r="E23" s="46">
        <v>0</v>
      </c>
      <c r="F23" s="46">
        <v>0</v>
      </c>
      <c r="G23" s="46">
        <v>0</v>
      </c>
      <c r="H23" s="46">
        <v>0</v>
      </c>
      <c r="I23" s="46">
        <v>6040049</v>
      </c>
      <c r="J23" s="46">
        <v>0</v>
      </c>
      <c r="K23" s="46">
        <v>0</v>
      </c>
      <c r="L23" s="46">
        <v>0</v>
      </c>
      <c r="M23" s="46">
        <v>0</v>
      </c>
      <c r="N23" s="46">
        <f t="shared" si="6"/>
        <v>6040049</v>
      </c>
      <c r="O23" s="47">
        <f t="shared" si="2"/>
        <v>34.892602135132634</v>
      </c>
      <c r="P23" s="9"/>
    </row>
    <row r="24" spans="1:16">
      <c r="A24" s="12"/>
      <c r="B24" s="44">
        <v>535</v>
      </c>
      <c r="C24" s="20" t="s">
        <v>37</v>
      </c>
      <c r="D24" s="46">
        <v>0</v>
      </c>
      <c r="E24" s="46">
        <v>0</v>
      </c>
      <c r="F24" s="46">
        <v>0</v>
      </c>
      <c r="G24" s="46">
        <v>97828</v>
      </c>
      <c r="H24" s="46">
        <v>0</v>
      </c>
      <c r="I24" s="46">
        <v>6875870</v>
      </c>
      <c r="J24" s="46">
        <v>0</v>
      </c>
      <c r="K24" s="46">
        <v>0</v>
      </c>
      <c r="L24" s="46">
        <v>0</v>
      </c>
      <c r="M24" s="46">
        <v>0</v>
      </c>
      <c r="N24" s="46">
        <f t="shared" si="6"/>
        <v>6973698</v>
      </c>
      <c r="O24" s="47">
        <f t="shared" si="2"/>
        <v>40.286174785100286</v>
      </c>
      <c r="P24" s="9"/>
    </row>
    <row r="25" spans="1:16">
      <c r="A25" s="12"/>
      <c r="B25" s="44">
        <v>536</v>
      </c>
      <c r="C25" s="20" t="s">
        <v>38</v>
      </c>
      <c r="D25" s="46">
        <v>0</v>
      </c>
      <c r="E25" s="46">
        <v>0</v>
      </c>
      <c r="F25" s="46">
        <v>0</v>
      </c>
      <c r="G25" s="46">
        <v>0</v>
      </c>
      <c r="H25" s="46">
        <v>0</v>
      </c>
      <c r="I25" s="46">
        <v>12918625</v>
      </c>
      <c r="J25" s="46">
        <v>0</v>
      </c>
      <c r="K25" s="46">
        <v>0</v>
      </c>
      <c r="L25" s="46">
        <v>0</v>
      </c>
      <c r="M25" s="46">
        <v>0</v>
      </c>
      <c r="N25" s="46">
        <f t="shared" si="6"/>
        <v>12918625</v>
      </c>
      <c r="O25" s="47">
        <f t="shared" si="2"/>
        <v>74.629269109899255</v>
      </c>
      <c r="P25" s="9"/>
    </row>
    <row r="26" spans="1:16">
      <c r="A26" s="12"/>
      <c r="B26" s="44">
        <v>537</v>
      </c>
      <c r="C26" s="20" t="s">
        <v>39</v>
      </c>
      <c r="D26" s="46">
        <v>231525</v>
      </c>
      <c r="E26" s="46">
        <v>288954</v>
      </c>
      <c r="F26" s="46">
        <v>0</v>
      </c>
      <c r="G26" s="46">
        <v>0</v>
      </c>
      <c r="H26" s="46">
        <v>0</v>
      </c>
      <c r="I26" s="46">
        <v>243780</v>
      </c>
      <c r="J26" s="46">
        <v>0</v>
      </c>
      <c r="K26" s="46">
        <v>0</v>
      </c>
      <c r="L26" s="46">
        <v>0</v>
      </c>
      <c r="M26" s="46">
        <v>0</v>
      </c>
      <c r="N26" s="46">
        <f t="shared" si="6"/>
        <v>764259</v>
      </c>
      <c r="O26" s="47">
        <f t="shared" si="2"/>
        <v>4.4150279600702467</v>
      </c>
      <c r="P26" s="9"/>
    </row>
    <row r="27" spans="1:16">
      <c r="A27" s="12"/>
      <c r="B27" s="44">
        <v>538</v>
      </c>
      <c r="C27" s="20" t="s">
        <v>40</v>
      </c>
      <c r="D27" s="46">
        <v>0</v>
      </c>
      <c r="E27" s="46">
        <v>546564</v>
      </c>
      <c r="F27" s="46">
        <v>0</v>
      </c>
      <c r="G27" s="46">
        <v>0</v>
      </c>
      <c r="H27" s="46">
        <v>0</v>
      </c>
      <c r="I27" s="46">
        <v>0</v>
      </c>
      <c r="J27" s="46">
        <v>0</v>
      </c>
      <c r="K27" s="46">
        <v>0</v>
      </c>
      <c r="L27" s="46">
        <v>0</v>
      </c>
      <c r="M27" s="46">
        <v>0</v>
      </c>
      <c r="N27" s="46">
        <f t="shared" si="6"/>
        <v>546564</v>
      </c>
      <c r="O27" s="47">
        <f t="shared" si="2"/>
        <v>3.157431370736667</v>
      </c>
      <c r="P27" s="9"/>
    </row>
    <row r="28" spans="1:16">
      <c r="A28" s="12"/>
      <c r="B28" s="44">
        <v>539</v>
      </c>
      <c r="C28" s="20" t="s">
        <v>41</v>
      </c>
      <c r="D28" s="46">
        <v>0</v>
      </c>
      <c r="E28" s="46">
        <v>1440498</v>
      </c>
      <c r="F28" s="46">
        <v>0</v>
      </c>
      <c r="G28" s="46">
        <v>0</v>
      </c>
      <c r="H28" s="46">
        <v>0</v>
      </c>
      <c r="I28" s="46">
        <v>0</v>
      </c>
      <c r="J28" s="46">
        <v>0</v>
      </c>
      <c r="K28" s="46">
        <v>0</v>
      </c>
      <c r="L28" s="46">
        <v>0</v>
      </c>
      <c r="M28" s="46">
        <v>0</v>
      </c>
      <c r="N28" s="46">
        <f t="shared" si="6"/>
        <v>1440498</v>
      </c>
      <c r="O28" s="47">
        <f t="shared" si="2"/>
        <v>8.3215754690821697</v>
      </c>
      <c r="P28" s="9"/>
    </row>
    <row r="29" spans="1:16" ht="15.75">
      <c r="A29" s="28" t="s">
        <v>42</v>
      </c>
      <c r="B29" s="29"/>
      <c r="C29" s="30"/>
      <c r="D29" s="31">
        <f t="shared" ref="D29:M29" si="7">SUM(D30:D32)</f>
        <v>1739266</v>
      </c>
      <c r="E29" s="31">
        <f t="shared" si="7"/>
        <v>18111014</v>
      </c>
      <c r="F29" s="31">
        <f t="shared" si="7"/>
        <v>0</v>
      </c>
      <c r="G29" s="31">
        <f t="shared" si="7"/>
        <v>12831</v>
      </c>
      <c r="H29" s="31">
        <f t="shared" si="7"/>
        <v>0</v>
      </c>
      <c r="I29" s="31">
        <f t="shared" si="7"/>
        <v>2231517</v>
      </c>
      <c r="J29" s="31">
        <f t="shared" si="7"/>
        <v>0</v>
      </c>
      <c r="K29" s="31">
        <f t="shared" si="7"/>
        <v>0</v>
      </c>
      <c r="L29" s="31">
        <f t="shared" si="7"/>
        <v>0</v>
      </c>
      <c r="M29" s="31">
        <f t="shared" si="7"/>
        <v>0</v>
      </c>
      <c r="N29" s="31">
        <f t="shared" ref="N29:N37" si="8">SUM(D29:M29)</f>
        <v>22094628</v>
      </c>
      <c r="O29" s="43">
        <f t="shared" si="2"/>
        <v>127.63788242905999</v>
      </c>
      <c r="P29" s="10"/>
    </row>
    <row r="30" spans="1:16">
      <c r="A30" s="12"/>
      <c r="B30" s="44">
        <v>541</v>
      </c>
      <c r="C30" s="20" t="s">
        <v>43</v>
      </c>
      <c r="D30" s="46">
        <v>1686120</v>
      </c>
      <c r="E30" s="46">
        <v>17865354</v>
      </c>
      <c r="F30" s="46">
        <v>0</v>
      </c>
      <c r="G30" s="46">
        <v>0</v>
      </c>
      <c r="H30" s="46">
        <v>0</v>
      </c>
      <c r="I30" s="46">
        <v>0</v>
      </c>
      <c r="J30" s="46">
        <v>0</v>
      </c>
      <c r="K30" s="46">
        <v>0</v>
      </c>
      <c r="L30" s="46">
        <v>0</v>
      </c>
      <c r="M30" s="46">
        <v>0</v>
      </c>
      <c r="N30" s="46">
        <f t="shared" si="8"/>
        <v>19551474</v>
      </c>
      <c r="O30" s="47">
        <f t="shared" si="2"/>
        <v>112.94640216286163</v>
      </c>
      <c r="P30" s="9"/>
    </row>
    <row r="31" spans="1:16">
      <c r="A31" s="12"/>
      <c r="B31" s="44">
        <v>542</v>
      </c>
      <c r="C31" s="20" t="s">
        <v>44</v>
      </c>
      <c r="D31" s="46">
        <v>53146</v>
      </c>
      <c r="E31" s="46">
        <v>0</v>
      </c>
      <c r="F31" s="46">
        <v>0</v>
      </c>
      <c r="G31" s="46">
        <v>0</v>
      </c>
      <c r="H31" s="46">
        <v>0</v>
      </c>
      <c r="I31" s="46">
        <v>2231517</v>
      </c>
      <c r="J31" s="46">
        <v>0</v>
      </c>
      <c r="K31" s="46">
        <v>0</v>
      </c>
      <c r="L31" s="46">
        <v>0</v>
      </c>
      <c r="M31" s="46">
        <v>0</v>
      </c>
      <c r="N31" s="46">
        <f t="shared" si="8"/>
        <v>2284663</v>
      </c>
      <c r="O31" s="47">
        <f t="shared" si="2"/>
        <v>13.198210324429246</v>
      </c>
      <c r="P31" s="9"/>
    </row>
    <row r="32" spans="1:16">
      <c r="A32" s="12"/>
      <c r="B32" s="44">
        <v>543</v>
      </c>
      <c r="C32" s="20" t="s">
        <v>45</v>
      </c>
      <c r="D32" s="46">
        <v>0</v>
      </c>
      <c r="E32" s="46">
        <v>245660</v>
      </c>
      <c r="F32" s="46">
        <v>0</v>
      </c>
      <c r="G32" s="46">
        <v>12831</v>
      </c>
      <c r="H32" s="46">
        <v>0</v>
      </c>
      <c r="I32" s="46">
        <v>0</v>
      </c>
      <c r="J32" s="46">
        <v>0</v>
      </c>
      <c r="K32" s="46">
        <v>0</v>
      </c>
      <c r="L32" s="46">
        <v>0</v>
      </c>
      <c r="M32" s="46">
        <v>0</v>
      </c>
      <c r="N32" s="46">
        <f t="shared" si="8"/>
        <v>258491</v>
      </c>
      <c r="O32" s="47">
        <f t="shared" si="2"/>
        <v>1.49326994176911</v>
      </c>
      <c r="P32" s="9"/>
    </row>
    <row r="33" spans="1:16" ht="15.75">
      <c r="A33" s="28" t="s">
        <v>46</v>
      </c>
      <c r="B33" s="29"/>
      <c r="C33" s="30"/>
      <c r="D33" s="31">
        <f t="shared" ref="D33:M33" si="9">SUM(D34:D36)</f>
        <v>1908289</v>
      </c>
      <c r="E33" s="31">
        <f t="shared" si="9"/>
        <v>738098</v>
      </c>
      <c r="F33" s="31">
        <f t="shared" si="9"/>
        <v>0</v>
      </c>
      <c r="G33" s="31">
        <f t="shared" si="9"/>
        <v>0</v>
      </c>
      <c r="H33" s="31">
        <f t="shared" si="9"/>
        <v>0</v>
      </c>
      <c r="I33" s="31">
        <f t="shared" si="9"/>
        <v>0</v>
      </c>
      <c r="J33" s="31">
        <f t="shared" si="9"/>
        <v>0</v>
      </c>
      <c r="K33" s="31">
        <f t="shared" si="9"/>
        <v>0</v>
      </c>
      <c r="L33" s="31">
        <f t="shared" si="9"/>
        <v>0</v>
      </c>
      <c r="M33" s="31">
        <f t="shared" si="9"/>
        <v>0</v>
      </c>
      <c r="N33" s="31">
        <f t="shared" si="8"/>
        <v>2646387</v>
      </c>
      <c r="O33" s="43">
        <f t="shared" si="2"/>
        <v>15.287844301691468</v>
      </c>
      <c r="P33" s="10"/>
    </row>
    <row r="34" spans="1:16">
      <c r="A34" s="13"/>
      <c r="B34" s="45">
        <v>552</v>
      </c>
      <c r="C34" s="21" t="s">
        <v>47</v>
      </c>
      <c r="D34" s="46">
        <v>204332</v>
      </c>
      <c r="E34" s="46">
        <v>453502</v>
      </c>
      <c r="F34" s="46">
        <v>0</v>
      </c>
      <c r="G34" s="46">
        <v>0</v>
      </c>
      <c r="H34" s="46">
        <v>0</v>
      </c>
      <c r="I34" s="46">
        <v>0</v>
      </c>
      <c r="J34" s="46">
        <v>0</v>
      </c>
      <c r="K34" s="46">
        <v>0</v>
      </c>
      <c r="L34" s="46">
        <v>0</v>
      </c>
      <c r="M34" s="46">
        <v>0</v>
      </c>
      <c r="N34" s="46">
        <f t="shared" si="8"/>
        <v>657834</v>
      </c>
      <c r="O34" s="47">
        <f t="shared" si="2"/>
        <v>3.8002241427118957</v>
      </c>
      <c r="P34" s="9"/>
    </row>
    <row r="35" spans="1:16">
      <c r="A35" s="13"/>
      <c r="B35" s="45">
        <v>553</v>
      </c>
      <c r="C35" s="21" t="s">
        <v>48</v>
      </c>
      <c r="D35" s="46">
        <v>97436</v>
      </c>
      <c r="E35" s="46">
        <v>0</v>
      </c>
      <c r="F35" s="46">
        <v>0</v>
      </c>
      <c r="G35" s="46">
        <v>0</v>
      </c>
      <c r="H35" s="46">
        <v>0</v>
      </c>
      <c r="I35" s="46">
        <v>0</v>
      </c>
      <c r="J35" s="46">
        <v>0</v>
      </c>
      <c r="K35" s="46">
        <v>0</v>
      </c>
      <c r="L35" s="46">
        <v>0</v>
      </c>
      <c r="M35" s="46">
        <v>0</v>
      </c>
      <c r="N35" s="46">
        <f t="shared" si="8"/>
        <v>97436</v>
      </c>
      <c r="O35" s="47">
        <f t="shared" si="2"/>
        <v>0.56287549681116555</v>
      </c>
      <c r="P35" s="9"/>
    </row>
    <row r="36" spans="1:16">
      <c r="A36" s="13"/>
      <c r="B36" s="45">
        <v>554</v>
      </c>
      <c r="C36" s="21" t="s">
        <v>49</v>
      </c>
      <c r="D36" s="46">
        <v>1606521</v>
      </c>
      <c r="E36" s="46">
        <v>284596</v>
      </c>
      <c r="F36" s="46">
        <v>0</v>
      </c>
      <c r="G36" s="46">
        <v>0</v>
      </c>
      <c r="H36" s="46">
        <v>0</v>
      </c>
      <c r="I36" s="46">
        <v>0</v>
      </c>
      <c r="J36" s="46">
        <v>0</v>
      </c>
      <c r="K36" s="46">
        <v>0</v>
      </c>
      <c r="L36" s="46">
        <v>0</v>
      </c>
      <c r="M36" s="46">
        <v>0</v>
      </c>
      <c r="N36" s="46">
        <f t="shared" si="8"/>
        <v>1891117</v>
      </c>
      <c r="O36" s="47">
        <f t="shared" si="2"/>
        <v>10.924744662168408</v>
      </c>
      <c r="P36" s="9"/>
    </row>
    <row r="37" spans="1:16" ht="15.75">
      <c r="A37" s="28" t="s">
        <v>50</v>
      </c>
      <c r="B37" s="29"/>
      <c r="C37" s="30"/>
      <c r="D37" s="31">
        <f t="shared" ref="D37:M37" si="10">SUM(D38:D41)</f>
        <v>7636323</v>
      </c>
      <c r="E37" s="31">
        <f t="shared" si="10"/>
        <v>1421722</v>
      </c>
      <c r="F37" s="31">
        <f t="shared" si="10"/>
        <v>0</v>
      </c>
      <c r="G37" s="31">
        <f t="shared" si="10"/>
        <v>0</v>
      </c>
      <c r="H37" s="31">
        <f t="shared" si="10"/>
        <v>0</v>
      </c>
      <c r="I37" s="31">
        <f t="shared" si="10"/>
        <v>0</v>
      </c>
      <c r="J37" s="31">
        <f t="shared" si="10"/>
        <v>0</v>
      </c>
      <c r="K37" s="31">
        <f t="shared" si="10"/>
        <v>0</v>
      </c>
      <c r="L37" s="31">
        <f t="shared" si="10"/>
        <v>0</v>
      </c>
      <c r="M37" s="31">
        <f t="shared" si="10"/>
        <v>0</v>
      </c>
      <c r="N37" s="31">
        <f t="shared" si="8"/>
        <v>9058045</v>
      </c>
      <c r="O37" s="43">
        <f t="shared" ref="O37:O68" si="11">(N37/O$74)</f>
        <v>52.327184813753583</v>
      </c>
      <c r="P37" s="10"/>
    </row>
    <row r="38" spans="1:16">
      <c r="A38" s="12"/>
      <c r="B38" s="44">
        <v>562</v>
      </c>
      <c r="C38" s="20" t="s">
        <v>51</v>
      </c>
      <c r="D38" s="46">
        <v>6731947</v>
      </c>
      <c r="E38" s="46">
        <v>1421722</v>
      </c>
      <c r="F38" s="46">
        <v>0</v>
      </c>
      <c r="G38" s="46">
        <v>0</v>
      </c>
      <c r="H38" s="46">
        <v>0</v>
      </c>
      <c r="I38" s="46">
        <v>0</v>
      </c>
      <c r="J38" s="46">
        <v>0</v>
      </c>
      <c r="K38" s="46">
        <v>0</v>
      </c>
      <c r="L38" s="46">
        <v>0</v>
      </c>
      <c r="M38" s="46">
        <v>0</v>
      </c>
      <c r="N38" s="46">
        <f t="shared" ref="N38:N45" si="12">SUM(D38:M38)</f>
        <v>8153669</v>
      </c>
      <c r="O38" s="47">
        <f t="shared" si="11"/>
        <v>47.102718596912837</v>
      </c>
      <c r="P38" s="9"/>
    </row>
    <row r="39" spans="1:16">
      <c r="A39" s="12"/>
      <c r="B39" s="44">
        <v>563</v>
      </c>
      <c r="C39" s="20" t="s">
        <v>52</v>
      </c>
      <c r="D39" s="46">
        <v>587494</v>
      </c>
      <c r="E39" s="46">
        <v>0</v>
      </c>
      <c r="F39" s="46">
        <v>0</v>
      </c>
      <c r="G39" s="46">
        <v>0</v>
      </c>
      <c r="H39" s="46">
        <v>0</v>
      </c>
      <c r="I39" s="46">
        <v>0</v>
      </c>
      <c r="J39" s="46">
        <v>0</v>
      </c>
      <c r="K39" s="46">
        <v>0</v>
      </c>
      <c r="L39" s="46">
        <v>0</v>
      </c>
      <c r="M39" s="46">
        <v>0</v>
      </c>
      <c r="N39" s="46">
        <f t="shared" si="12"/>
        <v>587494</v>
      </c>
      <c r="O39" s="47">
        <f t="shared" si="11"/>
        <v>3.3938788242905997</v>
      </c>
      <c r="P39" s="9"/>
    </row>
    <row r="40" spans="1:16">
      <c r="A40" s="12"/>
      <c r="B40" s="44">
        <v>564</v>
      </c>
      <c r="C40" s="20" t="s">
        <v>53</v>
      </c>
      <c r="D40" s="46">
        <v>258982</v>
      </c>
      <c r="E40" s="46">
        <v>0</v>
      </c>
      <c r="F40" s="46">
        <v>0</v>
      </c>
      <c r="G40" s="46">
        <v>0</v>
      </c>
      <c r="H40" s="46">
        <v>0</v>
      </c>
      <c r="I40" s="46">
        <v>0</v>
      </c>
      <c r="J40" s="46">
        <v>0</v>
      </c>
      <c r="K40" s="46">
        <v>0</v>
      </c>
      <c r="L40" s="46">
        <v>0</v>
      </c>
      <c r="M40" s="46">
        <v>0</v>
      </c>
      <c r="N40" s="46">
        <f t="shared" si="12"/>
        <v>258982</v>
      </c>
      <c r="O40" s="47">
        <f t="shared" si="11"/>
        <v>1.4961063869119142</v>
      </c>
      <c r="P40" s="9"/>
    </row>
    <row r="41" spans="1:16">
      <c r="A41" s="12"/>
      <c r="B41" s="44">
        <v>569</v>
      </c>
      <c r="C41" s="20" t="s">
        <v>54</v>
      </c>
      <c r="D41" s="46">
        <v>57900</v>
      </c>
      <c r="E41" s="46">
        <v>0</v>
      </c>
      <c r="F41" s="46">
        <v>0</v>
      </c>
      <c r="G41" s="46">
        <v>0</v>
      </c>
      <c r="H41" s="46">
        <v>0</v>
      </c>
      <c r="I41" s="46">
        <v>0</v>
      </c>
      <c r="J41" s="46">
        <v>0</v>
      </c>
      <c r="K41" s="46">
        <v>0</v>
      </c>
      <c r="L41" s="46">
        <v>0</v>
      </c>
      <c r="M41" s="46">
        <v>0</v>
      </c>
      <c r="N41" s="46">
        <f t="shared" si="12"/>
        <v>57900</v>
      </c>
      <c r="O41" s="47">
        <f t="shared" si="11"/>
        <v>0.33448100563822902</v>
      </c>
      <c r="P41" s="9"/>
    </row>
    <row r="42" spans="1:16" ht="15.75">
      <c r="A42" s="28" t="s">
        <v>55</v>
      </c>
      <c r="B42" s="29"/>
      <c r="C42" s="30"/>
      <c r="D42" s="31">
        <f t="shared" ref="D42:M42" si="13">SUM(D43:D45)</f>
        <v>4454584</v>
      </c>
      <c r="E42" s="31">
        <f t="shared" si="13"/>
        <v>306687</v>
      </c>
      <c r="F42" s="31">
        <f t="shared" si="13"/>
        <v>0</v>
      </c>
      <c r="G42" s="31">
        <f t="shared" si="13"/>
        <v>0</v>
      </c>
      <c r="H42" s="31">
        <f t="shared" si="13"/>
        <v>0</v>
      </c>
      <c r="I42" s="31">
        <f t="shared" si="13"/>
        <v>0</v>
      </c>
      <c r="J42" s="31">
        <f t="shared" si="13"/>
        <v>0</v>
      </c>
      <c r="K42" s="31">
        <f t="shared" si="13"/>
        <v>0</v>
      </c>
      <c r="L42" s="31">
        <f t="shared" si="13"/>
        <v>0</v>
      </c>
      <c r="M42" s="31">
        <f t="shared" si="13"/>
        <v>0</v>
      </c>
      <c r="N42" s="31">
        <f>SUM(D42:M42)</f>
        <v>4761271</v>
      </c>
      <c r="O42" s="43">
        <f t="shared" si="11"/>
        <v>27.505262732230335</v>
      </c>
      <c r="P42" s="9"/>
    </row>
    <row r="43" spans="1:16">
      <c r="A43" s="12"/>
      <c r="B43" s="44">
        <v>571</v>
      </c>
      <c r="C43" s="20" t="s">
        <v>56</v>
      </c>
      <c r="D43" s="46">
        <v>2403024</v>
      </c>
      <c r="E43" s="46">
        <v>0</v>
      </c>
      <c r="F43" s="46">
        <v>0</v>
      </c>
      <c r="G43" s="46">
        <v>0</v>
      </c>
      <c r="H43" s="46">
        <v>0</v>
      </c>
      <c r="I43" s="46">
        <v>0</v>
      </c>
      <c r="J43" s="46">
        <v>0</v>
      </c>
      <c r="K43" s="46">
        <v>0</v>
      </c>
      <c r="L43" s="46">
        <v>0</v>
      </c>
      <c r="M43" s="46">
        <v>0</v>
      </c>
      <c r="N43" s="46">
        <f t="shared" si="12"/>
        <v>2403024</v>
      </c>
      <c r="O43" s="47">
        <f t="shared" si="11"/>
        <v>13.881966910065625</v>
      </c>
      <c r="P43" s="9"/>
    </row>
    <row r="44" spans="1:16">
      <c r="A44" s="12"/>
      <c r="B44" s="44">
        <v>572</v>
      </c>
      <c r="C44" s="20" t="s">
        <v>57</v>
      </c>
      <c r="D44" s="46">
        <v>2037062</v>
      </c>
      <c r="E44" s="46">
        <v>306687</v>
      </c>
      <c r="F44" s="46">
        <v>0</v>
      </c>
      <c r="G44" s="46">
        <v>0</v>
      </c>
      <c r="H44" s="46">
        <v>0</v>
      </c>
      <c r="I44" s="46">
        <v>0</v>
      </c>
      <c r="J44" s="46">
        <v>0</v>
      </c>
      <c r="K44" s="46">
        <v>0</v>
      </c>
      <c r="L44" s="46">
        <v>0</v>
      </c>
      <c r="M44" s="46">
        <v>0</v>
      </c>
      <c r="N44" s="46">
        <f t="shared" si="12"/>
        <v>2343749</v>
      </c>
      <c r="O44" s="47">
        <f t="shared" si="11"/>
        <v>13.53954270265274</v>
      </c>
      <c r="P44" s="9"/>
    </row>
    <row r="45" spans="1:16">
      <c r="A45" s="12"/>
      <c r="B45" s="44">
        <v>573</v>
      </c>
      <c r="C45" s="20" t="s">
        <v>58</v>
      </c>
      <c r="D45" s="46">
        <v>14498</v>
      </c>
      <c r="E45" s="46">
        <v>0</v>
      </c>
      <c r="F45" s="46">
        <v>0</v>
      </c>
      <c r="G45" s="46">
        <v>0</v>
      </c>
      <c r="H45" s="46">
        <v>0</v>
      </c>
      <c r="I45" s="46">
        <v>0</v>
      </c>
      <c r="J45" s="46">
        <v>0</v>
      </c>
      <c r="K45" s="46">
        <v>0</v>
      </c>
      <c r="L45" s="46">
        <v>0</v>
      </c>
      <c r="M45" s="46">
        <v>0</v>
      </c>
      <c r="N45" s="46">
        <f t="shared" si="12"/>
        <v>14498</v>
      </c>
      <c r="O45" s="47">
        <f t="shared" si="11"/>
        <v>8.375311951196969E-2</v>
      </c>
      <c r="P45" s="9"/>
    </row>
    <row r="46" spans="1:16" ht="15.75">
      <c r="A46" s="28" t="s">
        <v>81</v>
      </c>
      <c r="B46" s="29"/>
      <c r="C46" s="30"/>
      <c r="D46" s="31">
        <f t="shared" ref="D46:M46" si="14">SUM(D47:D49)</f>
        <v>3514659</v>
      </c>
      <c r="E46" s="31">
        <f t="shared" si="14"/>
        <v>2191076</v>
      </c>
      <c r="F46" s="31">
        <f t="shared" si="14"/>
        <v>0</v>
      </c>
      <c r="G46" s="31">
        <f t="shared" si="14"/>
        <v>7259069</v>
      </c>
      <c r="H46" s="31">
        <f t="shared" si="14"/>
        <v>0</v>
      </c>
      <c r="I46" s="31">
        <f t="shared" si="14"/>
        <v>1500000</v>
      </c>
      <c r="J46" s="31">
        <f t="shared" si="14"/>
        <v>114218</v>
      </c>
      <c r="K46" s="31">
        <f t="shared" si="14"/>
        <v>0</v>
      </c>
      <c r="L46" s="31">
        <f t="shared" si="14"/>
        <v>0</v>
      </c>
      <c r="M46" s="31">
        <f t="shared" si="14"/>
        <v>0</v>
      </c>
      <c r="N46" s="31">
        <f>SUM(D46:M46)</f>
        <v>14579022</v>
      </c>
      <c r="O46" s="43">
        <f t="shared" si="11"/>
        <v>84.221173398650521</v>
      </c>
      <c r="P46" s="9"/>
    </row>
    <row r="47" spans="1:16">
      <c r="A47" s="12"/>
      <c r="B47" s="44">
        <v>581</v>
      </c>
      <c r="C47" s="20" t="s">
        <v>59</v>
      </c>
      <c r="D47" s="46">
        <v>3513768</v>
      </c>
      <c r="E47" s="46">
        <v>2191076</v>
      </c>
      <c r="F47" s="46">
        <v>0</v>
      </c>
      <c r="G47" s="46">
        <v>7259069</v>
      </c>
      <c r="H47" s="46">
        <v>0</v>
      </c>
      <c r="I47" s="46">
        <v>0</v>
      </c>
      <c r="J47" s="46">
        <v>114218</v>
      </c>
      <c r="K47" s="46">
        <v>0</v>
      </c>
      <c r="L47" s="46">
        <v>0</v>
      </c>
      <c r="M47" s="46">
        <v>0</v>
      </c>
      <c r="N47" s="46">
        <f>SUM(D47:M47)</f>
        <v>13078131</v>
      </c>
      <c r="O47" s="47">
        <f t="shared" si="11"/>
        <v>75.550715177003426</v>
      </c>
      <c r="P47" s="9"/>
    </row>
    <row r="48" spans="1:16">
      <c r="A48" s="12"/>
      <c r="B48" s="44">
        <v>585</v>
      </c>
      <c r="C48" s="20" t="s">
        <v>88</v>
      </c>
      <c r="D48" s="46">
        <v>891</v>
      </c>
      <c r="E48" s="46">
        <v>0</v>
      </c>
      <c r="F48" s="46">
        <v>0</v>
      </c>
      <c r="G48" s="46">
        <v>0</v>
      </c>
      <c r="H48" s="46">
        <v>0</v>
      </c>
      <c r="I48" s="46">
        <v>0</v>
      </c>
      <c r="J48" s="46">
        <v>0</v>
      </c>
      <c r="K48" s="46">
        <v>0</v>
      </c>
      <c r="L48" s="46">
        <v>0</v>
      </c>
      <c r="M48" s="46">
        <v>0</v>
      </c>
      <c r="N48" s="46">
        <f t="shared" ref="N48:N56" si="15">SUM(D48:M48)</f>
        <v>891</v>
      </c>
      <c r="O48" s="47">
        <f t="shared" si="11"/>
        <v>5.1471947499768921E-3</v>
      </c>
      <c r="P48" s="9"/>
    </row>
    <row r="49" spans="1:16">
      <c r="A49" s="12"/>
      <c r="B49" s="44">
        <v>590</v>
      </c>
      <c r="C49" s="20" t="s">
        <v>99</v>
      </c>
      <c r="D49" s="46">
        <v>0</v>
      </c>
      <c r="E49" s="46">
        <v>0</v>
      </c>
      <c r="F49" s="46">
        <v>0</v>
      </c>
      <c r="G49" s="46">
        <v>0</v>
      </c>
      <c r="H49" s="46">
        <v>0</v>
      </c>
      <c r="I49" s="46">
        <v>1500000</v>
      </c>
      <c r="J49" s="46">
        <v>0</v>
      </c>
      <c r="K49" s="46">
        <v>0</v>
      </c>
      <c r="L49" s="46">
        <v>0</v>
      </c>
      <c r="M49" s="46">
        <v>0</v>
      </c>
      <c r="N49" s="46">
        <f t="shared" si="15"/>
        <v>1500000</v>
      </c>
      <c r="O49" s="47">
        <f t="shared" si="11"/>
        <v>8.6653110268971254</v>
      </c>
      <c r="P49" s="9"/>
    </row>
    <row r="50" spans="1:16" ht="15.75">
      <c r="A50" s="28" t="s">
        <v>60</v>
      </c>
      <c r="B50" s="29"/>
      <c r="C50" s="30"/>
      <c r="D50" s="31">
        <f t="shared" ref="D50:M50" si="16">SUM(D51:D71)</f>
        <v>1049960</v>
      </c>
      <c r="E50" s="31">
        <f t="shared" si="16"/>
        <v>4543735</v>
      </c>
      <c r="F50" s="31">
        <f t="shared" si="16"/>
        <v>0</v>
      </c>
      <c r="G50" s="31">
        <f t="shared" si="16"/>
        <v>0</v>
      </c>
      <c r="H50" s="31">
        <f t="shared" si="16"/>
        <v>0</v>
      </c>
      <c r="I50" s="31">
        <f t="shared" si="16"/>
        <v>0</v>
      </c>
      <c r="J50" s="31">
        <f t="shared" si="16"/>
        <v>0</v>
      </c>
      <c r="K50" s="31">
        <f t="shared" si="16"/>
        <v>0</v>
      </c>
      <c r="L50" s="31">
        <f t="shared" si="16"/>
        <v>0</v>
      </c>
      <c r="M50" s="31">
        <f t="shared" si="16"/>
        <v>0</v>
      </c>
      <c r="N50" s="31">
        <f>SUM(D50:M50)</f>
        <v>5593695</v>
      </c>
      <c r="O50" s="43">
        <f t="shared" si="11"/>
        <v>32.314071309732874</v>
      </c>
      <c r="P50" s="9"/>
    </row>
    <row r="51" spans="1:16">
      <c r="A51" s="12"/>
      <c r="B51" s="44">
        <v>601</v>
      </c>
      <c r="C51" s="20" t="s">
        <v>91</v>
      </c>
      <c r="D51" s="46">
        <v>0</v>
      </c>
      <c r="E51" s="46">
        <v>101017</v>
      </c>
      <c r="F51" s="46">
        <v>0</v>
      </c>
      <c r="G51" s="46">
        <v>0</v>
      </c>
      <c r="H51" s="46">
        <v>0</v>
      </c>
      <c r="I51" s="46">
        <v>0</v>
      </c>
      <c r="J51" s="46">
        <v>0</v>
      </c>
      <c r="K51" s="46">
        <v>0</v>
      </c>
      <c r="L51" s="46">
        <v>0</v>
      </c>
      <c r="M51" s="46">
        <v>0</v>
      </c>
      <c r="N51" s="46">
        <f t="shared" si="15"/>
        <v>101017</v>
      </c>
      <c r="O51" s="47">
        <f t="shared" si="11"/>
        <v>0.58356248266937794</v>
      </c>
      <c r="P51" s="9"/>
    </row>
    <row r="52" spans="1:16">
      <c r="A52" s="12"/>
      <c r="B52" s="44">
        <v>602</v>
      </c>
      <c r="C52" s="20" t="s">
        <v>61</v>
      </c>
      <c r="D52" s="46">
        <v>6087</v>
      </c>
      <c r="E52" s="46">
        <v>0</v>
      </c>
      <c r="F52" s="46">
        <v>0</v>
      </c>
      <c r="G52" s="46">
        <v>0</v>
      </c>
      <c r="H52" s="46">
        <v>0</v>
      </c>
      <c r="I52" s="46">
        <v>0</v>
      </c>
      <c r="J52" s="46">
        <v>0</v>
      </c>
      <c r="K52" s="46">
        <v>0</v>
      </c>
      <c r="L52" s="46">
        <v>0</v>
      </c>
      <c r="M52" s="46">
        <v>0</v>
      </c>
      <c r="N52" s="46">
        <f t="shared" si="15"/>
        <v>6087</v>
      </c>
      <c r="O52" s="47">
        <f t="shared" si="11"/>
        <v>3.5163832147148535E-2</v>
      </c>
      <c r="P52" s="9"/>
    </row>
    <row r="53" spans="1:16">
      <c r="A53" s="12"/>
      <c r="B53" s="44">
        <v>603</v>
      </c>
      <c r="C53" s="20" t="s">
        <v>62</v>
      </c>
      <c r="D53" s="46">
        <v>1743</v>
      </c>
      <c r="E53" s="46">
        <v>0</v>
      </c>
      <c r="F53" s="46">
        <v>0</v>
      </c>
      <c r="G53" s="46">
        <v>0</v>
      </c>
      <c r="H53" s="46">
        <v>0</v>
      </c>
      <c r="I53" s="46">
        <v>0</v>
      </c>
      <c r="J53" s="46">
        <v>0</v>
      </c>
      <c r="K53" s="46">
        <v>0</v>
      </c>
      <c r="L53" s="46">
        <v>0</v>
      </c>
      <c r="M53" s="46">
        <v>0</v>
      </c>
      <c r="N53" s="46">
        <f t="shared" si="15"/>
        <v>1743</v>
      </c>
      <c r="O53" s="47">
        <f t="shared" si="11"/>
        <v>1.0069091413254459E-2</v>
      </c>
      <c r="P53" s="9"/>
    </row>
    <row r="54" spans="1:16">
      <c r="A54" s="12"/>
      <c r="B54" s="44">
        <v>604</v>
      </c>
      <c r="C54" s="20" t="s">
        <v>63</v>
      </c>
      <c r="D54" s="46">
        <v>0</v>
      </c>
      <c r="E54" s="46">
        <v>640154</v>
      </c>
      <c r="F54" s="46">
        <v>0</v>
      </c>
      <c r="G54" s="46">
        <v>0</v>
      </c>
      <c r="H54" s="46">
        <v>0</v>
      </c>
      <c r="I54" s="46">
        <v>0</v>
      </c>
      <c r="J54" s="46">
        <v>0</v>
      </c>
      <c r="K54" s="46">
        <v>0</v>
      </c>
      <c r="L54" s="46">
        <v>0</v>
      </c>
      <c r="M54" s="46">
        <v>0</v>
      </c>
      <c r="N54" s="46">
        <f t="shared" si="15"/>
        <v>640154</v>
      </c>
      <c r="O54" s="47">
        <f t="shared" si="11"/>
        <v>3.6980890100748685</v>
      </c>
      <c r="P54" s="9"/>
    </row>
    <row r="55" spans="1:16">
      <c r="A55" s="12"/>
      <c r="B55" s="44">
        <v>605</v>
      </c>
      <c r="C55" s="20" t="s">
        <v>64</v>
      </c>
      <c r="D55" s="46">
        <v>9347</v>
      </c>
      <c r="E55" s="46">
        <v>0</v>
      </c>
      <c r="F55" s="46">
        <v>0</v>
      </c>
      <c r="G55" s="46">
        <v>0</v>
      </c>
      <c r="H55" s="46">
        <v>0</v>
      </c>
      <c r="I55" s="46">
        <v>0</v>
      </c>
      <c r="J55" s="46">
        <v>0</v>
      </c>
      <c r="K55" s="46">
        <v>0</v>
      </c>
      <c r="L55" s="46">
        <v>0</v>
      </c>
      <c r="M55" s="46">
        <v>0</v>
      </c>
      <c r="N55" s="46">
        <f t="shared" si="15"/>
        <v>9347</v>
      </c>
      <c r="O55" s="47">
        <f t="shared" si="11"/>
        <v>5.3996441445604955E-2</v>
      </c>
      <c r="P55" s="9"/>
    </row>
    <row r="56" spans="1:16">
      <c r="A56" s="12"/>
      <c r="B56" s="44">
        <v>608</v>
      </c>
      <c r="C56" s="20" t="s">
        <v>65</v>
      </c>
      <c r="D56" s="46">
        <v>0</v>
      </c>
      <c r="E56" s="46">
        <v>140619</v>
      </c>
      <c r="F56" s="46">
        <v>0</v>
      </c>
      <c r="G56" s="46">
        <v>0</v>
      </c>
      <c r="H56" s="46">
        <v>0</v>
      </c>
      <c r="I56" s="46">
        <v>0</v>
      </c>
      <c r="J56" s="46">
        <v>0</v>
      </c>
      <c r="K56" s="46">
        <v>0</v>
      </c>
      <c r="L56" s="46">
        <v>0</v>
      </c>
      <c r="M56" s="46">
        <v>0</v>
      </c>
      <c r="N56" s="46">
        <f t="shared" si="15"/>
        <v>140619</v>
      </c>
      <c r="O56" s="47">
        <f t="shared" si="11"/>
        <v>0.81233824752749795</v>
      </c>
      <c r="P56" s="9"/>
    </row>
    <row r="57" spans="1:16">
      <c r="A57" s="12"/>
      <c r="B57" s="44">
        <v>614</v>
      </c>
      <c r="C57" s="20" t="s">
        <v>66</v>
      </c>
      <c r="D57" s="46">
        <v>0</v>
      </c>
      <c r="E57" s="46">
        <v>460012</v>
      </c>
      <c r="F57" s="46">
        <v>0</v>
      </c>
      <c r="G57" s="46">
        <v>0</v>
      </c>
      <c r="H57" s="46">
        <v>0</v>
      </c>
      <c r="I57" s="46">
        <v>0</v>
      </c>
      <c r="J57" s="46">
        <v>0</v>
      </c>
      <c r="K57" s="46">
        <v>0</v>
      </c>
      <c r="L57" s="46">
        <v>0</v>
      </c>
      <c r="M57" s="46">
        <v>0</v>
      </c>
      <c r="N57" s="46">
        <f t="shared" ref="N57:N66" si="17">SUM(D57:M57)</f>
        <v>460012</v>
      </c>
      <c r="O57" s="47">
        <f t="shared" si="11"/>
        <v>2.657431370736667</v>
      </c>
      <c r="P57" s="9"/>
    </row>
    <row r="58" spans="1:16">
      <c r="A58" s="12"/>
      <c r="B58" s="44">
        <v>634</v>
      </c>
      <c r="C58" s="20" t="s">
        <v>68</v>
      </c>
      <c r="D58" s="46">
        <v>0</v>
      </c>
      <c r="E58" s="46">
        <v>331100</v>
      </c>
      <c r="F58" s="46">
        <v>0</v>
      </c>
      <c r="G58" s="46">
        <v>0</v>
      </c>
      <c r="H58" s="46">
        <v>0</v>
      </c>
      <c r="I58" s="46">
        <v>0</v>
      </c>
      <c r="J58" s="46">
        <v>0</v>
      </c>
      <c r="K58" s="46">
        <v>0</v>
      </c>
      <c r="L58" s="46">
        <v>0</v>
      </c>
      <c r="M58" s="46">
        <v>0</v>
      </c>
      <c r="N58" s="46">
        <f t="shared" si="17"/>
        <v>331100</v>
      </c>
      <c r="O58" s="47">
        <f t="shared" si="11"/>
        <v>1.9127229873370921</v>
      </c>
      <c r="P58" s="9"/>
    </row>
    <row r="59" spans="1:16">
      <c r="A59" s="12"/>
      <c r="B59" s="44">
        <v>654</v>
      </c>
      <c r="C59" s="20" t="s">
        <v>69</v>
      </c>
      <c r="D59" s="46">
        <v>0</v>
      </c>
      <c r="E59" s="46">
        <v>309217</v>
      </c>
      <c r="F59" s="46">
        <v>0</v>
      </c>
      <c r="G59" s="46">
        <v>0</v>
      </c>
      <c r="H59" s="46">
        <v>0</v>
      </c>
      <c r="I59" s="46">
        <v>0</v>
      </c>
      <c r="J59" s="46">
        <v>0</v>
      </c>
      <c r="K59" s="46">
        <v>0</v>
      </c>
      <c r="L59" s="46">
        <v>0</v>
      </c>
      <c r="M59" s="46">
        <v>0</v>
      </c>
      <c r="N59" s="46">
        <f t="shared" si="17"/>
        <v>309217</v>
      </c>
      <c r="O59" s="47">
        <f t="shared" si="11"/>
        <v>1.7863076532026989</v>
      </c>
      <c r="P59" s="9"/>
    </row>
    <row r="60" spans="1:16">
      <c r="A60" s="12"/>
      <c r="B60" s="44">
        <v>674</v>
      </c>
      <c r="C60" s="20" t="s">
        <v>70</v>
      </c>
      <c r="D60" s="46">
        <v>0</v>
      </c>
      <c r="E60" s="46">
        <v>151374</v>
      </c>
      <c r="F60" s="46">
        <v>0</v>
      </c>
      <c r="G60" s="46">
        <v>0</v>
      </c>
      <c r="H60" s="46">
        <v>0</v>
      </c>
      <c r="I60" s="46">
        <v>0</v>
      </c>
      <c r="J60" s="46">
        <v>0</v>
      </c>
      <c r="K60" s="46">
        <v>0</v>
      </c>
      <c r="L60" s="46">
        <v>0</v>
      </c>
      <c r="M60" s="46">
        <v>0</v>
      </c>
      <c r="N60" s="46">
        <f t="shared" si="17"/>
        <v>151374</v>
      </c>
      <c r="O60" s="47">
        <f t="shared" si="11"/>
        <v>0.87446852759035032</v>
      </c>
      <c r="P60" s="9"/>
    </row>
    <row r="61" spans="1:16">
      <c r="A61" s="12"/>
      <c r="B61" s="44">
        <v>689</v>
      </c>
      <c r="C61" s="20" t="s">
        <v>72</v>
      </c>
      <c r="D61" s="46">
        <v>20592</v>
      </c>
      <c r="E61" s="46">
        <v>63829</v>
      </c>
      <c r="F61" s="46">
        <v>0</v>
      </c>
      <c r="G61" s="46">
        <v>0</v>
      </c>
      <c r="H61" s="46">
        <v>0</v>
      </c>
      <c r="I61" s="46">
        <v>0</v>
      </c>
      <c r="J61" s="46">
        <v>0</v>
      </c>
      <c r="K61" s="46">
        <v>0</v>
      </c>
      <c r="L61" s="46">
        <v>0</v>
      </c>
      <c r="M61" s="46">
        <v>0</v>
      </c>
      <c r="N61" s="46">
        <f t="shared" si="17"/>
        <v>84421</v>
      </c>
      <c r="O61" s="47">
        <f t="shared" si="11"/>
        <v>0.48768948146778818</v>
      </c>
      <c r="P61" s="9"/>
    </row>
    <row r="62" spans="1:16">
      <c r="A62" s="12"/>
      <c r="B62" s="44">
        <v>694</v>
      </c>
      <c r="C62" s="20" t="s">
        <v>73</v>
      </c>
      <c r="D62" s="46">
        <v>0</v>
      </c>
      <c r="E62" s="46">
        <v>163802</v>
      </c>
      <c r="F62" s="46">
        <v>0</v>
      </c>
      <c r="G62" s="46">
        <v>0</v>
      </c>
      <c r="H62" s="46">
        <v>0</v>
      </c>
      <c r="I62" s="46">
        <v>0</v>
      </c>
      <c r="J62" s="46">
        <v>0</v>
      </c>
      <c r="K62" s="46">
        <v>0</v>
      </c>
      <c r="L62" s="46">
        <v>0</v>
      </c>
      <c r="M62" s="46">
        <v>0</v>
      </c>
      <c r="N62" s="46">
        <f t="shared" si="17"/>
        <v>163802</v>
      </c>
      <c r="O62" s="47">
        <f t="shared" si="11"/>
        <v>0.94626351788520191</v>
      </c>
      <c r="P62" s="9"/>
    </row>
    <row r="63" spans="1:16">
      <c r="A63" s="12"/>
      <c r="B63" s="44">
        <v>711</v>
      </c>
      <c r="C63" s="20" t="s">
        <v>74</v>
      </c>
      <c r="D63" s="46">
        <v>1012191</v>
      </c>
      <c r="E63" s="46">
        <v>0</v>
      </c>
      <c r="F63" s="46">
        <v>0</v>
      </c>
      <c r="G63" s="46">
        <v>0</v>
      </c>
      <c r="H63" s="46">
        <v>0</v>
      </c>
      <c r="I63" s="46">
        <v>0</v>
      </c>
      <c r="J63" s="46">
        <v>0</v>
      </c>
      <c r="K63" s="46">
        <v>0</v>
      </c>
      <c r="L63" s="46">
        <v>0</v>
      </c>
      <c r="M63" s="46">
        <v>0</v>
      </c>
      <c r="N63" s="46">
        <f t="shared" si="17"/>
        <v>1012191</v>
      </c>
      <c r="O63" s="47">
        <f t="shared" si="11"/>
        <v>5.8472998890840184</v>
      </c>
      <c r="P63" s="9"/>
    </row>
    <row r="64" spans="1:16">
      <c r="A64" s="12"/>
      <c r="B64" s="44">
        <v>712</v>
      </c>
      <c r="C64" s="20" t="s">
        <v>75</v>
      </c>
      <c r="D64" s="46">
        <v>0</v>
      </c>
      <c r="E64" s="46">
        <v>20499</v>
      </c>
      <c r="F64" s="46">
        <v>0</v>
      </c>
      <c r="G64" s="46">
        <v>0</v>
      </c>
      <c r="H64" s="46">
        <v>0</v>
      </c>
      <c r="I64" s="46">
        <v>0</v>
      </c>
      <c r="J64" s="46">
        <v>0</v>
      </c>
      <c r="K64" s="46">
        <v>0</v>
      </c>
      <c r="L64" s="46">
        <v>0</v>
      </c>
      <c r="M64" s="46">
        <v>0</v>
      </c>
      <c r="N64" s="46">
        <f t="shared" si="17"/>
        <v>20499</v>
      </c>
      <c r="O64" s="47">
        <f t="shared" si="11"/>
        <v>0.11842014049357612</v>
      </c>
      <c r="P64" s="9"/>
    </row>
    <row r="65" spans="1:119">
      <c r="A65" s="12"/>
      <c r="B65" s="44">
        <v>713</v>
      </c>
      <c r="C65" s="20" t="s">
        <v>76</v>
      </c>
      <c r="D65" s="46">
        <v>0</v>
      </c>
      <c r="E65" s="46">
        <v>864119</v>
      </c>
      <c r="F65" s="46">
        <v>0</v>
      </c>
      <c r="G65" s="46">
        <v>0</v>
      </c>
      <c r="H65" s="46">
        <v>0</v>
      </c>
      <c r="I65" s="46">
        <v>0</v>
      </c>
      <c r="J65" s="46">
        <v>0</v>
      </c>
      <c r="K65" s="46">
        <v>0</v>
      </c>
      <c r="L65" s="46">
        <v>0</v>
      </c>
      <c r="M65" s="46">
        <v>0</v>
      </c>
      <c r="N65" s="46">
        <f t="shared" si="17"/>
        <v>864119</v>
      </c>
      <c r="O65" s="47">
        <f t="shared" si="11"/>
        <v>4.9919065995008784</v>
      </c>
      <c r="P65" s="9"/>
    </row>
    <row r="66" spans="1:119">
      <c r="A66" s="12"/>
      <c r="B66" s="44">
        <v>714</v>
      </c>
      <c r="C66" s="20" t="s">
        <v>77</v>
      </c>
      <c r="D66" s="46">
        <v>0</v>
      </c>
      <c r="E66" s="46">
        <v>2253</v>
      </c>
      <c r="F66" s="46">
        <v>0</v>
      </c>
      <c r="G66" s="46">
        <v>0</v>
      </c>
      <c r="H66" s="46">
        <v>0</v>
      </c>
      <c r="I66" s="46">
        <v>0</v>
      </c>
      <c r="J66" s="46">
        <v>0</v>
      </c>
      <c r="K66" s="46">
        <v>0</v>
      </c>
      <c r="L66" s="46">
        <v>0</v>
      </c>
      <c r="M66" s="46">
        <v>0</v>
      </c>
      <c r="N66" s="46">
        <f t="shared" si="17"/>
        <v>2253</v>
      </c>
      <c r="O66" s="47">
        <f t="shared" si="11"/>
        <v>1.3015297162399483E-2</v>
      </c>
      <c r="P66" s="9"/>
    </row>
    <row r="67" spans="1:119">
      <c r="A67" s="12"/>
      <c r="B67" s="44">
        <v>715</v>
      </c>
      <c r="C67" s="20" t="s">
        <v>78</v>
      </c>
      <c r="D67" s="46">
        <v>0</v>
      </c>
      <c r="E67" s="46">
        <v>35763</v>
      </c>
      <c r="F67" s="46">
        <v>0</v>
      </c>
      <c r="G67" s="46">
        <v>0</v>
      </c>
      <c r="H67" s="46">
        <v>0</v>
      </c>
      <c r="I67" s="46">
        <v>0</v>
      </c>
      <c r="J67" s="46">
        <v>0</v>
      </c>
      <c r="K67" s="46">
        <v>0</v>
      </c>
      <c r="L67" s="46">
        <v>0</v>
      </c>
      <c r="M67" s="46">
        <v>0</v>
      </c>
      <c r="N67" s="46">
        <f t="shared" ref="N67:N72" si="18">SUM(D67:M67)</f>
        <v>35763</v>
      </c>
      <c r="O67" s="47">
        <f t="shared" si="11"/>
        <v>0.20659834550328127</v>
      </c>
      <c r="P67" s="9"/>
    </row>
    <row r="68" spans="1:119">
      <c r="A68" s="12"/>
      <c r="B68" s="44">
        <v>719</v>
      </c>
      <c r="C68" s="20" t="s">
        <v>79</v>
      </c>
      <c r="D68" s="46">
        <v>0</v>
      </c>
      <c r="E68" s="46">
        <v>353636</v>
      </c>
      <c r="F68" s="46">
        <v>0</v>
      </c>
      <c r="G68" s="46">
        <v>0</v>
      </c>
      <c r="H68" s="46">
        <v>0</v>
      </c>
      <c r="I68" s="46">
        <v>0</v>
      </c>
      <c r="J68" s="46">
        <v>0</v>
      </c>
      <c r="K68" s="46">
        <v>0</v>
      </c>
      <c r="L68" s="46">
        <v>0</v>
      </c>
      <c r="M68" s="46">
        <v>0</v>
      </c>
      <c r="N68" s="46">
        <f t="shared" si="18"/>
        <v>353636</v>
      </c>
      <c r="O68" s="47">
        <f t="shared" si="11"/>
        <v>2.0429106202051948</v>
      </c>
      <c r="P68" s="9"/>
    </row>
    <row r="69" spans="1:119">
      <c r="A69" s="12"/>
      <c r="B69" s="44">
        <v>724</v>
      </c>
      <c r="C69" s="20" t="s">
        <v>80</v>
      </c>
      <c r="D69" s="46">
        <v>0</v>
      </c>
      <c r="E69" s="46">
        <v>392253</v>
      </c>
      <c r="F69" s="46">
        <v>0</v>
      </c>
      <c r="G69" s="46">
        <v>0</v>
      </c>
      <c r="H69" s="46">
        <v>0</v>
      </c>
      <c r="I69" s="46">
        <v>0</v>
      </c>
      <c r="J69" s="46">
        <v>0</v>
      </c>
      <c r="K69" s="46">
        <v>0</v>
      </c>
      <c r="L69" s="46">
        <v>0</v>
      </c>
      <c r="M69" s="46">
        <v>0</v>
      </c>
      <c r="N69" s="46">
        <f t="shared" si="18"/>
        <v>392253</v>
      </c>
      <c r="O69" s="47">
        <f>(N69/O$74)</f>
        <v>2.2659961641556521</v>
      </c>
      <c r="P69" s="9"/>
    </row>
    <row r="70" spans="1:119">
      <c r="A70" s="12"/>
      <c r="B70" s="44">
        <v>744</v>
      </c>
      <c r="C70" s="20" t="s">
        <v>82</v>
      </c>
      <c r="D70" s="46">
        <v>0</v>
      </c>
      <c r="E70" s="46">
        <v>217731</v>
      </c>
      <c r="F70" s="46">
        <v>0</v>
      </c>
      <c r="G70" s="46">
        <v>0</v>
      </c>
      <c r="H70" s="46">
        <v>0</v>
      </c>
      <c r="I70" s="46">
        <v>0</v>
      </c>
      <c r="J70" s="46">
        <v>0</v>
      </c>
      <c r="K70" s="46">
        <v>0</v>
      </c>
      <c r="L70" s="46">
        <v>0</v>
      </c>
      <c r="M70" s="46">
        <v>0</v>
      </c>
      <c r="N70" s="46">
        <f t="shared" si="18"/>
        <v>217731</v>
      </c>
      <c r="O70" s="47">
        <f>(N70/O$74)</f>
        <v>1.2578045567982254</v>
      </c>
      <c r="P70" s="9"/>
    </row>
    <row r="71" spans="1:119" ht="15.75" thickBot="1">
      <c r="A71" s="12"/>
      <c r="B71" s="44">
        <v>764</v>
      </c>
      <c r="C71" s="20" t="s">
        <v>83</v>
      </c>
      <c r="D71" s="46">
        <v>0</v>
      </c>
      <c r="E71" s="46">
        <v>296357</v>
      </c>
      <c r="F71" s="46">
        <v>0</v>
      </c>
      <c r="G71" s="46">
        <v>0</v>
      </c>
      <c r="H71" s="46">
        <v>0</v>
      </c>
      <c r="I71" s="46">
        <v>0</v>
      </c>
      <c r="J71" s="46">
        <v>0</v>
      </c>
      <c r="K71" s="46">
        <v>0</v>
      </c>
      <c r="L71" s="46">
        <v>0</v>
      </c>
      <c r="M71" s="46">
        <v>0</v>
      </c>
      <c r="N71" s="46">
        <f t="shared" si="18"/>
        <v>296357</v>
      </c>
      <c r="O71" s="47">
        <f>(N71/O$74)</f>
        <v>1.7120170533321009</v>
      </c>
      <c r="P71" s="9"/>
    </row>
    <row r="72" spans="1:119" ht="16.5" thickBot="1">
      <c r="A72" s="14" t="s">
        <v>10</v>
      </c>
      <c r="B72" s="23"/>
      <c r="C72" s="22"/>
      <c r="D72" s="15">
        <f t="shared" ref="D72:M72" si="19">SUM(D5,D12,D21,D29,D33,D37,D42,D46,D50)</f>
        <v>76974931</v>
      </c>
      <c r="E72" s="15">
        <f t="shared" si="19"/>
        <v>58454389</v>
      </c>
      <c r="F72" s="15">
        <f t="shared" si="19"/>
        <v>4207770</v>
      </c>
      <c r="G72" s="15">
        <f t="shared" si="19"/>
        <v>11303294</v>
      </c>
      <c r="H72" s="15">
        <f t="shared" si="19"/>
        <v>0</v>
      </c>
      <c r="I72" s="15">
        <f t="shared" si="19"/>
        <v>37968557</v>
      </c>
      <c r="J72" s="15">
        <f t="shared" si="19"/>
        <v>11218630</v>
      </c>
      <c r="K72" s="15">
        <f t="shared" si="19"/>
        <v>0</v>
      </c>
      <c r="L72" s="15">
        <f t="shared" si="19"/>
        <v>0</v>
      </c>
      <c r="M72" s="15">
        <f t="shared" si="19"/>
        <v>0</v>
      </c>
      <c r="N72" s="15">
        <f t="shared" si="18"/>
        <v>200127571</v>
      </c>
      <c r="O72" s="37">
        <f>(N72/O$74)</f>
        <v>1156.1117651816248</v>
      </c>
      <c r="P72" s="6"/>
      <c r="Q72" s="2"/>
      <c r="R72" s="5"/>
      <c r="S72" s="5"/>
      <c r="T72" s="5"/>
      <c r="U72" s="5"/>
      <c r="V72" s="5"/>
      <c r="W72" s="5"/>
      <c r="X72" s="5"/>
      <c r="Y72" s="5"/>
      <c r="Z72" s="5"/>
      <c r="AA72" s="5"/>
      <c r="AB72" s="5"/>
      <c r="AC72" s="5"/>
      <c r="AD72" s="5"/>
      <c r="AE72" s="5"/>
      <c r="AF72" s="5"/>
      <c r="AG72" s="5"/>
      <c r="AH72" s="5"/>
      <c r="AI72" s="5"/>
      <c r="AJ72" s="5"/>
      <c r="AK72" s="5"/>
      <c r="AL72" s="5"/>
      <c r="AM72" s="5"/>
      <c r="AN72" s="5"/>
      <c r="AO72" s="5"/>
      <c r="AP72" s="5"/>
      <c r="AQ72" s="5"/>
      <c r="AR72" s="5"/>
      <c r="AS72" s="5"/>
      <c r="AT72" s="5"/>
      <c r="AU72" s="5"/>
      <c r="AV72" s="5"/>
      <c r="AW72" s="5"/>
      <c r="AX72" s="5"/>
      <c r="AY72" s="5"/>
      <c r="AZ72" s="5"/>
      <c r="BA72" s="5"/>
      <c r="BB72" s="5"/>
      <c r="BC72" s="5"/>
      <c r="BD72" s="5"/>
      <c r="BE72" s="5"/>
      <c r="BF72" s="5"/>
      <c r="BG72" s="5"/>
      <c r="BH72" s="5"/>
      <c r="BI72" s="5"/>
      <c r="BJ72" s="5"/>
      <c r="BK72" s="5"/>
      <c r="BL72" s="5"/>
      <c r="BM72" s="5"/>
      <c r="BN72" s="5"/>
      <c r="BO72" s="5"/>
      <c r="BP72" s="5"/>
      <c r="BQ72" s="5"/>
      <c r="BR72" s="5"/>
      <c r="BS72" s="5"/>
      <c r="BT72" s="5"/>
      <c r="BU72" s="5"/>
      <c r="BV72" s="5"/>
      <c r="BW72" s="5"/>
      <c r="BX72" s="5"/>
      <c r="BY72" s="5"/>
      <c r="BZ72" s="5"/>
      <c r="CA72" s="5"/>
      <c r="CB72" s="5"/>
      <c r="CC72" s="5"/>
      <c r="CD72" s="5"/>
      <c r="CE72" s="5"/>
      <c r="CF72" s="5"/>
      <c r="CG72" s="5"/>
      <c r="CH72" s="5"/>
      <c r="CI72" s="5"/>
      <c r="CJ72" s="5"/>
      <c r="CK72" s="5"/>
      <c r="CL72" s="5"/>
      <c r="CM72" s="5"/>
      <c r="CN72" s="5"/>
      <c r="CO72" s="5"/>
      <c r="CP72" s="5"/>
      <c r="CQ72" s="5"/>
      <c r="CR72" s="5"/>
      <c r="CS72" s="5"/>
      <c r="CT72" s="5"/>
      <c r="CU72" s="5"/>
      <c r="CV72" s="5"/>
      <c r="CW72" s="5"/>
      <c r="CX72" s="5"/>
      <c r="CY72" s="5"/>
      <c r="CZ72" s="5"/>
      <c r="DA72" s="5"/>
      <c r="DB72" s="5"/>
      <c r="DC72" s="5"/>
      <c r="DD72" s="5"/>
      <c r="DE72" s="5"/>
      <c r="DF72" s="5"/>
      <c r="DG72" s="5"/>
      <c r="DH72" s="5"/>
      <c r="DI72" s="5"/>
      <c r="DJ72" s="5"/>
      <c r="DK72" s="5"/>
      <c r="DL72" s="5"/>
      <c r="DM72" s="5"/>
      <c r="DN72" s="5"/>
      <c r="DO72" s="5"/>
    </row>
    <row r="73" spans="1:119">
      <c r="A73" s="16"/>
      <c r="B73" s="18"/>
      <c r="C73" s="18"/>
      <c r="D73" s="17"/>
      <c r="E73" s="17"/>
      <c r="F73" s="17"/>
      <c r="G73" s="17"/>
      <c r="H73" s="17"/>
      <c r="I73" s="17"/>
      <c r="J73" s="17"/>
      <c r="K73" s="17"/>
      <c r="L73" s="17"/>
      <c r="M73" s="17"/>
      <c r="N73" s="17"/>
      <c r="O73" s="19"/>
    </row>
    <row r="74" spans="1:119">
      <c r="A74" s="38"/>
      <c r="B74" s="39"/>
      <c r="C74" s="39"/>
      <c r="D74" s="40"/>
      <c r="E74" s="40"/>
      <c r="F74" s="40"/>
      <c r="G74" s="40"/>
      <c r="H74" s="40"/>
      <c r="I74" s="40"/>
      <c r="J74" s="40"/>
      <c r="K74" s="40"/>
      <c r="L74" s="118" t="s">
        <v>100</v>
      </c>
      <c r="M74" s="118"/>
      <c r="N74" s="118"/>
      <c r="O74" s="41">
        <v>173104</v>
      </c>
    </row>
    <row r="75" spans="1:119">
      <c r="A75" s="119"/>
      <c r="B75" s="96"/>
      <c r="C75" s="96"/>
      <c r="D75" s="96"/>
      <c r="E75" s="96"/>
      <c r="F75" s="96"/>
      <c r="G75" s="96"/>
      <c r="H75" s="96"/>
      <c r="I75" s="96"/>
      <c r="J75" s="96"/>
      <c r="K75" s="96"/>
      <c r="L75" s="96"/>
      <c r="M75" s="96"/>
      <c r="N75" s="96"/>
      <c r="O75" s="97"/>
    </row>
    <row r="76" spans="1:119" ht="15.75" customHeight="1" thickBot="1">
      <c r="A76" s="120" t="s">
        <v>93</v>
      </c>
      <c r="B76" s="99"/>
      <c r="C76" s="99"/>
      <c r="D76" s="99"/>
      <c r="E76" s="99"/>
      <c r="F76" s="99"/>
      <c r="G76" s="99"/>
      <c r="H76" s="99"/>
      <c r="I76" s="99"/>
      <c r="J76" s="99"/>
      <c r="K76" s="99"/>
      <c r="L76" s="99"/>
      <c r="M76" s="99"/>
      <c r="N76" s="99"/>
      <c r="O76" s="100"/>
    </row>
  </sheetData>
  <mergeCells count="10">
    <mergeCell ref="L74:N74"/>
    <mergeCell ref="A75:O75"/>
    <mergeCell ref="A76:O76"/>
    <mergeCell ref="A1:O1"/>
    <mergeCell ref="A2:O2"/>
    <mergeCell ref="A3:C4"/>
    <mergeCell ref="D3:H3"/>
    <mergeCell ref="I3:J3"/>
    <mergeCell ref="K3:L3"/>
    <mergeCell ref="O3:O4"/>
  </mergeCells>
  <printOptions horizontalCentered="1"/>
  <pageMargins left="0.5" right="0.5" top="0.5" bottom="0.5" header="0.3" footer="0.3"/>
  <pageSetup paperSize="5" scale="56" fitToHeight="0" orientation="landscape" r:id="rId1"/>
  <headerFooter>
    <oddFooter>&amp;L&amp;14Office of Economic and Demographic Research&amp;R&amp;14Page &amp;P of &amp;N</oddFooter>
  </headerFooter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>
    <pageSetUpPr fitToPage="1"/>
  </sheetPr>
  <dimension ref="A1:EC75"/>
  <sheetViews>
    <sheetView workbookViewId="0">
      <selection sqref="A1:O1"/>
    </sheetView>
  </sheetViews>
  <sheetFormatPr defaultColWidth="9.77734375" defaultRowHeight="15"/>
  <cols>
    <col min="1" max="1" width="1.77734375" style="3" customWidth="1"/>
    <col min="2" max="2" width="6.77734375" style="3" customWidth="1"/>
    <col min="3" max="3" width="55.77734375" style="3" customWidth="1"/>
    <col min="4" max="5" width="16.77734375" style="4" customWidth="1"/>
    <col min="6" max="7" width="15.77734375" style="4" customWidth="1"/>
    <col min="8" max="8" width="13.77734375" style="4" customWidth="1"/>
    <col min="9" max="10" width="15.77734375" style="4" customWidth="1"/>
    <col min="11" max="13" width="13.77734375" style="4" customWidth="1"/>
    <col min="14" max="14" width="16.77734375" style="4" customWidth="1"/>
    <col min="15" max="15" width="13.77734375" style="3" customWidth="1"/>
    <col min="16" max="16" width="9.77734375" style="3" customWidth="1"/>
    <col min="17" max="17" width="9.77734375" style="3"/>
  </cols>
  <sheetData>
    <row r="1" spans="1:133" ht="27.75">
      <c r="A1" s="121" t="s">
        <v>84</v>
      </c>
      <c r="B1" s="122"/>
      <c r="C1" s="122"/>
      <c r="D1" s="122"/>
      <c r="E1" s="122"/>
      <c r="F1" s="122"/>
      <c r="G1" s="122"/>
      <c r="H1" s="122"/>
      <c r="I1" s="122"/>
      <c r="J1" s="122"/>
      <c r="K1" s="122"/>
      <c r="L1" s="122"/>
      <c r="M1" s="122"/>
      <c r="N1" s="122"/>
      <c r="O1" s="123"/>
      <c r="P1" s="7"/>
      <c r="Q1"/>
    </row>
    <row r="2" spans="1:133" ht="24" thickBot="1">
      <c r="A2" s="124" t="s">
        <v>90</v>
      </c>
      <c r="B2" s="125"/>
      <c r="C2" s="125"/>
      <c r="D2" s="125"/>
      <c r="E2" s="125"/>
      <c r="F2" s="125"/>
      <c r="G2" s="125"/>
      <c r="H2" s="125"/>
      <c r="I2" s="125"/>
      <c r="J2" s="125"/>
      <c r="K2" s="125"/>
      <c r="L2" s="125"/>
      <c r="M2" s="125"/>
      <c r="N2" s="125"/>
      <c r="O2" s="126"/>
      <c r="P2" s="7"/>
      <c r="Q2"/>
    </row>
    <row r="3" spans="1:133" ht="18" customHeight="1">
      <c r="A3" s="127" t="s">
        <v>12</v>
      </c>
      <c r="B3" s="108"/>
      <c r="C3" s="109"/>
      <c r="D3" s="128" t="s">
        <v>6</v>
      </c>
      <c r="E3" s="129"/>
      <c r="F3" s="129"/>
      <c r="G3" s="129"/>
      <c r="H3" s="130"/>
      <c r="I3" s="128" t="s">
        <v>7</v>
      </c>
      <c r="J3" s="130"/>
      <c r="K3" s="128" t="s">
        <v>9</v>
      </c>
      <c r="L3" s="130"/>
      <c r="M3" s="35"/>
      <c r="N3" s="36"/>
      <c r="O3" s="131" t="s">
        <v>17</v>
      </c>
      <c r="P3" s="11"/>
      <c r="Q3"/>
    </row>
    <row r="4" spans="1:133" ht="32.25" customHeight="1" thickBot="1">
      <c r="A4" s="110"/>
      <c r="B4" s="111"/>
      <c r="C4" s="112"/>
      <c r="D4" s="33" t="s">
        <v>0</v>
      </c>
      <c r="E4" s="33" t="s">
        <v>13</v>
      </c>
      <c r="F4" s="33" t="s">
        <v>14</v>
      </c>
      <c r="G4" s="33" t="s">
        <v>15</v>
      </c>
      <c r="H4" s="33" t="s">
        <v>1</v>
      </c>
      <c r="I4" s="33" t="s">
        <v>2</v>
      </c>
      <c r="J4" s="34" t="s">
        <v>16</v>
      </c>
      <c r="K4" s="34" t="s">
        <v>3</v>
      </c>
      <c r="L4" s="34" t="s">
        <v>4</v>
      </c>
      <c r="M4" s="34" t="s">
        <v>5</v>
      </c>
      <c r="N4" s="34" t="s">
        <v>8</v>
      </c>
      <c r="O4" s="117"/>
      <c r="P4" s="8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  <c r="CN4" s="1"/>
      <c r="CO4" s="1"/>
      <c r="CP4" s="1"/>
      <c r="CQ4" s="1"/>
      <c r="CR4" s="1"/>
      <c r="CS4" s="1"/>
      <c r="CT4" s="1"/>
      <c r="CU4" s="1"/>
      <c r="CV4" s="1"/>
      <c r="CW4" s="1"/>
      <c r="CX4" s="1"/>
      <c r="CY4" s="1"/>
      <c r="CZ4" s="1"/>
      <c r="DA4" s="1"/>
      <c r="DB4" s="1"/>
      <c r="DC4" s="1"/>
      <c r="DD4" s="1"/>
      <c r="DE4" s="1"/>
      <c r="DF4" s="1"/>
      <c r="DG4" s="1"/>
      <c r="DH4" s="1"/>
      <c r="DI4" s="1"/>
      <c r="DJ4" s="1"/>
      <c r="DK4" s="1"/>
      <c r="DL4" s="1"/>
      <c r="DM4" s="1"/>
      <c r="DN4" s="1"/>
      <c r="DO4" s="1"/>
      <c r="DP4" s="1"/>
      <c r="DQ4" s="1"/>
      <c r="DR4" s="1"/>
      <c r="DS4" s="1"/>
      <c r="DT4" s="1"/>
      <c r="DU4" s="1"/>
      <c r="DV4" s="1"/>
      <c r="DW4" s="1"/>
      <c r="DX4" s="1"/>
      <c r="DY4" s="1"/>
      <c r="DZ4" s="1"/>
      <c r="EA4" s="1"/>
      <c r="EB4" s="1"/>
      <c r="EC4" s="1"/>
    </row>
    <row r="5" spans="1:133" ht="15.75">
      <c r="A5" s="24" t="s">
        <v>19</v>
      </c>
      <c r="B5" s="25"/>
      <c r="C5" s="25"/>
      <c r="D5" s="26">
        <f t="shared" ref="D5:M5" si="0">SUM(D6:D11)</f>
        <v>16191312</v>
      </c>
      <c r="E5" s="26">
        <f t="shared" si="0"/>
        <v>779922</v>
      </c>
      <c r="F5" s="26">
        <f t="shared" si="0"/>
        <v>4181772</v>
      </c>
      <c r="G5" s="26">
        <f t="shared" si="0"/>
        <v>2330805</v>
      </c>
      <c r="H5" s="26">
        <f t="shared" si="0"/>
        <v>0</v>
      </c>
      <c r="I5" s="26">
        <f t="shared" si="0"/>
        <v>0</v>
      </c>
      <c r="J5" s="26">
        <f t="shared" si="0"/>
        <v>8885808</v>
      </c>
      <c r="K5" s="26">
        <f t="shared" si="0"/>
        <v>0</v>
      </c>
      <c r="L5" s="26">
        <f t="shared" si="0"/>
        <v>0</v>
      </c>
      <c r="M5" s="26">
        <f t="shared" si="0"/>
        <v>0</v>
      </c>
      <c r="N5" s="27">
        <f t="shared" ref="N5:N13" si="1">SUM(D5:M5)</f>
        <v>32369619</v>
      </c>
      <c r="O5" s="32">
        <f t="shared" ref="O5:O36" si="2">(N5/O$73)</f>
        <v>187.02330163278984</v>
      </c>
      <c r="P5" s="6"/>
    </row>
    <row r="6" spans="1:133">
      <c r="A6" s="12"/>
      <c r="B6" s="44">
        <v>511</v>
      </c>
      <c r="C6" s="20" t="s">
        <v>20</v>
      </c>
      <c r="D6" s="46">
        <v>813271</v>
      </c>
      <c r="E6" s="46">
        <v>0</v>
      </c>
      <c r="F6" s="46">
        <v>0</v>
      </c>
      <c r="G6" s="46">
        <v>0</v>
      </c>
      <c r="H6" s="46">
        <v>0</v>
      </c>
      <c r="I6" s="46">
        <v>0</v>
      </c>
      <c r="J6" s="46">
        <v>0</v>
      </c>
      <c r="K6" s="46">
        <v>0</v>
      </c>
      <c r="L6" s="46">
        <v>0</v>
      </c>
      <c r="M6" s="46">
        <v>0</v>
      </c>
      <c r="N6" s="46">
        <f t="shared" si="1"/>
        <v>813271</v>
      </c>
      <c r="O6" s="47">
        <f t="shared" si="2"/>
        <v>4.6988698736985635</v>
      </c>
      <c r="P6" s="9"/>
    </row>
    <row r="7" spans="1:133">
      <c r="A7" s="12"/>
      <c r="B7" s="44">
        <v>512</v>
      </c>
      <c r="C7" s="20" t="s">
        <v>21</v>
      </c>
      <c r="D7" s="46">
        <v>677541</v>
      </c>
      <c r="E7" s="46">
        <v>0</v>
      </c>
      <c r="F7" s="46">
        <v>0</v>
      </c>
      <c r="G7" s="46">
        <v>0</v>
      </c>
      <c r="H7" s="46">
        <v>0</v>
      </c>
      <c r="I7" s="46">
        <v>0</v>
      </c>
      <c r="J7" s="46">
        <v>0</v>
      </c>
      <c r="K7" s="46">
        <v>0</v>
      </c>
      <c r="L7" s="46">
        <v>0</v>
      </c>
      <c r="M7" s="46">
        <v>0</v>
      </c>
      <c r="N7" s="46">
        <f t="shared" si="1"/>
        <v>677541</v>
      </c>
      <c r="O7" s="47">
        <f t="shared" si="2"/>
        <v>3.9146569754677083</v>
      </c>
      <c r="P7" s="9"/>
    </row>
    <row r="8" spans="1:133">
      <c r="A8" s="12"/>
      <c r="B8" s="44">
        <v>513</v>
      </c>
      <c r="C8" s="20" t="s">
        <v>22</v>
      </c>
      <c r="D8" s="46">
        <v>9373937</v>
      </c>
      <c r="E8" s="46">
        <v>611751</v>
      </c>
      <c r="F8" s="46">
        <v>0</v>
      </c>
      <c r="G8" s="46">
        <v>0</v>
      </c>
      <c r="H8" s="46">
        <v>0</v>
      </c>
      <c r="I8" s="46">
        <v>0</v>
      </c>
      <c r="J8" s="46">
        <v>8885808</v>
      </c>
      <c r="K8" s="46">
        <v>0</v>
      </c>
      <c r="L8" s="46">
        <v>0</v>
      </c>
      <c r="M8" s="46">
        <v>0</v>
      </c>
      <c r="N8" s="46">
        <f t="shared" si="1"/>
        <v>18871496</v>
      </c>
      <c r="O8" s="47">
        <f t="shared" si="2"/>
        <v>109.03463178451334</v>
      </c>
      <c r="P8" s="9"/>
    </row>
    <row r="9" spans="1:133">
      <c r="A9" s="12"/>
      <c r="B9" s="44">
        <v>514</v>
      </c>
      <c r="C9" s="20" t="s">
        <v>23</v>
      </c>
      <c r="D9" s="46">
        <v>705950</v>
      </c>
      <c r="E9" s="46">
        <v>0</v>
      </c>
      <c r="F9" s="46">
        <v>0</v>
      </c>
      <c r="G9" s="46">
        <v>0</v>
      </c>
      <c r="H9" s="46">
        <v>0</v>
      </c>
      <c r="I9" s="46">
        <v>0</v>
      </c>
      <c r="J9" s="46">
        <v>0</v>
      </c>
      <c r="K9" s="46">
        <v>0</v>
      </c>
      <c r="L9" s="46">
        <v>0</v>
      </c>
      <c r="M9" s="46">
        <v>0</v>
      </c>
      <c r="N9" s="46">
        <f t="shared" si="1"/>
        <v>705950</v>
      </c>
      <c r="O9" s="47">
        <f t="shared" si="2"/>
        <v>4.0787968430418653</v>
      </c>
      <c r="P9" s="9"/>
    </row>
    <row r="10" spans="1:133">
      <c r="A10" s="12"/>
      <c r="B10" s="44">
        <v>515</v>
      </c>
      <c r="C10" s="20" t="s">
        <v>24</v>
      </c>
      <c r="D10" s="46">
        <v>757868</v>
      </c>
      <c r="E10" s="46">
        <v>0</v>
      </c>
      <c r="F10" s="46">
        <v>0</v>
      </c>
      <c r="G10" s="46">
        <v>0</v>
      </c>
      <c r="H10" s="46">
        <v>0</v>
      </c>
      <c r="I10" s="46">
        <v>0</v>
      </c>
      <c r="J10" s="46">
        <v>0</v>
      </c>
      <c r="K10" s="46">
        <v>0</v>
      </c>
      <c r="L10" s="46">
        <v>0</v>
      </c>
      <c r="M10" s="46">
        <v>0</v>
      </c>
      <c r="N10" s="46">
        <f t="shared" si="1"/>
        <v>757868</v>
      </c>
      <c r="O10" s="47">
        <f t="shared" si="2"/>
        <v>4.3787656432359974</v>
      </c>
      <c r="P10" s="9"/>
    </row>
    <row r="11" spans="1:133">
      <c r="A11" s="12"/>
      <c r="B11" s="44">
        <v>519</v>
      </c>
      <c r="C11" s="20" t="s">
        <v>25</v>
      </c>
      <c r="D11" s="46">
        <v>3862745</v>
      </c>
      <c r="E11" s="46">
        <v>168171</v>
      </c>
      <c r="F11" s="46">
        <v>4181772</v>
      </c>
      <c r="G11" s="46">
        <v>2330805</v>
      </c>
      <c r="H11" s="46">
        <v>0</v>
      </c>
      <c r="I11" s="46">
        <v>0</v>
      </c>
      <c r="J11" s="46">
        <v>0</v>
      </c>
      <c r="K11" s="46">
        <v>0</v>
      </c>
      <c r="L11" s="46">
        <v>0</v>
      </c>
      <c r="M11" s="46">
        <v>0</v>
      </c>
      <c r="N11" s="46">
        <f t="shared" si="1"/>
        <v>10543493</v>
      </c>
      <c r="O11" s="47">
        <f t="shared" si="2"/>
        <v>60.917580512832366</v>
      </c>
      <c r="P11" s="9"/>
    </row>
    <row r="12" spans="1:133" ht="15.75">
      <c r="A12" s="28" t="s">
        <v>26</v>
      </c>
      <c r="B12" s="29"/>
      <c r="C12" s="30"/>
      <c r="D12" s="31">
        <f t="shared" ref="D12:M12" si="3">SUM(D13:D20)</f>
        <v>42677269</v>
      </c>
      <c r="E12" s="31">
        <f t="shared" si="3"/>
        <v>17165030</v>
      </c>
      <c r="F12" s="31">
        <f t="shared" si="3"/>
        <v>0</v>
      </c>
      <c r="G12" s="31">
        <f t="shared" si="3"/>
        <v>150023</v>
      </c>
      <c r="H12" s="31">
        <f t="shared" si="3"/>
        <v>0</v>
      </c>
      <c r="I12" s="31">
        <f t="shared" si="3"/>
        <v>2156141</v>
      </c>
      <c r="J12" s="31">
        <f t="shared" si="3"/>
        <v>0</v>
      </c>
      <c r="K12" s="31">
        <f t="shared" si="3"/>
        <v>0</v>
      </c>
      <c r="L12" s="31">
        <f t="shared" si="3"/>
        <v>0</v>
      </c>
      <c r="M12" s="31">
        <f t="shared" si="3"/>
        <v>0</v>
      </c>
      <c r="N12" s="42">
        <f t="shared" si="1"/>
        <v>62148463</v>
      </c>
      <c r="O12" s="43">
        <f t="shared" si="2"/>
        <v>359.07777418273844</v>
      </c>
      <c r="P12" s="10"/>
    </row>
    <row r="13" spans="1:133">
      <c r="A13" s="12"/>
      <c r="B13" s="44">
        <v>521</v>
      </c>
      <c r="C13" s="20" t="s">
        <v>27</v>
      </c>
      <c r="D13" s="46">
        <v>29461622</v>
      </c>
      <c r="E13" s="46">
        <v>1773761</v>
      </c>
      <c r="F13" s="46">
        <v>0</v>
      </c>
      <c r="G13" s="46">
        <v>0</v>
      </c>
      <c r="H13" s="46">
        <v>0</v>
      </c>
      <c r="I13" s="46">
        <v>0</v>
      </c>
      <c r="J13" s="46">
        <v>0</v>
      </c>
      <c r="K13" s="46">
        <v>0</v>
      </c>
      <c r="L13" s="46">
        <v>0</v>
      </c>
      <c r="M13" s="46">
        <v>0</v>
      </c>
      <c r="N13" s="46">
        <f t="shared" si="1"/>
        <v>31235383</v>
      </c>
      <c r="O13" s="47">
        <f t="shared" si="2"/>
        <v>180.46997885346491</v>
      </c>
      <c r="P13" s="9"/>
    </row>
    <row r="14" spans="1:133">
      <c r="A14" s="12"/>
      <c r="B14" s="44">
        <v>522</v>
      </c>
      <c r="C14" s="20" t="s">
        <v>28</v>
      </c>
      <c r="D14" s="46">
        <v>0</v>
      </c>
      <c r="E14" s="46">
        <v>9140229</v>
      </c>
      <c r="F14" s="46">
        <v>0</v>
      </c>
      <c r="G14" s="46">
        <v>17571</v>
      </c>
      <c r="H14" s="46">
        <v>0</v>
      </c>
      <c r="I14" s="46">
        <v>0</v>
      </c>
      <c r="J14" s="46">
        <v>0</v>
      </c>
      <c r="K14" s="46">
        <v>0</v>
      </c>
      <c r="L14" s="46">
        <v>0</v>
      </c>
      <c r="M14" s="46">
        <v>0</v>
      </c>
      <c r="N14" s="46">
        <f t="shared" ref="N14:N20" si="4">SUM(D14:M14)</f>
        <v>9157800</v>
      </c>
      <c r="O14" s="47">
        <f t="shared" si="2"/>
        <v>52.911404106818893</v>
      </c>
      <c r="P14" s="9"/>
    </row>
    <row r="15" spans="1:133">
      <c r="A15" s="12"/>
      <c r="B15" s="44">
        <v>523</v>
      </c>
      <c r="C15" s="20" t="s">
        <v>29</v>
      </c>
      <c r="D15" s="46">
        <v>11640818</v>
      </c>
      <c r="E15" s="46">
        <v>0</v>
      </c>
      <c r="F15" s="46">
        <v>0</v>
      </c>
      <c r="G15" s="46">
        <v>132452</v>
      </c>
      <c r="H15" s="46">
        <v>0</v>
      </c>
      <c r="I15" s="46">
        <v>0</v>
      </c>
      <c r="J15" s="46">
        <v>0</v>
      </c>
      <c r="K15" s="46">
        <v>0</v>
      </c>
      <c r="L15" s="46">
        <v>0</v>
      </c>
      <c r="M15" s="46">
        <v>0</v>
      </c>
      <c r="N15" s="46">
        <f t="shared" si="4"/>
        <v>11773270</v>
      </c>
      <c r="O15" s="47">
        <f t="shared" si="2"/>
        <v>68.022914524087412</v>
      </c>
      <c r="P15" s="9"/>
    </row>
    <row r="16" spans="1:133">
      <c r="A16" s="12"/>
      <c r="B16" s="44">
        <v>524</v>
      </c>
      <c r="C16" s="20" t="s">
        <v>30</v>
      </c>
      <c r="D16" s="46">
        <v>572054</v>
      </c>
      <c r="E16" s="46">
        <v>0</v>
      </c>
      <c r="F16" s="46">
        <v>0</v>
      </c>
      <c r="G16" s="46">
        <v>0</v>
      </c>
      <c r="H16" s="46">
        <v>0</v>
      </c>
      <c r="I16" s="46">
        <v>2156141</v>
      </c>
      <c r="J16" s="46">
        <v>0</v>
      </c>
      <c r="K16" s="46">
        <v>0</v>
      </c>
      <c r="L16" s="46">
        <v>0</v>
      </c>
      <c r="M16" s="46">
        <v>0</v>
      </c>
      <c r="N16" s="46">
        <f t="shared" si="4"/>
        <v>2728195</v>
      </c>
      <c r="O16" s="47">
        <f t="shared" si="2"/>
        <v>15.762806364760397</v>
      </c>
      <c r="P16" s="9"/>
    </row>
    <row r="17" spans="1:16">
      <c r="A17" s="12"/>
      <c r="B17" s="44">
        <v>525</v>
      </c>
      <c r="C17" s="20" t="s">
        <v>31</v>
      </c>
      <c r="D17" s="46">
        <v>566708</v>
      </c>
      <c r="E17" s="46">
        <v>788127</v>
      </c>
      <c r="F17" s="46">
        <v>0</v>
      </c>
      <c r="G17" s="46">
        <v>0</v>
      </c>
      <c r="H17" s="46">
        <v>0</v>
      </c>
      <c r="I17" s="46">
        <v>0</v>
      </c>
      <c r="J17" s="46">
        <v>0</v>
      </c>
      <c r="K17" s="46">
        <v>0</v>
      </c>
      <c r="L17" s="46">
        <v>0</v>
      </c>
      <c r="M17" s="46">
        <v>0</v>
      </c>
      <c r="N17" s="46">
        <f t="shared" si="4"/>
        <v>1354835</v>
      </c>
      <c r="O17" s="47">
        <f t="shared" si="2"/>
        <v>7.8278868487040523</v>
      </c>
      <c r="P17" s="9"/>
    </row>
    <row r="18" spans="1:16">
      <c r="A18" s="12"/>
      <c r="B18" s="44">
        <v>526</v>
      </c>
      <c r="C18" s="20" t="s">
        <v>32</v>
      </c>
      <c r="D18" s="46">
        <v>0</v>
      </c>
      <c r="E18" s="46">
        <v>5462893</v>
      </c>
      <c r="F18" s="46">
        <v>0</v>
      </c>
      <c r="G18" s="46">
        <v>0</v>
      </c>
      <c r="H18" s="46">
        <v>0</v>
      </c>
      <c r="I18" s="46">
        <v>0</v>
      </c>
      <c r="J18" s="46">
        <v>0</v>
      </c>
      <c r="K18" s="46">
        <v>0</v>
      </c>
      <c r="L18" s="46">
        <v>0</v>
      </c>
      <c r="M18" s="46">
        <v>0</v>
      </c>
      <c r="N18" s="46">
        <f t="shared" si="4"/>
        <v>5462893</v>
      </c>
      <c r="O18" s="47">
        <f t="shared" si="2"/>
        <v>31.563185384624273</v>
      </c>
      <c r="P18" s="9"/>
    </row>
    <row r="19" spans="1:16">
      <c r="A19" s="12"/>
      <c r="B19" s="44">
        <v>527</v>
      </c>
      <c r="C19" s="20" t="s">
        <v>33</v>
      </c>
      <c r="D19" s="46">
        <v>436067</v>
      </c>
      <c r="E19" s="46">
        <v>0</v>
      </c>
      <c r="F19" s="46">
        <v>0</v>
      </c>
      <c r="G19" s="46">
        <v>0</v>
      </c>
      <c r="H19" s="46">
        <v>0</v>
      </c>
      <c r="I19" s="46">
        <v>0</v>
      </c>
      <c r="J19" s="46">
        <v>0</v>
      </c>
      <c r="K19" s="46">
        <v>0</v>
      </c>
      <c r="L19" s="46">
        <v>0</v>
      </c>
      <c r="M19" s="46">
        <v>0</v>
      </c>
      <c r="N19" s="46">
        <f t="shared" si="4"/>
        <v>436067</v>
      </c>
      <c r="O19" s="47">
        <f t="shared" si="2"/>
        <v>2.5194825454419396</v>
      </c>
      <c r="P19" s="9"/>
    </row>
    <row r="20" spans="1:16">
      <c r="A20" s="12"/>
      <c r="B20" s="44">
        <v>529</v>
      </c>
      <c r="C20" s="20" t="s">
        <v>86</v>
      </c>
      <c r="D20" s="46">
        <v>0</v>
      </c>
      <c r="E20" s="46">
        <v>20</v>
      </c>
      <c r="F20" s="46">
        <v>0</v>
      </c>
      <c r="G20" s="46">
        <v>0</v>
      </c>
      <c r="H20" s="46">
        <v>0</v>
      </c>
      <c r="I20" s="46">
        <v>0</v>
      </c>
      <c r="J20" s="46">
        <v>0</v>
      </c>
      <c r="K20" s="46">
        <v>0</v>
      </c>
      <c r="L20" s="46">
        <v>0</v>
      </c>
      <c r="M20" s="46">
        <v>0</v>
      </c>
      <c r="N20" s="46">
        <f t="shared" si="4"/>
        <v>20</v>
      </c>
      <c r="O20" s="47">
        <f t="shared" si="2"/>
        <v>1.155548365476837E-4</v>
      </c>
      <c r="P20" s="9"/>
    </row>
    <row r="21" spans="1:16" ht="15.75">
      <c r="A21" s="28" t="s">
        <v>34</v>
      </c>
      <c r="B21" s="29"/>
      <c r="C21" s="30"/>
      <c r="D21" s="31">
        <f t="shared" ref="D21:M21" si="5">SUM(D22:D28)</f>
        <v>279628</v>
      </c>
      <c r="E21" s="31">
        <f t="shared" si="5"/>
        <v>1112514</v>
      </c>
      <c r="F21" s="31">
        <f t="shared" si="5"/>
        <v>0</v>
      </c>
      <c r="G21" s="31">
        <f t="shared" si="5"/>
        <v>98408</v>
      </c>
      <c r="H21" s="31">
        <f t="shared" si="5"/>
        <v>0</v>
      </c>
      <c r="I21" s="31">
        <f t="shared" si="5"/>
        <v>31769586</v>
      </c>
      <c r="J21" s="31">
        <f t="shared" si="5"/>
        <v>0</v>
      </c>
      <c r="K21" s="31">
        <f t="shared" si="5"/>
        <v>0</v>
      </c>
      <c r="L21" s="31">
        <f t="shared" si="5"/>
        <v>0</v>
      </c>
      <c r="M21" s="31">
        <f t="shared" si="5"/>
        <v>0</v>
      </c>
      <c r="N21" s="42">
        <f>SUM(D21:M21)</f>
        <v>33260136</v>
      </c>
      <c r="O21" s="43">
        <f t="shared" si="2"/>
        <v>192.16847895168652</v>
      </c>
      <c r="P21" s="10"/>
    </row>
    <row r="22" spans="1:16">
      <c r="A22" s="12"/>
      <c r="B22" s="44">
        <v>533</v>
      </c>
      <c r="C22" s="20" t="s">
        <v>35</v>
      </c>
      <c r="D22" s="46">
        <v>0</v>
      </c>
      <c r="E22" s="46">
        <v>0</v>
      </c>
      <c r="F22" s="46">
        <v>0</v>
      </c>
      <c r="G22" s="46">
        <v>0</v>
      </c>
      <c r="H22" s="46">
        <v>0</v>
      </c>
      <c r="I22" s="46">
        <v>6096480</v>
      </c>
      <c r="J22" s="46">
        <v>0</v>
      </c>
      <c r="K22" s="46">
        <v>0</v>
      </c>
      <c r="L22" s="46">
        <v>0</v>
      </c>
      <c r="M22" s="46">
        <v>0</v>
      </c>
      <c r="N22" s="46">
        <f t="shared" ref="N22:N28" si="6">SUM(D22:M22)</f>
        <v>6096480</v>
      </c>
      <c r="O22" s="47">
        <f t="shared" si="2"/>
        <v>35.223887495811134</v>
      </c>
      <c r="P22" s="9"/>
    </row>
    <row r="23" spans="1:16">
      <c r="A23" s="12"/>
      <c r="B23" s="44">
        <v>534</v>
      </c>
      <c r="C23" s="20" t="s">
        <v>36</v>
      </c>
      <c r="D23" s="46">
        <v>0</v>
      </c>
      <c r="E23" s="46">
        <v>0</v>
      </c>
      <c r="F23" s="46">
        <v>0</v>
      </c>
      <c r="G23" s="46">
        <v>0</v>
      </c>
      <c r="H23" s="46">
        <v>0</v>
      </c>
      <c r="I23" s="46">
        <v>6072212</v>
      </c>
      <c r="J23" s="46">
        <v>0</v>
      </c>
      <c r="K23" s="46">
        <v>0</v>
      </c>
      <c r="L23" s="46">
        <v>0</v>
      </c>
      <c r="M23" s="46">
        <v>0</v>
      </c>
      <c r="N23" s="46">
        <f t="shared" si="6"/>
        <v>6072212</v>
      </c>
      <c r="O23" s="47">
        <f t="shared" si="2"/>
        <v>35.083673257144177</v>
      </c>
      <c r="P23" s="9"/>
    </row>
    <row r="24" spans="1:16">
      <c r="A24" s="12"/>
      <c r="B24" s="44">
        <v>535</v>
      </c>
      <c r="C24" s="20" t="s">
        <v>37</v>
      </c>
      <c r="D24" s="46">
        <v>0</v>
      </c>
      <c r="E24" s="46">
        <v>0</v>
      </c>
      <c r="F24" s="46">
        <v>0</v>
      </c>
      <c r="G24" s="46">
        <v>98408</v>
      </c>
      <c r="H24" s="46">
        <v>0</v>
      </c>
      <c r="I24" s="46">
        <v>7016590</v>
      </c>
      <c r="J24" s="46">
        <v>0</v>
      </c>
      <c r="K24" s="46">
        <v>0</v>
      </c>
      <c r="L24" s="46">
        <v>0</v>
      </c>
      <c r="M24" s="46">
        <v>0</v>
      </c>
      <c r="N24" s="46">
        <f t="shared" si="6"/>
        <v>7114998</v>
      </c>
      <c r="O24" s="47">
        <f t="shared" si="2"/>
        <v>41.108621546354826</v>
      </c>
      <c r="P24" s="9"/>
    </row>
    <row r="25" spans="1:16">
      <c r="A25" s="12"/>
      <c r="B25" s="44">
        <v>536</v>
      </c>
      <c r="C25" s="20" t="s">
        <v>38</v>
      </c>
      <c r="D25" s="46">
        <v>0</v>
      </c>
      <c r="E25" s="46">
        <v>0</v>
      </c>
      <c r="F25" s="46">
        <v>0</v>
      </c>
      <c r="G25" s="46">
        <v>0</v>
      </c>
      <c r="H25" s="46">
        <v>0</v>
      </c>
      <c r="I25" s="46">
        <v>12314416</v>
      </c>
      <c r="J25" s="46">
        <v>0</v>
      </c>
      <c r="K25" s="46">
        <v>0</v>
      </c>
      <c r="L25" s="46">
        <v>0</v>
      </c>
      <c r="M25" s="46">
        <v>0</v>
      </c>
      <c r="N25" s="46">
        <f t="shared" si="6"/>
        <v>12314416</v>
      </c>
      <c r="O25" s="47">
        <f t="shared" si="2"/>
        <v>71.149516403009045</v>
      </c>
      <c r="P25" s="9"/>
    </row>
    <row r="26" spans="1:16">
      <c r="A26" s="12"/>
      <c r="B26" s="44">
        <v>537</v>
      </c>
      <c r="C26" s="20" t="s">
        <v>39</v>
      </c>
      <c r="D26" s="46">
        <v>279628</v>
      </c>
      <c r="E26" s="46">
        <v>188654</v>
      </c>
      <c r="F26" s="46">
        <v>0</v>
      </c>
      <c r="G26" s="46">
        <v>0</v>
      </c>
      <c r="H26" s="46">
        <v>0</v>
      </c>
      <c r="I26" s="46">
        <v>269888</v>
      </c>
      <c r="J26" s="46">
        <v>0</v>
      </c>
      <c r="K26" s="46">
        <v>0</v>
      </c>
      <c r="L26" s="46">
        <v>0</v>
      </c>
      <c r="M26" s="46">
        <v>0</v>
      </c>
      <c r="N26" s="46">
        <f t="shared" si="6"/>
        <v>738170</v>
      </c>
      <c r="O26" s="47">
        <f t="shared" si="2"/>
        <v>4.2649556847201842</v>
      </c>
      <c r="P26" s="9"/>
    </row>
    <row r="27" spans="1:16">
      <c r="A27" s="12"/>
      <c r="B27" s="44">
        <v>538</v>
      </c>
      <c r="C27" s="20" t="s">
        <v>40</v>
      </c>
      <c r="D27" s="46">
        <v>0</v>
      </c>
      <c r="E27" s="46">
        <v>729734</v>
      </c>
      <c r="F27" s="46">
        <v>0</v>
      </c>
      <c r="G27" s="46">
        <v>0</v>
      </c>
      <c r="H27" s="46">
        <v>0</v>
      </c>
      <c r="I27" s="46">
        <v>0</v>
      </c>
      <c r="J27" s="46">
        <v>0</v>
      </c>
      <c r="K27" s="46">
        <v>0</v>
      </c>
      <c r="L27" s="46">
        <v>0</v>
      </c>
      <c r="M27" s="46">
        <v>0</v>
      </c>
      <c r="N27" s="46">
        <f t="shared" si="6"/>
        <v>729734</v>
      </c>
      <c r="O27" s="47">
        <f t="shared" si="2"/>
        <v>4.2162146546643706</v>
      </c>
      <c r="P27" s="9"/>
    </row>
    <row r="28" spans="1:16">
      <c r="A28" s="12"/>
      <c r="B28" s="44">
        <v>539</v>
      </c>
      <c r="C28" s="20" t="s">
        <v>41</v>
      </c>
      <c r="D28" s="46">
        <v>0</v>
      </c>
      <c r="E28" s="46">
        <v>194126</v>
      </c>
      <c r="F28" s="46">
        <v>0</v>
      </c>
      <c r="G28" s="46">
        <v>0</v>
      </c>
      <c r="H28" s="46">
        <v>0</v>
      </c>
      <c r="I28" s="46">
        <v>0</v>
      </c>
      <c r="J28" s="46">
        <v>0</v>
      </c>
      <c r="K28" s="46">
        <v>0</v>
      </c>
      <c r="L28" s="46">
        <v>0</v>
      </c>
      <c r="M28" s="46">
        <v>0</v>
      </c>
      <c r="N28" s="46">
        <f t="shared" si="6"/>
        <v>194126</v>
      </c>
      <c r="O28" s="47">
        <f t="shared" si="2"/>
        <v>1.1216099099827823</v>
      </c>
      <c r="P28" s="9"/>
    </row>
    <row r="29" spans="1:16" ht="15.75">
      <c r="A29" s="28" t="s">
        <v>42</v>
      </c>
      <c r="B29" s="29"/>
      <c r="C29" s="30"/>
      <c r="D29" s="31">
        <f t="shared" ref="D29:M29" si="7">SUM(D30:D32)</f>
        <v>2216598</v>
      </c>
      <c r="E29" s="31">
        <f t="shared" si="7"/>
        <v>19358564</v>
      </c>
      <c r="F29" s="31">
        <f t="shared" si="7"/>
        <v>0</v>
      </c>
      <c r="G29" s="31">
        <f t="shared" si="7"/>
        <v>4784093</v>
      </c>
      <c r="H29" s="31">
        <f t="shared" si="7"/>
        <v>0</v>
      </c>
      <c r="I29" s="31">
        <f t="shared" si="7"/>
        <v>2588074</v>
      </c>
      <c r="J29" s="31">
        <f t="shared" si="7"/>
        <v>0</v>
      </c>
      <c r="K29" s="31">
        <f t="shared" si="7"/>
        <v>0</v>
      </c>
      <c r="L29" s="31">
        <f t="shared" si="7"/>
        <v>0</v>
      </c>
      <c r="M29" s="31">
        <f t="shared" si="7"/>
        <v>0</v>
      </c>
      <c r="N29" s="31">
        <f t="shared" ref="N29:N37" si="8">SUM(D29:M29)</f>
        <v>28947329</v>
      </c>
      <c r="O29" s="43">
        <f t="shared" si="2"/>
        <v>167.25019355435123</v>
      </c>
      <c r="P29" s="10"/>
    </row>
    <row r="30" spans="1:16">
      <c r="A30" s="12"/>
      <c r="B30" s="44">
        <v>541</v>
      </c>
      <c r="C30" s="20" t="s">
        <v>43</v>
      </c>
      <c r="D30" s="46">
        <v>1933280</v>
      </c>
      <c r="E30" s="46">
        <v>19358564</v>
      </c>
      <c r="F30" s="46">
        <v>0</v>
      </c>
      <c r="G30" s="46">
        <v>0</v>
      </c>
      <c r="H30" s="46">
        <v>0</v>
      </c>
      <c r="I30" s="46">
        <v>0</v>
      </c>
      <c r="J30" s="46">
        <v>0</v>
      </c>
      <c r="K30" s="46">
        <v>0</v>
      </c>
      <c r="L30" s="46">
        <v>0</v>
      </c>
      <c r="M30" s="46">
        <v>0</v>
      </c>
      <c r="N30" s="46">
        <f t="shared" si="8"/>
        <v>21291844</v>
      </c>
      <c r="O30" s="47">
        <f t="shared" si="2"/>
        <v>123.01877766093899</v>
      </c>
      <c r="P30" s="9"/>
    </row>
    <row r="31" spans="1:16">
      <c r="A31" s="12"/>
      <c r="B31" s="44">
        <v>542</v>
      </c>
      <c r="C31" s="20" t="s">
        <v>44</v>
      </c>
      <c r="D31" s="46">
        <v>48556</v>
      </c>
      <c r="E31" s="46">
        <v>0</v>
      </c>
      <c r="F31" s="46">
        <v>0</v>
      </c>
      <c r="G31" s="46">
        <v>0</v>
      </c>
      <c r="H31" s="46">
        <v>0</v>
      </c>
      <c r="I31" s="46">
        <v>2588074</v>
      </c>
      <c r="J31" s="46">
        <v>0</v>
      </c>
      <c r="K31" s="46">
        <v>0</v>
      </c>
      <c r="L31" s="46">
        <v>0</v>
      </c>
      <c r="M31" s="46">
        <v>0</v>
      </c>
      <c r="N31" s="46">
        <f t="shared" si="8"/>
        <v>2636630</v>
      </c>
      <c r="O31" s="47">
        <f t="shared" si="2"/>
        <v>15.233767434335965</v>
      </c>
      <c r="P31" s="9"/>
    </row>
    <row r="32" spans="1:16">
      <c r="A32" s="12"/>
      <c r="B32" s="44">
        <v>543</v>
      </c>
      <c r="C32" s="20" t="s">
        <v>45</v>
      </c>
      <c r="D32" s="46">
        <v>234762</v>
      </c>
      <c r="E32" s="46">
        <v>0</v>
      </c>
      <c r="F32" s="46">
        <v>0</v>
      </c>
      <c r="G32" s="46">
        <v>4784093</v>
      </c>
      <c r="H32" s="46">
        <v>0</v>
      </c>
      <c r="I32" s="46">
        <v>0</v>
      </c>
      <c r="J32" s="46">
        <v>0</v>
      </c>
      <c r="K32" s="46">
        <v>0</v>
      </c>
      <c r="L32" s="46">
        <v>0</v>
      </c>
      <c r="M32" s="46">
        <v>0</v>
      </c>
      <c r="N32" s="46">
        <f t="shared" si="8"/>
        <v>5018855</v>
      </c>
      <c r="O32" s="47">
        <f t="shared" si="2"/>
        <v>28.997648459076256</v>
      </c>
      <c r="P32" s="9"/>
    </row>
    <row r="33" spans="1:16" ht="15.75">
      <c r="A33" s="28" t="s">
        <v>46</v>
      </c>
      <c r="B33" s="29"/>
      <c r="C33" s="30"/>
      <c r="D33" s="31">
        <f t="shared" ref="D33:M33" si="9">SUM(D34:D36)</f>
        <v>2621067</v>
      </c>
      <c r="E33" s="31">
        <f t="shared" si="9"/>
        <v>1179599</v>
      </c>
      <c r="F33" s="31">
        <f t="shared" si="9"/>
        <v>0</v>
      </c>
      <c r="G33" s="31">
        <f t="shared" si="9"/>
        <v>0</v>
      </c>
      <c r="H33" s="31">
        <f t="shared" si="9"/>
        <v>0</v>
      </c>
      <c r="I33" s="31">
        <f t="shared" si="9"/>
        <v>0</v>
      </c>
      <c r="J33" s="31">
        <f t="shared" si="9"/>
        <v>0</v>
      </c>
      <c r="K33" s="31">
        <f t="shared" si="9"/>
        <v>0</v>
      </c>
      <c r="L33" s="31">
        <f t="shared" si="9"/>
        <v>0</v>
      </c>
      <c r="M33" s="31">
        <f t="shared" si="9"/>
        <v>0</v>
      </c>
      <c r="N33" s="31">
        <f t="shared" si="8"/>
        <v>3800666</v>
      </c>
      <c r="O33" s="43">
        <f t="shared" si="2"/>
        <v>21.959266920116942</v>
      </c>
      <c r="P33" s="10"/>
    </row>
    <row r="34" spans="1:16">
      <c r="A34" s="13"/>
      <c r="B34" s="45">
        <v>552</v>
      </c>
      <c r="C34" s="21" t="s">
        <v>47</v>
      </c>
      <c r="D34" s="46">
        <v>236149</v>
      </c>
      <c r="E34" s="46">
        <v>416826</v>
      </c>
      <c r="F34" s="46">
        <v>0</v>
      </c>
      <c r="G34" s="46">
        <v>0</v>
      </c>
      <c r="H34" s="46">
        <v>0</v>
      </c>
      <c r="I34" s="46">
        <v>0</v>
      </c>
      <c r="J34" s="46">
        <v>0</v>
      </c>
      <c r="K34" s="46">
        <v>0</v>
      </c>
      <c r="L34" s="46">
        <v>0</v>
      </c>
      <c r="M34" s="46">
        <v>0</v>
      </c>
      <c r="N34" s="46">
        <f t="shared" si="8"/>
        <v>652975</v>
      </c>
      <c r="O34" s="47">
        <f t="shared" si="2"/>
        <v>3.7727209697361883</v>
      </c>
      <c r="P34" s="9"/>
    </row>
    <row r="35" spans="1:16">
      <c r="A35" s="13"/>
      <c r="B35" s="45">
        <v>553</v>
      </c>
      <c r="C35" s="21" t="s">
        <v>48</v>
      </c>
      <c r="D35" s="46">
        <v>132749</v>
      </c>
      <c r="E35" s="46">
        <v>0</v>
      </c>
      <c r="F35" s="46">
        <v>0</v>
      </c>
      <c r="G35" s="46">
        <v>0</v>
      </c>
      <c r="H35" s="46">
        <v>0</v>
      </c>
      <c r="I35" s="46">
        <v>0</v>
      </c>
      <c r="J35" s="46">
        <v>0</v>
      </c>
      <c r="K35" s="46">
        <v>0</v>
      </c>
      <c r="L35" s="46">
        <v>0</v>
      </c>
      <c r="M35" s="46">
        <v>0</v>
      </c>
      <c r="N35" s="46">
        <f t="shared" si="8"/>
        <v>132749</v>
      </c>
      <c r="O35" s="47">
        <f t="shared" si="2"/>
        <v>0.76698944984342321</v>
      </c>
      <c r="P35" s="9"/>
    </row>
    <row r="36" spans="1:16">
      <c r="A36" s="13"/>
      <c r="B36" s="45">
        <v>554</v>
      </c>
      <c r="C36" s="21" t="s">
        <v>49</v>
      </c>
      <c r="D36" s="46">
        <v>2252169</v>
      </c>
      <c r="E36" s="46">
        <v>762773</v>
      </c>
      <c r="F36" s="46">
        <v>0</v>
      </c>
      <c r="G36" s="46">
        <v>0</v>
      </c>
      <c r="H36" s="46">
        <v>0</v>
      </c>
      <c r="I36" s="46">
        <v>0</v>
      </c>
      <c r="J36" s="46">
        <v>0</v>
      </c>
      <c r="K36" s="46">
        <v>0</v>
      </c>
      <c r="L36" s="46">
        <v>0</v>
      </c>
      <c r="M36" s="46">
        <v>0</v>
      </c>
      <c r="N36" s="46">
        <f t="shared" si="8"/>
        <v>3014942</v>
      </c>
      <c r="O36" s="47">
        <f t="shared" si="2"/>
        <v>17.419556500537329</v>
      </c>
      <c r="P36" s="9"/>
    </row>
    <row r="37" spans="1:16" ht="15.75">
      <c r="A37" s="28" t="s">
        <v>50</v>
      </c>
      <c r="B37" s="29"/>
      <c r="C37" s="30"/>
      <c r="D37" s="31">
        <f t="shared" ref="D37:M37" si="10">SUM(D38:D41)</f>
        <v>4360482</v>
      </c>
      <c r="E37" s="31">
        <f t="shared" si="10"/>
        <v>1521638</v>
      </c>
      <c r="F37" s="31">
        <f t="shared" si="10"/>
        <v>0</v>
      </c>
      <c r="G37" s="31">
        <f t="shared" si="10"/>
        <v>0</v>
      </c>
      <c r="H37" s="31">
        <f t="shared" si="10"/>
        <v>0</v>
      </c>
      <c r="I37" s="31">
        <f t="shared" si="10"/>
        <v>0</v>
      </c>
      <c r="J37" s="31">
        <f t="shared" si="10"/>
        <v>0</v>
      </c>
      <c r="K37" s="31">
        <f t="shared" si="10"/>
        <v>0</v>
      </c>
      <c r="L37" s="31">
        <f t="shared" si="10"/>
        <v>0</v>
      </c>
      <c r="M37" s="31">
        <f t="shared" si="10"/>
        <v>0</v>
      </c>
      <c r="N37" s="31">
        <f t="shared" si="8"/>
        <v>5882120</v>
      </c>
      <c r="O37" s="43">
        <f t="shared" ref="O37:O68" si="11">(N37/O$73)</f>
        <v>33.985370757693062</v>
      </c>
      <c r="P37" s="10"/>
    </row>
    <row r="38" spans="1:16">
      <c r="A38" s="12"/>
      <c r="B38" s="44">
        <v>562</v>
      </c>
      <c r="C38" s="20" t="s">
        <v>51</v>
      </c>
      <c r="D38" s="46">
        <v>3372992</v>
      </c>
      <c r="E38" s="46">
        <v>1510848</v>
      </c>
      <c r="F38" s="46">
        <v>0</v>
      </c>
      <c r="G38" s="46">
        <v>0</v>
      </c>
      <c r="H38" s="46">
        <v>0</v>
      </c>
      <c r="I38" s="46">
        <v>0</v>
      </c>
      <c r="J38" s="46">
        <v>0</v>
      </c>
      <c r="K38" s="46">
        <v>0</v>
      </c>
      <c r="L38" s="46">
        <v>0</v>
      </c>
      <c r="M38" s="46">
        <v>0</v>
      </c>
      <c r="N38" s="46">
        <f t="shared" ref="N38:N45" si="12">SUM(D38:M38)</f>
        <v>4883840</v>
      </c>
      <c r="O38" s="47">
        <f t="shared" si="11"/>
        <v>28.217566646251978</v>
      </c>
      <c r="P38" s="9"/>
    </row>
    <row r="39" spans="1:16">
      <c r="A39" s="12"/>
      <c r="B39" s="44">
        <v>563</v>
      </c>
      <c r="C39" s="20" t="s">
        <v>52</v>
      </c>
      <c r="D39" s="46">
        <v>587494</v>
      </c>
      <c r="E39" s="46">
        <v>0</v>
      </c>
      <c r="F39" s="46">
        <v>0</v>
      </c>
      <c r="G39" s="46">
        <v>0</v>
      </c>
      <c r="H39" s="46">
        <v>0</v>
      </c>
      <c r="I39" s="46">
        <v>0</v>
      </c>
      <c r="J39" s="46">
        <v>0</v>
      </c>
      <c r="K39" s="46">
        <v>0</v>
      </c>
      <c r="L39" s="46">
        <v>0</v>
      </c>
      <c r="M39" s="46">
        <v>0</v>
      </c>
      <c r="N39" s="46">
        <f t="shared" si="12"/>
        <v>587494</v>
      </c>
      <c r="O39" s="47">
        <f t="shared" si="11"/>
        <v>3.3943886571372444</v>
      </c>
      <c r="P39" s="9"/>
    </row>
    <row r="40" spans="1:16">
      <c r="A40" s="12"/>
      <c r="B40" s="44">
        <v>564</v>
      </c>
      <c r="C40" s="20" t="s">
        <v>53</v>
      </c>
      <c r="D40" s="46">
        <v>347796</v>
      </c>
      <c r="E40" s="46">
        <v>0</v>
      </c>
      <c r="F40" s="46">
        <v>0</v>
      </c>
      <c r="G40" s="46">
        <v>0</v>
      </c>
      <c r="H40" s="46">
        <v>0</v>
      </c>
      <c r="I40" s="46">
        <v>0</v>
      </c>
      <c r="J40" s="46">
        <v>0</v>
      </c>
      <c r="K40" s="46">
        <v>0</v>
      </c>
      <c r="L40" s="46">
        <v>0</v>
      </c>
      <c r="M40" s="46">
        <v>0</v>
      </c>
      <c r="N40" s="46">
        <f t="shared" si="12"/>
        <v>347796</v>
      </c>
      <c r="O40" s="47">
        <f t="shared" si="11"/>
        <v>2.0094754965969099</v>
      </c>
      <c r="P40" s="9"/>
    </row>
    <row r="41" spans="1:16">
      <c r="A41" s="12"/>
      <c r="B41" s="44">
        <v>569</v>
      </c>
      <c r="C41" s="20" t="s">
        <v>54</v>
      </c>
      <c r="D41" s="46">
        <v>52200</v>
      </c>
      <c r="E41" s="46">
        <v>10790</v>
      </c>
      <c r="F41" s="46">
        <v>0</v>
      </c>
      <c r="G41" s="46">
        <v>0</v>
      </c>
      <c r="H41" s="46">
        <v>0</v>
      </c>
      <c r="I41" s="46">
        <v>0</v>
      </c>
      <c r="J41" s="46">
        <v>0</v>
      </c>
      <c r="K41" s="46">
        <v>0</v>
      </c>
      <c r="L41" s="46">
        <v>0</v>
      </c>
      <c r="M41" s="46">
        <v>0</v>
      </c>
      <c r="N41" s="46">
        <f t="shared" si="12"/>
        <v>62990</v>
      </c>
      <c r="O41" s="47">
        <f t="shared" si="11"/>
        <v>0.36393995770692983</v>
      </c>
      <c r="P41" s="9"/>
    </row>
    <row r="42" spans="1:16" ht="15.75">
      <c r="A42" s="28" t="s">
        <v>55</v>
      </c>
      <c r="B42" s="29"/>
      <c r="C42" s="30"/>
      <c r="D42" s="31">
        <f t="shared" ref="D42:M42" si="13">SUM(D43:D45)</f>
        <v>4693177</v>
      </c>
      <c r="E42" s="31">
        <f t="shared" si="13"/>
        <v>248939</v>
      </c>
      <c r="F42" s="31">
        <f t="shared" si="13"/>
        <v>0</v>
      </c>
      <c r="G42" s="31">
        <f t="shared" si="13"/>
        <v>0</v>
      </c>
      <c r="H42" s="31">
        <f t="shared" si="13"/>
        <v>0</v>
      </c>
      <c r="I42" s="31">
        <f t="shared" si="13"/>
        <v>0</v>
      </c>
      <c r="J42" s="31">
        <f t="shared" si="13"/>
        <v>0</v>
      </c>
      <c r="K42" s="31">
        <f t="shared" si="13"/>
        <v>0</v>
      </c>
      <c r="L42" s="31">
        <f t="shared" si="13"/>
        <v>0</v>
      </c>
      <c r="M42" s="31">
        <f t="shared" si="13"/>
        <v>0</v>
      </c>
      <c r="N42" s="31">
        <f>SUM(D42:M42)</f>
        <v>4942116</v>
      </c>
      <c r="O42" s="43">
        <f t="shared" si="11"/>
        <v>28.554270328984618</v>
      </c>
      <c r="P42" s="9"/>
    </row>
    <row r="43" spans="1:16">
      <c r="A43" s="12"/>
      <c r="B43" s="44">
        <v>571</v>
      </c>
      <c r="C43" s="20" t="s">
        <v>56</v>
      </c>
      <c r="D43" s="46">
        <v>2330153</v>
      </c>
      <c r="E43" s="46">
        <v>0</v>
      </c>
      <c r="F43" s="46">
        <v>0</v>
      </c>
      <c r="G43" s="46">
        <v>0</v>
      </c>
      <c r="H43" s="46">
        <v>0</v>
      </c>
      <c r="I43" s="46">
        <v>0</v>
      </c>
      <c r="J43" s="46">
        <v>0</v>
      </c>
      <c r="K43" s="46">
        <v>0</v>
      </c>
      <c r="L43" s="46">
        <v>0</v>
      </c>
      <c r="M43" s="46">
        <v>0</v>
      </c>
      <c r="N43" s="46">
        <f t="shared" si="12"/>
        <v>2330153</v>
      </c>
      <c r="O43" s="47">
        <f t="shared" si="11"/>
        <v>13.463022452304742</v>
      </c>
      <c r="P43" s="9"/>
    </row>
    <row r="44" spans="1:16">
      <c r="A44" s="12"/>
      <c r="B44" s="44">
        <v>572</v>
      </c>
      <c r="C44" s="20" t="s">
        <v>57</v>
      </c>
      <c r="D44" s="46">
        <v>2304294</v>
      </c>
      <c r="E44" s="46">
        <v>248939</v>
      </c>
      <c r="F44" s="46">
        <v>0</v>
      </c>
      <c r="G44" s="46">
        <v>0</v>
      </c>
      <c r="H44" s="46">
        <v>0</v>
      </c>
      <c r="I44" s="46">
        <v>0</v>
      </c>
      <c r="J44" s="46">
        <v>0</v>
      </c>
      <c r="K44" s="46">
        <v>0</v>
      </c>
      <c r="L44" s="46">
        <v>0</v>
      </c>
      <c r="M44" s="46">
        <v>0</v>
      </c>
      <c r="N44" s="46">
        <f t="shared" si="12"/>
        <v>2553233</v>
      </c>
      <c r="O44" s="47">
        <f t="shared" si="11"/>
        <v>14.751921099157606</v>
      </c>
      <c r="P44" s="9"/>
    </row>
    <row r="45" spans="1:16">
      <c r="A45" s="12"/>
      <c r="B45" s="44">
        <v>573</v>
      </c>
      <c r="C45" s="20" t="s">
        <v>58</v>
      </c>
      <c r="D45" s="46">
        <v>58730</v>
      </c>
      <c r="E45" s="46">
        <v>0</v>
      </c>
      <c r="F45" s="46">
        <v>0</v>
      </c>
      <c r="G45" s="46">
        <v>0</v>
      </c>
      <c r="H45" s="46">
        <v>0</v>
      </c>
      <c r="I45" s="46">
        <v>0</v>
      </c>
      <c r="J45" s="46">
        <v>0</v>
      </c>
      <c r="K45" s="46">
        <v>0</v>
      </c>
      <c r="L45" s="46">
        <v>0</v>
      </c>
      <c r="M45" s="46">
        <v>0</v>
      </c>
      <c r="N45" s="46">
        <f t="shared" si="12"/>
        <v>58730</v>
      </c>
      <c r="O45" s="47">
        <f t="shared" si="11"/>
        <v>0.33932677752227319</v>
      </c>
      <c r="P45" s="9"/>
    </row>
    <row r="46" spans="1:16" ht="15.75">
      <c r="A46" s="28" t="s">
        <v>81</v>
      </c>
      <c r="B46" s="29"/>
      <c r="C46" s="30"/>
      <c r="D46" s="31">
        <f t="shared" ref="D46:M46" si="14">SUM(D47:D47)</f>
        <v>3931092</v>
      </c>
      <c r="E46" s="31">
        <f t="shared" si="14"/>
        <v>1862406</v>
      </c>
      <c r="F46" s="31">
        <f t="shared" si="14"/>
        <v>0</v>
      </c>
      <c r="G46" s="31">
        <f t="shared" si="14"/>
        <v>462851</v>
      </c>
      <c r="H46" s="31">
        <f t="shared" si="14"/>
        <v>0</v>
      </c>
      <c r="I46" s="31">
        <f t="shared" si="14"/>
        <v>198432</v>
      </c>
      <c r="J46" s="31">
        <f t="shared" si="14"/>
        <v>110455</v>
      </c>
      <c r="K46" s="31">
        <f t="shared" si="14"/>
        <v>0</v>
      </c>
      <c r="L46" s="31">
        <f t="shared" si="14"/>
        <v>0</v>
      </c>
      <c r="M46" s="31">
        <f t="shared" si="14"/>
        <v>0</v>
      </c>
      <c r="N46" s="31">
        <f>SUM(D46:M46)</f>
        <v>6565236</v>
      </c>
      <c r="O46" s="43">
        <f t="shared" si="11"/>
        <v>37.932238643848436</v>
      </c>
      <c r="P46" s="9"/>
    </row>
    <row r="47" spans="1:16">
      <c r="A47" s="12"/>
      <c r="B47" s="44">
        <v>581</v>
      </c>
      <c r="C47" s="20" t="s">
        <v>59</v>
      </c>
      <c r="D47" s="46">
        <v>3931092</v>
      </c>
      <c r="E47" s="46">
        <v>1862406</v>
      </c>
      <c r="F47" s="46">
        <v>0</v>
      </c>
      <c r="G47" s="46">
        <v>462851</v>
      </c>
      <c r="H47" s="46">
        <v>0</v>
      </c>
      <c r="I47" s="46">
        <v>198432</v>
      </c>
      <c r="J47" s="46">
        <v>110455</v>
      </c>
      <c r="K47" s="46">
        <v>0</v>
      </c>
      <c r="L47" s="46">
        <v>0</v>
      </c>
      <c r="M47" s="46">
        <v>0</v>
      </c>
      <c r="N47" s="46">
        <f>SUM(D47:M47)</f>
        <v>6565236</v>
      </c>
      <c r="O47" s="47">
        <f t="shared" si="11"/>
        <v>37.932238643848436</v>
      </c>
      <c r="P47" s="9"/>
    </row>
    <row r="48" spans="1:16" ht="15.75">
      <c r="A48" s="28" t="s">
        <v>60</v>
      </c>
      <c r="B48" s="29"/>
      <c r="C48" s="30"/>
      <c r="D48" s="31">
        <f t="shared" ref="D48:M48" si="15">SUM(D49:D70)</f>
        <v>995679</v>
      </c>
      <c r="E48" s="31">
        <f t="shared" si="15"/>
        <v>4735449</v>
      </c>
      <c r="F48" s="31">
        <f t="shared" si="15"/>
        <v>0</v>
      </c>
      <c r="G48" s="31">
        <f t="shared" si="15"/>
        <v>0</v>
      </c>
      <c r="H48" s="31">
        <f t="shared" si="15"/>
        <v>0</v>
      </c>
      <c r="I48" s="31">
        <f t="shared" si="15"/>
        <v>0</v>
      </c>
      <c r="J48" s="31">
        <f t="shared" si="15"/>
        <v>0</v>
      </c>
      <c r="K48" s="31">
        <f t="shared" si="15"/>
        <v>0</v>
      </c>
      <c r="L48" s="31">
        <f t="shared" si="15"/>
        <v>0</v>
      </c>
      <c r="M48" s="31">
        <f t="shared" si="15"/>
        <v>0</v>
      </c>
      <c r="N48" s="31">
        <f>SUM(D48:M48)</f>
        <v>5731128</v>
      </c>
      <c r="O48" s="43">
        <f t="shared" si="11"/>
        <v>33.112977963692671</v>
      </c>
      <c r="P48" s="9"/>
    </row>
    <row r="49" spans="1:16">
      <c r="A49" s="12"/>
      <c r="B49" s="44">
        <v>601</v>
      </c>
      <c r="C49" s="20" t="s">
        <v>91</v>
      </c>
      <c r="D49" s="46">
        <v>0</v>
      </c>
      <c r="E49" s="46">
        <v>114124</v>
      </c>
      <c r="F49" s="46">
        <v>0</v>
      </c>
      <c r="G49" s="46">
        <v>0</v>
      </c>
      <c r="H49" s="46">
        <v>0</v>
      </c>
      <c r="I49" s="46">
        <v>0</v>
      </c>
      <c r="J49" s="46">
        <v>0</v>
      </c>
      <c r="K49" s="46">
        <v>0</v>
      </c>
      <c r="L49" s="46">
        <v>0</v>
      </c>
      <c r="M49" s="46">
        <v>0</v>
      </c>
      <c r="N49" s="46">
        <f t="shared" ref="N49:N54" si="16">SUM(D49:M49)</f>
        <v>114124</v>
      </c>
      <c r="O49" s="47">
        <f t="shared" si="11"/>
        <v>0.6593790083083928</v>
      </c>
      <c r="P49" s="9"/>
    </row>
    <row r="50" spans="1:16">
      <c r="A50" s="12"/>
      <c r="B50" s="44">
        <v>602</v>
      </c>
      <c r="C50" s="20" t="s">
        <v>61</v>
      </c>
      <c r="D50" s="46">
        <v>6041</v>
      </c>
      <c r="E50" s="46">
        <v>0</v>
      </c>
      <c r="F50" s="46">
        <v>0</v>
      </c>
      <c r="G50" s="46">
        <v>0</v>
      </c>
      <c r="H50" s="46">
        <v>0</v>
      </c>
      <c r="I50" s="46">
        <v>0</v>
      </c>
      <c r="J50" s="46">
        <v>0</v>
      </c>
      <c r="K50" s="46">
        <v>0</v>
      </c>
      <c r="L50" s="46">
        <v>0</v>
      </c>
      <c r="M50" s="46">
        <v>0</v>
      </c>
      <c r="N50" s="46">
        <f t="shared" si="16"/>
        <v>6041</v>
      </c>
      <c r="O50" s="47">
        <f t="shared" si="11"/>
        <v>3.4903338379227863E-2</v>
      </c>
      <c r="P50" s="9"/>
    </row>
    <row r="51" spans="1:16">
      <c r="A51" s="12"/>
      <c r="B51" s="44">
        <v>603</v>
      </c>
      <c r="C51" s="20" t="s">
        <v>62</v>
      </c>
      <c r="D51" s="46">
        <v>1127</v>
      </c>
      <c r="E51" s="46">
        <v>0</v>
      </c>
      <c r="F51" s="46">
        <v>0</v>
      </c>
      <c r="G51" s="46">
        <v>0</v>
      </c>
      <c r="H51" s="46">
        <v>0</v>
      </c>
      <c r="I51" s="46">
        <v>0</v>
      </c>
      <c r="J51" s="46">
        <v>0</v>
      </c>
      <c r="K51" s="46">
        <v>0</v>
      </c>
      <c r="L51" s="46">
        <v>0</v>
      </c>
      <c r="M51" s="46">
        <v>0</v>
      </c>
      <c r="N51" s="46">
        <f t="shared" si="16"/>
        <v>1127</v>
      </c>
      <c r="O51" s="47">
        <f t="shared" si="11"/>
        <v>6.5115150394619769E-3</v>
      </c>
      <c r="P51" s="9"/>
    </row>
    <row r="52" spans="1:16">
      <c r="A52" s="12"/>
      <c r="B52" s="44">
        <v>604</v>
      </c>
      <c r="C52" s="20" t="s">
        <v>63</v>
      </c>
      <c r="D52" s="46">
        <v>0</v>
      </c>
      <c r="E52" s="46">
        <v>729590</v>
      </c>
      <c r="F52" s="46">
        <v>0</v>
      </c>
      <c r="G52" s="46">
        <v>0</v>
      </c>
      <c r="H52" s="46">
        <v>0</v>
      </c>
      <c r="I52" s="46">
        <v>0</v>
      </c>
      <c r="J52" s="46">
        <v>0</v>
      </c>
      <c r="K52" s="46">
        <v>0</v>
      </c>
      <c r="L52" s="46">
        <v>0</v>
      </c>
      <c r="M52" s="46">
        <v>0</v>
      </c>
      <c r="N52" s="46">
        <f t="shared" si="16"/>
        <v>729590</v>
      </c>
      <c r="O52" s="47">
        <f t="shared" si="11"/>
        <v>4.2153826598412278</v>
      </c>
      <c r="P52" s="9"/>
    </row>
    <row r="53" spans="1:16">
      <c r="A53" s="12"/>
      <c r="B53" s="44">
        <v>605</v>
      </c>
      <c r="C53" s="20" t="s">
        <v>64</v>
      </c>
      <c r="D53" s="46">
        <v>7655</v>
      </c>
      <c r="E53" s="46">
        <v>0</v>
      </c>
      <c r="F53" s="46">
        <v>0</v>
      </c>
      <c r="G53" s="46">
        <v>0</v>
      </c>
      <c r="H53" s="46">
        <v>0</v>
      </c>
      <c r="I53" s="46">
        <v>0</v>
      </c>
      <c r="J53" s="46">
        <v>0</v>
      </c>
      <c r="K53" s="46">
        <v>0</v>
      </c>
      <c r="L53" s="46">
        <v>0</v>
      </c>
      <c r="M53" s="46">
        <v>0</v>
      </c>
      <c r="N53" s="46">
        <f t="shared" si="16"/>
        <v>7655</v>
      </c>
      <c r="O53" s="47">
        <f t="shared" si="11"/>
        <v>4.4228613688625934E-2</v>
      </c>
      <c r="P53" s="9"/>
    </row>
    <row r="54" spans="1:16">
      <c r="A54" s="12"/>
      <c r="B54" s="44">
        <v>608</v>
      </c>
      <c r="C54" s="20" t="s">
        <v>65</v>
      </c>
      <c r="D54" s="46">
        <v>0</v>
      </c>
      <c r="E54" s="46">
        <v>141520</v>
      </c>
      <c r="F54" s="46">
        <v>0</v>
      </c>
      <c r="G54" s="46">
        <v>0</v>
      </c>
      <c r="H54" s="46">
        <v>0</v>
      </c>
      <c r="I54" s="46">
        <v>0</v>
      </c>
      <c r="J54" s="46">
        <v>0</v>
      </c>
      <c r="K54" s="46">
        <v>0</v>
      </c>
      <c r="L54" s="46">
        <v>0</v>
      </c>
      <c r="M54" s="46">
        <v>0</v>
      </c>
      <c r="N54" s="46">
        <f t="shared" si="16"/>
        <v>141520</v>
      </c>
      <c r="O54" s="47">
        <f t="shared" si="11"/>
        <v>0.81766602341140993</v>
      </c>
      <c r="P54" s="9"/>
    </row>
    <row r="55" spans="1:16">
      <c r="A55" s="12"/>
      <c r="B55" s="44">
        <v>614</v>
      </c>
      <c r="C55" s="20" t="s">
        <v>66</v>
      </c>
      <c r="D55" s="46">
        <v>0</v>
      </c>
      <c r="E55" s="46">
        <v>442990</v>
      </c>
      <c r="F55" s="46">
        <v>0</v>
      </c>
      <c r="G55" s="46">
        <v>0</v>
      </c>
      <c r="H55" s="46">
        <v>0</v>
      </c>
      <c r="I55" s="46">
        <v>0</v>
      </c>
      <c r="J55" s="46">
        <v>0</v>
      </c>
      <c r="K55" s="46">
        <v>0</v>
      </c>
      <c r="L55" s="46">
        <v>0</v>
      </c>
      <c r="M55" s="46">
        <v>0</v>
      </c>
      <c r="N55" s="46">
        <f t="shared" ref="N55:N65" si="17">SUM(D55:M55)</f>
        <v>442990</v>
      </c>
      <c r="O55" s="47">
        <f t="shared" si="11"/>
        <v>2.5594818521129201</v>
      </c>
      <c r="P55" s="9"/>
    </row>
    <row r="56" spans="1:16">
      <c r="A56" s="12"/>
      <c r="B56" s="44">
        <v>634</v>
      </c>
      <c r="C56" s="20" t="s">
        <v>68</v>
      </c>
      <c r="D56" s="46">
        <v>0</v>
      </c>
      <c r="E56" s="46">
        <v>354230</v>
      </c>
      <c r="F56" s="46">
        <v>0</v>
      </c>
      <c r="G56" s="46">
        <v>0</v>
      </c>
      <c r="H56" s="46">
        <v>0</v>
      </c>
      <c r="I56" s="46">
        <v>0</v>
      </c>
      <c r="J56" s="46">
        <v>0</v>
      </c>
      <c r="K56" s="46">
        <v>0</v>
      </c>
      <c r="L56" s="46">
        <v>0</v>
      </c>
      <c r="M56" s="46">
        <v>0</v>
      </c>
      <c r="N56" s="46">
        <f t="shared" si="17"/>
        <v>354230</v>
      </c>
      <c r="O56" s="47">
        <f t="shared" si="11"/>
        <v>2.0466494875143</v>
      </c>
      <c r="P56" s="9"/>
    </row>
    <row r="57" spans="1:16">
      <c r="A57" s="12"/>
      <c r="B57" s="44">
        <v>654</v>
      </c>
      <c r="C57" s="20" t="s">
        <v>69</v>
      </c>
      <c r="D57" s="46">
        <v>0</v>
      </c>
      <c r="E57" s="46">
        <v>324859</v>
      </c>
      <c r="F57" s="46">
        <v>0</v>
      </c>
      <c r="G57" s="46">
        <v>0</v>
      </c>
      <c r="H57" s="46">
        <v>0</v>
      </c>
      <c r="I57" s="46">
        <v>0</v>
      </c>
      <c r="J57" s="46">
        <v>0</v>
      </c>
      <c r="K57" s="46">
        <v>0</v>
      </c>
      <c r="L57" s="46">
        <v>0</v>
      </c>
      <c r="M57" s="46">
        <v>0</v>
      </c>
      <c r="N57" s="46">
        <f t="shared" si="17"/>
        <v>324859</v>
      </c>
      <c r="O57" s="47">
        <f t="shared" si="11"/>
        <v>1.876951432302199</v>
      </c>
      <c r="P57" s="9"/>
    </row>
    <row r="58" spans="1:16">
      <c r="A58" s="12"/>
      <c r="B58" s="44">
        <v>674</v>
      </c>
      <c r="C58" s="20" t="s">
        <v>70</v>
      </c>
      <c r="D58" s="46">
        <v>0</v>
      </c>
      <c r="E58" s="46">
        <v>149816</v>
      </c>
      <c r="F58" s="46">
        <v>0</v>
      </c>
      <c r="G58" s="46">
        <v>0</v>
      </c>
      <c r="H58" s="46">
        <v>0</v>
      </c>
      <c r="I58" s="46">
        <v>0</v>
      </c>
      <c r="J58" s="46">
        <v>0</v>
      </c>
      <c r="K58" s="46">
        <v>0</v>
      </c>
      <c r="L58" s="46">
        <v>0</v>
      </c>
      <c r="M58" s="46">
        <v>0</v>
      </c>
      <c r="N58" s="46">
        <f t="shared" si="17"/>
        <v>149816</v>
      </c>
      <c r="O58" s="47">
        <f t="shared" si="11"/>
        <v>0.86559816961138913</v>
      </c>
      <c r="P58" s="9"/>
    </row>
    <row r="59" spans="1:16">
      <c r="A59" s="12"/>
      <c r="B59" s="44">
        <v>685</v>
      </c>
      <c r="C59" s="20" t="s">
        <v>71</v>
      </c>
      <c r="D59" s="46">
        <v>1955</v>
      </c>
      <c r="E59" s="46">
        <v>0</v>
      </c>
      <c r="F59" s="46">
        <v>0</v>
      </c>
      <c r="G59" s="46">
        <v>0</v>
      </c>
      <c r="H59" s="46">
        <v>0</v>
      </c>
      <c r="I59" s="46">
        <v>0</v>
      </c>
      <c r="J59" s="46">
        <v>0</v>
      </c>
      <c r="K59" s="46">
        <v>0</v>
      </c>
      <c r="L59" s="46">
        <v>0</v>
      </c>
      <c r="M59" s="46">
        <v>0</v>
      </c>
      <c r="N59" s="46">
        <f t="shared" si="17"/>
        <v>1955</v>
      </c>
      <c r="O59" s="47">
        <f t="shared" si="11"/>
        <v>1.1295485272536081E-2</v>
      </c>
      <c r="P59" s="9"/>
    </row>
    <row r="60" spans="1:16">
      <c r="A60" s="12"/>
      <c r="B60" s="44">
        <v>689</v>
      </c>
      <c r="C60" s="20" t="s">
        <v>72</v>
      </c>
      <c r="D60" s="46">
        <v>0</v>
      </c>
      <c r="E60" s="46">
        <v>81790</v>
      </c>
      <c r="F60" s="46">
        <v>0</v>
      </c>
      <c r="G60" s="46">
        <v>0</v>
      </c>
      <c r="H60" s="46">
        <v>0</v>
      </c>
      <c r="I60" s="46">
        <v>0</v>
      </c>
      <c r="J60" s="46">
        <v>0</v>
      </c>
      <c r="K60" s="46">
        <v>0</v>
      </c>
      <c r="L60" s="46">
        <v>0</v>
      </c>
      <c r="M60" s="46">
        <v>0</v>
      </c>
      <c r="N60" s="46">
        <f t="shared" si="17"/>
        <v>81790</v>
      </c>
      <c r="O60" s="47">
        <f t="shared" si="11"/>
        <v>0.47256150406175251</v>
      </c>
      <c r="P60" s="9"/>
    </row>
    <row r="61" spans="1:16">
      <c r="A61" s="12"/>
      <c r="B61" s="44">
        <v>694</v>
      </c>
      <c r="C61" s="20" t="s">
        <v>73</v>
      </c>
      <c r="D61" s="46">
        <v>0</v>
      </c>
      <c r="E61" s="46">
        <v>172877</v>
      </c>
      <c r="F61" s="46">
        <v>0</v>
      </c>
      <c r="G61" s="46">
        <v>0</v>
      </c>
      <c r="H61" s="46">
        <v>0</v>
      </c>
      <c r="I61" s="46">
        <v>0</v>
      </c>
      <c r="J61" s="46">
        <v>0</v>
      </c>
      <c r="K61" s="46">
        <v>0</v>
      </c>
      <c r="L61" s="46">
        <v>0</v>
      </c>
      <c r="M61" s="46">
        <v>0</v>
      </c>
      <c r="N61" s="46">
        <f t="shared" si="17"/>
        <v>172877</v>
      </c>
      <c r="O61" s="47">
        <f t="shared" si="11"/>
        <v>0.99883867389269576</v>
      </c>
      <c r="P61" s="9"/>
    </row>
    <row r="62" spans="1:16">
      <c r="A62" s="12"/>
      <c r="B62" s="44">
        <v>711</v>
      </c>
      <c r="C62" s="20" t="s">
        <v>74</v>
      </c>
      <c r="D62" s="46">
        <v>978901</v>
      </c>
      <c r="E62" s="46">
        <v>0</v>
      </c>
      <c r="F62" s="46">
        <v>0</v>
      </c>
      <c r="G62" s="46">
        <v>0</v>
      </c>
      <c r="H62" s="46">
        <v>0</v>
      </c>
      <c r="I62" s="46">
        <v>0</v>
      </c>
      <c r="J62" s="46">
        <v>0</v>
      </c>
      <c r="K62" s="46">
        <v>0</v>
      </c>
      <c r="L62" s="46">
        <v>0</v>
      </c>
      <c r="M62" s="46">
        <v>0</v>
      </c>
      <c r="N62" s="46">
        <f t="shared" si="17"/>
        <v>978901</v>
      </c>
      <c r="O62" s="47">
        <f t="shared" si="11"/>
        <v>5.6558372525682064</v>
      </c>
      <c r="P62" s="9"/>
    </row>
    <row r="63" spans="1:16">
      <c r="A63" s="12"/>
      <c r="B63" s="44">
        <v>712</v>
      </c>
      <c r="C63" s="20" t="s">
        <v>75</v>
      </c>
      <c r="D63" s="46">
        <v>0</v>
      </c>
      <c r="E63" s="46">
        <v>73832</v>
      </c>
      <c r="F63" s="46">
        <v>0</v>
      </c>
      <c r="G63" s="46">
        <v>0</v>
      </c>
      <c r="H63" s="46">
        <v>0</v>
      </c>
      <c r="I63" s="46">
        <v>0</v>
      </c>
      <c r="J63" s="46">
        <v>0</v>
      </c>
      <c r="K63" s="46">
        <v>0</v>
      </c>
      <c r="L63" s="46">
        <v>0</v>
      </c>
      <c r="M63" s="46">
        <v>0</v>
      </c>
      <c r="N63" s="46">
        <f t="shared" si="17"/>
        <v>73832</v>
      </c>
      <c r="O63" s="47">
        <f t="shared" si="11"/>
        <v>0.42658223459942918</v>
      </c>
      <c r="P63" s="9"/>
    </row>
    <row r="64" spans="1:16">
      <c r="A64" s="12"/>
      <c r="B64" s="44">
        <v>713</v>
      </c>
      <c r="C64" s="20" t="s">
        <v>76</v>
      </c>
      <c r="D64" s="46">
        <v>0</v>
      </c>
      <c r="E64" s="46">
        <v>893355</v>
      </c>
      <c r="F64" s="46">
        <v>0</v>
      </c>
      <c r="G64" s="46">
        <v>0</v>
      </c>
      <c r="H64" s="46">
        <v>0</v>
      </c>
      <c r="I64" s="46">
        <v>0</v>
      </c>
      <c r="J64" s="46">
        <v>0</v>
      </c>
      <c r="K64" s="46">
        <v>0</v>
      </c>
      <c r="L64" s="46">
        <v>0</v>
      </c>
      <c r="M64" s="46">
        <v>0</v>
      </c>
      <c r="N64" s="46">
        <f t="shared" si="17"/>
        <v>893355</v>
      </c>
      <c r="O64" s="47">
        <f t="shared" si="11"/>
        <v>5.1615745502027988</v>
      </c>
      <c r="P64" s="9"/>
    </row>
    <row r="65" spans="1:119">
      <c r="A65" s="12"/>
      <c r="B65" s="44">
        <v>714</v>
      </c>
      <c r="C65" s="20" t="s">
        <v>77</v>
      </c>
      <c r="D65" s="46">
        <v>0</v>
      </c>
      <c r="E65" s="46">
        <v>885</v>
      </c>
      <c r="F65" s="46">
        <v>0</v>
      </c>
      <c r="G65" s="46">
        <v>0</v>
      </c>
      <c r="H65" s="46">
        <v>0</v>
      </c>
      <c r="I65" s="46">
        <v>0</v>
      </c>
      <c r="J65" s="46">
        <v>0</v>
      </c>
      <c r="K65" s="46">
        <v>0</v>
      </c>
      <c r="L65" s="46">
        <v>0</v>
      </c>
      <c r="M65" s="46">
        <v>0</v>
      </c>
      <c r="N65" s="46">
        <f t="shared" si="17"/>
        <v>885</v>
      </c>
      <c r="O65" s="47">
        <f t="shared" si="11"/>
        <v>5.1133015172350037E-3</v>
      </c>
      <c r="P65" s="9"/>
    </row>
    <row r="66" spans="1:119">
      <c r="A66" s="12"/>
      <c r="B66" s="44">
        <v>715</v>
      </c>
      <c r="C66" s="20" t="s">
        <v>78</v>
      </c>
      <c r="D66" s="46">
        <v>0</v>
      </c>
      <c r="E66" s="46">
        <v>34343</v>
      </c>
      <c r="F66" s="46">
        <v>0</v>
      </c>
      <c r="G66" s="46">
        <v>0</v>
      </c>
      <c r="H66" s="46">
        <v>0</v>
      </c>
      <c r="I66" s="46">
        <v>0</v>
      </c>
      <c r="J66" s="46">
        <v>0</v>
      </c>
      <c r="K66" s="46">
        <v>0</v>
      </c>
      <c r="L66" s="46">
        <v>0</v>
      </c>
      <c r="M66" s="46">
        <v>0</v>
      </c>
      <c r="N66" s="46">
        <f t="shared" ref="N66:N71" si="18">SUM(D66:M66)</f>
        <v>34343</v>
      </c>
      <c r="O66" s="47">
        <f t="shared" si="11"/>
        <v>0.19842498757785507</v>
      </c>
      <c r="P66" s="9"/>
    </row>
    <row r="67" spans="1:119">
      <c r="A67" s="12"/>
      <c r="B67" s="44">
        <v>719</v>
      </c>
      <c r="C67" s="20" t="s">
        <v>79</v>
      </c>
      <c r="D67" s="46">
        <v>0</v>
      </c>
      <c r="E67" s="46">
        <v>290909</v>
      </c>
      <c r="F67" s="46">
        <v>0</v>
      </c>
      <c r="G67" s="46">
        <v>0</v>
      </c>
      <c r="H67" s="46">
        <v>0</v>
      </c>
      <c r="I67" s="46">
        <v>0</v>
      </c>
      <c r="J67" s="46">
        <v>0</v>
      </c>
      <c r="K67" s="46">
        <v>0</v>
      </c>
      <c r="L67" s="46">
        <v>0</v>
      </c>
      <c r="M67" s="46">
        <v>0</v>
      </c>
      <c r="N67" s="46">
        <f t="shared" si="18"/>
        <v>290909</v>
      </c>
      <c r="O67" s="47">
        <f t="shared" si="11"/>
        <v>1.6807970972625059</v>
      </c>
      <c r="P67" s="9"/>
    </row>
    <row r="68" spans="1:119">
      <c r="A68" s="12"/>
      <c r="B68" s="44">
        <v>724</v>
      </c>
      <c r="C68" s="20" t="s">
        <v>80</v>
      </c>
      <c r="D68" s="46">
        <v>0</v>
      </c>
      <c r="E68" s="46">
        <v>337632</v>
      </c>
      <c r="F68" s="46">
        <v>0</v>
      </c>
      <c r="G68" s="46">
        <v>0</v>
      </c>
      <c r="H68" s="46">
        <v>0</v>
      </c>
      <c r="I68" s="46">
        <v>0</v>
      </c>
      <c r="J68" s="46">
        <v>0</v>
      </c>
      <c r="K68" s="46">
        <v>0</v>
      </c>
      <c r="L68" s="46">
        <v>0</v>
      </c>
      <c r="M68" s="46">
        <v>0</v>
      </c>
      <c r="N68" s="46">
        <f t="shared" si="18"/>
        <v>337632</v>
      </c>
      <c r="O68" s="47">
        <f t="shared" si="11"/>
        <v>1.9507505286633773</v>
      </c>
      <c r="P68" s="9"/>
    </row>
    <row r="69" spans="1:119">
      <c r="A69" s="12"/>
      <c r="B69" s="44">
        <v>744</v>
      </c>
      <c r="C69" s="20" t="s">
        <v>82</v>
      </c>
      <c r="D69" s="46">
        <v>0</v>
      </c>
      <c r="E69" s="46">
        <v>211431</v>
      </c>
      <c r="F69" s="46">
        <v>0</v>
      </c>
      <c r="G69" s="46">
        <v>0</v>
      </c>
      <c r="H69" s="46">
        <v>0</v>
      </c>
      <c r="I69" s="46">
        <v>0</v>
      </c>
      <c r="J69" s="46">
        <v>0</v>
      </c>
      <c r="K69" s="46">
        <v>0</v>
      </c>
      <c r="L69" s="46">
        <v>0</v>
      </c>
      <c r="M69" s="46">
        <v>0</v>
      </c>
      <c r="N69" s="46">
        <f t="shared" si="18"/>
        <v>211431</v>
      </c>
      <c r="O69" s="47">
        <f>(N69/O$73)</f>
        <v>1.2215937323056656</v>
      </c>
      <c r="P69" s="9"/>
    </row>
    <row r="70" spans="1:119" ht="15.75" thickBot="1">
      <c r="A70" s="12"/>
      <c r="B70" s="44">
        <v>764</v>
      </c>
      <c r="C70" s="20" t="s">
        <v>83</v>
      </c>
      <c r="D70" s="46">
        <v>0</v>
      </c>
      <c r="E70" s="46">
        <v>381266</v>
      </c>
      <c r="F70" s="46">
        <v>0</v>
      </c>
      <c r="G70" s="46">
        <v>0</v>
      </c>
      <c r="H70" s="46">
        <v>0</v>
      </c>
      <c r="I70" s="46">
        <v>0</v>
      </c>
      <c r="J70" s="46">
        <v>0</v>
      </c>
      <c r="K70" s="46">
        <v>0</v>
      </c>
      <c r="L70" s="46">
        <v>0</v>
      </c>
      <c r="M70" s="46">
        <v>0</v>
      </c>
      <c r="N70" s="46">
        <f t="shared" si="18"/>
        <v>381266</v>
      </c>
      <c r="O70" s="47">
        <f>(N70/O$73)</f>
        <v>2.2028565155594588</v>
      </c>
      <c r="P70" s="9"/>
    </row>
    <row r="71" spans="1:119" ht="16.5" thickBot="1">
      <c r="A71" s="14" t="s">
        <v>10</v>
      </c>
      <c r="B71" s="23"/>
      <c r="C71" s="22"/>
      <c r="D71" s="15">
        <f t="shared" ref="D71:M71" si="19">SUM(D5,D12,D21,D29,D33,D37,D42,D46,D48)</f>
        <v>77966304</v>
      </c>
      <c r="E71" s="15">
        <f t="shared" si="19"/>
        <v>47964061</v>
      </c>
      <c r="F71" s="15">
        <f t="shared" si="19"/>
        <v>4181772</v>
      </c>
      <c r="G71" s="15">
        <f t="shared" si="19"/>
        <v>7826180</v>
      </c>
      <c r="H71" s="15">
        <f t="shared" si="19"/>
        <v>0</v>
      </c>
      <c r="I71" s="15">
        <f t="shared" si="19"/>
        <v>36712233</v>
      </c>
      <c r="J71" s="15">
        <f t="shared" si="19"/>
        <v>8996263</v>
      </c>
      <c r="K71" s="15">
        <f t="shared" si="19"/>
        <v>0</v>
      </c>
      <c r="L71" s="15">
        <f t="shared" si="19"/>
        <v>0</v>
      </c>
      <c r="M71" s="15">
        <f t="shared" si="19"/>
        <v>0</v>
      </c>
      <c r="N71" s="15">
        <f t="shared" si="18"/>
        <v>183646813</v>
      </c>
      <c r="O71" s="37">
        <f>(N71/O$73)</f>
        <v>1061.0638729359018</v>
      </c>
      <c r="P71" s="6"/>
      <c r="Q71" s="2"/>
      <c r="R71" s="5"/>
      <c r="S71" s="5"/>
      <c r="T71" s="5"/>
      <c r="U71" s="5"/>
      <c r="V71" s="5"/>
      <c r="W71" s="5"/>
      <c r="X71" s="5"/>
      <c r="Y71" s="5"/>
      <c r="Z71" s="5"/>
      <c r="AA71" s="5"/>
      <c r="AB71" s="5"/>
      <c r="AC71" s="5"/>
      <c r="AD71" s="5"/>
      <c r="AE71" s="5"/>
      <c r="AF71" s="5"/>
      <c r="AG71" s="5"/>
      <c r="AH71" s="5"/>
      <c r="AI71" s="5"/>
      <c r="AJ71" s="5"/>
      <c r="AK71" s="5"/>
      <c r="AL71" s="5"/>
      <c r="AM71" s="5"/>
      <c r="AN71" s="5"/>
      <c r="AO71" s="5"/>
      <c r="AP71" s="5"/>
      <c r="AQ71" s="5"/>
      <c r="AR71" s="5"/>
      <c r="AS71" s="5"/>
      <c r="AT71" s="5"/>
      <c r="AU71" s="5"/>
      <c r="AV71" s="5"/>
      <c r="AW71" s="5"/>
      <c r="AX71" s="5"/>
      <c r="AY71" s="5"/>
      <c r="AZ71" s="5"/>
      <c r="BA71" s="5"/>
      <c r="BB71" s="5"/>
      <c r="BC71" s="5"/>
      <c r="BD71" s="5"/>
      <c r="BE71" s="5"/>
      <c r="BF71" s="5"/>
      <c r="BG71" s="5"/>
      <c r="BH71" s="5"/>
      <c r="BI71" s="5"/>
      <c r="BJ71" s="5"/>
      <c r="BK71" s="5"/>
      <c r="BL71" s="5"/>
      <c r="BM71" s="5"/>
      <c r="BN71" s="5"/>
      <c r="BO71" s="5"/>
      <c r="BP71" s="5"/>
      <c r="BQ71" s="5"/>
      <c r="BR71" s="5"/>
      <c r="BS71" s="5"/>
      <c r="BT71" s="5"/>
      <c r="BU71" s="5"/>
      <c r="BV71" s="5"/>
      <c r="BW71" s="5"/>
      <c r="BX71" s="5"/>
      <c r="BY71" s="5"/>
      <c r="BZ71" s="5"/>
      <c r="CA71" s="5"/>
      <c r="CB71" s="5"/>
      <c r="CC71" s="5"/>
      <c r="CD71" s="5"/>
      <c r="CE71" s="5"/>
      <c r="CF71" s="5"/>
      <c r="CG71" s="5"/>
      <c r="CH71" s="5"/>
      <c r="CI71" s="5"/>
      <c r="CJ71" s="5"/>
      <c r="CK71" s="5"/>
      <c r="CL71" s="5"/>
      <c r="CM71" s="5"/>
      <c r="CN71" s="5"/>
      <c r="CO71" s="5"/>
      <c r="CP71" s="5"/>
      <c r="CQ71" s="5"/>
      <c r="CR71" s="5"/>
      <c r="CS71" s="5"/>
      <c r="CT71" s="5"/>
      <c r="CU71" s="5"/>
      <c r="CV71" s="5"/>
      <c r="CW71" s="5"/>
      <c r="CX71" s="5"/>
      <c r="CY71" s="5"/>
      <c r="CZ71" s="5"/>
      <c r="DA71" s="5"/>
      <c r="DB71" s="5"/>
      <c r="DC71" s="5"/>
      <c r="DD71" s="5"/>
      <c r="DE71" s="5"/>
      <c r="DF71" s="5"/>
      <c r="DG71" s="5"/>
      <c r="DH71" s="5"/>
      <c r="DI71" s="5"/>
      <c r="DJ71" s="5"/>
      <c r="DK71" s="5"/>
      <c r="DL71" s="5"/>
      <c r="DM71" s="5"/>
      <c r="DN71" s="5"/>
      <c r="DO71" s="5"/>
    </row>
    <row r="72" spans="1:119">
      <c r="A72" s="16"/>
      <c r="B72" s="18"/>
      <c r="C72" s="18"/>
      <c r="D72" s="17"/>
      <c r="E72" s="17"/>
      <c r="F72" s="17"/>
      <c r="G72" s="17"/>
      <c r="H72" s="17"/>
      <c r="I72" s="17"/>
      <c r="J72" s="17"/>
      <c r="K72" s="17"/>
      <c r="L72" s="17"/>
      <c r="M72" s="17"/>
      <c r="N72" s="17"/>
      <c r="O72" s="19"/>
    </row>
    <row r="73" spans="1:119">
      <c r="A73" s="38"/>
      <c r="B73" s="39"/>
      <c r="C73" s="39"/>
      <c r="D73" s="40"/>
      <c r="E73" s="40"/>
      <c r="F73" s="40"/>
      <c r="G73" s="40"/>
      <c r="H73" s="40"/>
      <c r="I73" s="40"/>
      <c r="J73" s="40"/>
      <c r="K73" s="40"/>
      <c r="L73" s="118" t="s">
        <v>92</v>
      </c>
      <c r="M73" s="118"/>
      <c r="N73" s="118"/>
      <c r="O73" s="41">
        <v>173078</v>
      </c>
    </row>
    <row r="74" spans="1:119">
      <c r="A74" s="119"/>
      <c r="B74" s="96"/>
      <c r="C74" s="96"/>
      <c r="D74" s="96"/>
      <c r="E74" s="96"/>
      <c r="F74" s="96"/>
      <c r="G74" s="96"/>
      <c r="H74" s="96"/>
      <c r="I74" s="96"/>
      <c r="J74" s="96"/>
      <c r="K74" s="96"/>
      <c r="L74" s="96"/>
      <c r="M74" s="96"/>
      <c r="N74" s="96"/>
      <c r="O74" s="97"/>
    </row>
    <row r="75" spans="1:119" ht="15.75" customHeight="1" thickBot="1">
      <c r="A75" s="120" t="s">
        <v>93</v>
      </c>
      <c r="B75" s="99"/>
      <c r="C75" s="99"/>
      <c r="D75" s="99"/>
      <c r="E75" s="99"/>
      <c r="F75" s="99"/>
      <c r="G75" s="99"/>
      <c r="H75" s="99"/>
      <c r="I75" s="99"/>
      <c r="J75" s="99"/>
      <c r="K75" s="99"/>
      <c r="L75" s="99"/>
      <c r="M75" s="99"/>
      <c r="N75" s="99"/>
      <c r="O75" s="100"/>
    </row>
  </sheetData>
  <mergeCells count="10">
    <mergeCell ref="L73:N73"/>
    <mergeCell ref="A74:O74"/>
    <mergeCell ref="A75:O75"/>
    <mergeCell ref="A1:O1"/>
    <mergeCell ref="A2:O2"/>
    <mergeCell ref="A3:C4"/>
    <mergeCell ref="D3:H3"/>
    <mergeCell ref="I3:J3"/>
    <mergeCell ref="K3:L3"/>
    <mergeCell ref="O3:O4"/>
  </mergeCells>
  <printOptions horizontalCentered="1"/>
  <pageMargins left="0.5" right="0.5" top="0.5" bottom="0.5" header="0.3" footer="0.3"/>
  <pageSetup paperSize="5" scale="56" fitToHeight="0" orientation="landscape" r:id="rId1"/>
  <headerFooter>
    <oddFooter>&amp;L&amp;14Office of Economic and Demographic Research&amp;R&amp;14Page &amp;P of &amp;N</oddFooter>
  </headerFooter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>
    <pageSetUpPr fitToPage="1"/>
  </sheetPr>
  <dimension ref="A1:EC77"/>
  <sheetViews>
    <sheetView workbookViewId="0">
      <selection sqref="A1:O1"/>
    </sheetView>
  </sheetViews>
  <sheetFormatPr defaultColWidth="9.77734375" defaultRowHeight="15"/>
  <cols>
    <col min="1" max="1" width="1.77734375" style="3" customWidth="1"/>
    <col min="2" max="2" width="6.77734375" style="3" customWidth="1"/>
    <col min="3" max="3" width="55.77734375" style="3" customWidth="1"/>
    <col min="4" max="5" width="16.77734375" style="4" customWidth="1"/>
    <col min="6" max="7" width="15.77734375" style="4" customWidth="1"/>
    <col min="8" max="8" width="13.77734375" style="4" customWidth="1"/>
    <col min="9" max="10" width="15.77734375" style="4" customWidth="1"/>
    <col min="11" max="13" width="13.77734375" style="4" customWidth="1"/>
    <col min="14" max="14" width="16.77734375" style="4" customWidth="1"/>
    <col min="15" max="15" width="13.77734375" style="3" customWidth="1"/>
    <col min="16" max="16" width="9.77734375" style="3" customWidth="1"/>
    <col min="17" max="17" width="9.77734375" style="3"/>
  </cols>
  <sheetData>
    <row r="1" spans="1:133" ht="27.75">
      <c r="A1" s="121" t="s">
        <v>84</v>
      </c>
      <c r="B1" s="122"/>
      <c r="C1" s="122"/>
      <c r="D1" s="122"/>
      <c r="E1" s="122"/>
      <c r="F1" s="122"/>
      <c r="G1" s="122"/>
      <c r="H1" s="122"/>
      <c r="I1" s="122"/>
      <c r="J1" s="122"/>
      <c r="K1" s="122"/>
      <c r="L1" s="122"/>
      <c r="M1" s="122"/>
      <c r="N1" s="122"/>
      <c r="O1" s="123"/>
      <c r="P1" s="7"/>
      <c r="Q1"/>
    </row>
    <row r="2" spans="1:133" ht="24" thickBot="1">
      <c r="A2" s="124" t="s">
        <v>85</v>
      </c>
      <c r="B2" s="125"/>
      <c r="C2" s="125"/>
      <c r="D2" s="125"/>
      <c r="E2" s="125"/>
      <c r="F2" s="125"/>
      <c r="G2" s="125"/>
      <c r="H2" s="125"/>
      <c r="I2" s="125"/>
      <c r="J2" s="125"/>
      <c r="K2" s="125"/>
      <c r="L2" s="125"/>
      <c r="M2" s="125"/>
      <c r="N2" s="125"/>
      <c r="O2" s="126"/>
      <c r="P2" s="7"/>
      <c r="Q2"/>
    </row>
    <row r="3" spans="1:133" ht="18" customHeight="1">
      <c r="A3" s="127" t="s">
        <v>12</v>
      </c>
      <c r="B3" s="108"/>
      <c r="C3" s="109"/>
      <c r="D3" s="128" t="s">
        <v>6</v>
      </c>
      <c r="E3" s="129"/>
      <c r="F3" s="129"/>
      <c r="G3" s="129"/>
      <c r="H3" s="130"/>
      <c r="I3" s="128" t="s">
        <v>7</v>
      </c>
      <c r="J3" s="130"/>
      <c r="K3" s="128" t="s">
        <v>9</v>
      </c>
      <c r="L3" s="130"/>
      <c r="M3" s="35"/>
      <c r="N3" s="36"/>
      <c r="O3" s="131" t="s">
        <v>17</v>
      </c>
      <c r="P3" s="11"/>
      <c r="Q3"/>
    </row>
    <row r="4" spans="1:133" ht="32.25" customHeight="1" thickBot="1">
      <c r="A4" s="110"/>
      <c r="B4" s="111"/>
      <c r="C4" s="112"/>
      <c r="D4" s="33" t="s">
        <v>0</v>
      </c>
      <c r="E4" s="33" t="s">
        <v>13</v>
      </c>
      <c r="F4" s="33" t="s">
        <v>14</v>
      </c>
      <c r="G4" s="33" t="s">
        <v>15</v>
      </c>
      <c r="H4" s="33" t="s">
        <v>1</v>
      </c>
      <c r="I4" s="33" t="s">
        <v>2</v>
      </c>
      <c r="J4" s="34" t="s">
        <v>16</v>
      </c>
      <c r="K4" s="34" t="s">
        <v>3</v>
      </c>
      <c r="L4" s="34" t="s">
        <v>4</v>
      </c>
      <c r="M4" s="34" t="s">
        <v>5</v>
      </c>
      <c r="N4" s="34" t="s">
        <v>8</v>
      </c>
      <c r="O4" s="117"/>
      <c r="P4" s="8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  <c r="CN4" s="1"/>
      <c r="CO4" s="1"/>
      <c r="CP4" s="1"/>
      <c r="CQ4" s="1"/>
      <c r="CR4" s="1"/>
      <c r="CS4" s="1"/>
      <c r="CT4" s="1"/>
      <c r="CU4" s="1"/>
      <c r="CV4" s="1"/>
      <c r="CW4" s="1"/>
      <c r="CX4" s="1"/>
      <c r="CY4" s="1"/>
      <c r="CZ4" s="1"/>
      <c r="DA4" s="1"/>
      <c r="DB4" s="1"/>
      <c r="DC4" s="1"/>
      <c r="DD4" s="1"/>
      <c r="DE4" s="1"/>
      <c r="DF4" s="1"/>
      <c r="DG4" s="1"/>
      <c r="DH4" s="1"/>
      <c r="DI4" s="1"/>
      <c r="DJ4" s="1"/>
      <c r="DK4" s="1"/>
      <c r="DL4" s="1"/>
      <c r="DM4" s="1"/>
      <c r="DN4" s="1"/>
      <c r="DO4" s="1"/>
      <c r="DP4" s="1"/>
      <c r="DQ4" s="1"/>
      <c r="DR4" s="1"/>
      <c r="DS4" s="1"/>
      <c r="DT4" s="1"/>
      <c r="DU4" s="1"/>
      <c r="DV4" s="1"/>
      <c r="DW4" s="1"/>
      <c r="DX4" s="1"/>
      <c r="DY4" s="1"/>
      <c r="DZ4" s="1"/>
      <c r="EA4" s="1"/>
      <c r="EB4" s="1"/>
      <c r="EC4" s="1"/>
    </row>
    <row r="5" spans="1:133" ht="15.75">
      <c r="A5" s="24" t="s">
        <v>19</v>
      </c>
      <c r="B5" s="25"/>
      <c r="C5" s="25"/>
      <c r="D5" s="26">
        <f t="shared" ref="D5:M5" si="0">SUM(D6:D11)</f>
        <v>17325939</v>
      </c>
      <c r="E5" s="26">
        <f t="shared" si="0"/>
        <v>854412</v>
      </c>
      <c r="F5" s="26">
        <f t="shared" si="0"/>
        <v>4386131</v>
      </c>
      <c r="G5" s="26">
        <f t="shared" si="0"/>
        <v>351275</v>
      </c>
      <c r="H5" s="26">
        <f t="shared" si="0"/>
        <v>0</v>
      </c>
      <c r="I5" s="26">
        <f t="shared" si="0"/>
        <v>0</v>
      </c>
      <c r="J5" s="26">
        <f t="shared" si="0"/>
        <v>9298198</v>
      </c>
      <c r="K5" s="26">
        <f t="shared" si="0"/>
        <v>0</v>
      </c>
      <c r="L5" s="26">
        <f t="shared" si="0"/>
        <v>0</v>
      </c>
      <c r="M5" s="26">
        <f t="shared" si="0"/>
        <v>0</v>
      </c>
      <c r="N5" s="27">
        <f t="shared" ref="N5:N13" si="1">SUM(D5:M5)</f>
        <v>32215955</v>
      </c>
      <c r="O5" s="32">
        <f t="shared" ref="O5:O36" si="2">(N5/O$75)</f>
        <v>186.45866371876048</v>
      </c>
      <c r="P5" s="6"/>
    </row>
    <row r="6" spans="1:133">
      <c r="A6" s="12"/>
      <c r="B6" s="44">
        <v>511</v>
      </c>
      <c r="C6" s="20" t="s">
        <v>20</v>
      </c>
      <c r="D6" s="46">
        <v>859342</v>
      </c>
      <c r="E6" s="46">
        <v>0</v>
      </c>
      <c r="F6" s="46">
        <v>0</v>
      </c>
      <c r="G6" s="46">
        <v>0</v>
      </c>
      <c r="H6" s="46">
        <v>0</v>
      </c>
      <c r="I6" s="46">
        <v>0</v>
      </c>
      <c r="J6" s="46">
        <v>0</v>
      </c>
      <c r="K6" s="46">
        <v>0</v>
      </c>
      <c r="L6" s="46">
        <v>0</v>
      </c>
      <c r="M6" s="46">
        <v>0</v>
      </c>
      <c r="N6" s="46">
        <f t="shared" si="1"/>
        <v>859342</v>
      </c>
      <c r="O6" s="47">
        <f t="shared" si="2"/>
        <v>4.9736772042736925</v>
      </c>
      <c r="P6" s="9"/>
    </row>
    <row r="7" spans="1:133">
      <c r="A7" s="12"/>
      <c r="B7" s="44">
        <v>512</v>
      </c>
      <c r="C7" s="20" t="s">
        <v>21</v>
      </c>
      <c r="D7" s="46">
        <v>714702</v>
      </c>
      <c r="E7" s="46">
        <v>0</v>
      </c>
      <c r="F7" s="46">
        <v>0</v>
      </c>
      <c r="G7" s="46">
        <v>0</v>
      </c>
      <c r="H7" s="46">
        <v>0</v>
      </c>
      <c r="I7" s="46">
        <v>0</v>
      </c>
      <c r="J7" s="46">
        <v>0</v>
      </c>
      <c r="K7" s="46">
        <v>0</v>
      </c>
      <c r="L7" s="46">
        <v>0</v>
      </c>
      <c r="M7" s="46">
        <v>0</v>
      </c>
      <c r="N7" s="46">
        <f t="shared" si="1"/>
        <v>714702</v>
      </c>
      <c r="O7" s="47">
        <f t="shared" si="2"/>
        <v>4.1365335864519786</v>
      </c>
      <c r="P7" s="9"/>
    </row>
    <row r="8" spans="1:133">
      <c r="A8" s="12"/>
      <c r="B8" s="44">
        <v>513</v>
      </c>
      <c r="C8" s="20" t="s">
        <v>22</v>
      </c>
      <c r="D8" s="46">
        <v>9910876</v>
      </c>
      <c r="E8" s="46">
        <v>604580</v>
      </c>
      <c r="F8" s="46">
        <v>0</v>
      </c>
      <c r="G8" s="46">
        <v>0</v>
      </c>
      <c r="H8" s="46">
        <v>0</v>
      </c>
      <c r="I8" s="46">
        <v>0</v>
      </c>
      <c r="J8" s="46">
        <v>0</v>
      </c>
      <c r="K8" s="46">
        <v>0</v>
      </c>
      <c r="L8" s="46">
        <v>0</v>
      </c>
      <c r="M8" s="46">
        <v>0</v>
      </c>
      <c r="N8" s="46">
        <f t="shared" si="1"/>
        <v>10515456</v>
      </c>
      <c r="O8" s="47">
        <f t="shared" si="2"/>
        <v>60.861081850698582</v>
      </c>
      <c r="P8" s="9"/>
    </row>
    <row r="9" spans="1:133">
      <c r="A9" s="12"/>
      <c r="B9" s="44">
        <v>514</v>
      </c>
      <c r="C9" s="20" t="s">
        <v>23</v>
      </c>
      <c r="D9" s="46">
        <v>591535</v>
      </c>
      <c r="E9" s="46">
        <v>0</v>
      </c>
      <c r="F9" s="46">
        <v>0</v>
      </c>
      <c r="G9" s="46">
        <v>0</v>
      </c>
      <c r="H9" s="46">
        <v>0</v>
      </c>
      <c r="I9" s="46">
        <v>0</v>
      </c>
      <c r="J9" s="46">
        <v>0</v>
      </c>
      <c r="K9" s="46">
        <v>0</v>
      </c>
      <c r="L9" s="46">
        <v>0</v>
      </c>
      <c r="M9" s="46">
        <v>0</v>
      </c>
      <c r="N9" s="46">
        <f t="shared" si="1"/>
        <v>591535</v>
      </c>
      <c r="O9" s="47">
        <f t="shared" si="2"/>
        <v>3.423670837722395</v>
      </c>
      <c r="P9" s="9"/>
    </row>
    <row r="10" spans="1:133">
      <c r="A10" s="12"/>
      <c r="B10" s="44">
        <v>515</v>
      </c>
      <c r="C10" s="20" t="s">
        <v>24</v>
      </c>
      <c r="D10" s="46">
        <v>821255</v>
      </c>
      <c r="E10" s="46">
        <v>0</v>
      </c>
      <c r="F10" s="46">
        <v>0</v>
      </c>
      <c r="G10" s="46">
        <v>0</v>
      </c>
      <c r="H10" s="46">
        <v>0</v>
      </c>
      <c r="I10" s="46">
        <v>0</v>
      </c>
      <c r="J10" s="46">
        <v>0</v>
      </c>
      <c r="K10" s="46">
        <v>0</v>
      </c>
      <c r="L10" s="46">
        <v>0</v>
      </c>
      <c r="M10" s="46">
        <v>0</v>
      </c>
      <c r="N10" s="46">
        <f t="shared" si="1"/>
        <v>821255</v>
      </c>
      <c r="O10" s="47">
        <f t="shared" si="2"/>
        <v>4.7532382595006313</v>
      </c>
      <c r="P10" s="9"/>
    </row>
    <row r="11" spans="1:133">
      <c r="A11" s="12"/>
      <c r="B11" s="44">
        <v>519</v>
      </c>
      <c r="C11" s="20" t="s">
        <v>25</v>
      </c>
      <c r="D11" s="46">
        <v>4428229</v>
      </c>
      <c r="E11" s="46">
        <v>249832</v>
      </c>
      <c r="F11" s="46">
        <v>4386131</v>
      </c>
      <c r="G11" s="46">
        <v>351275</v>
      </c>
      <c r="H11" s="46">
        <v>0</v>
      </c>
      <c r="I11" s="46">
        <v>0</v>
      </c>
      <c r="J11" s="46">
        <v>9298198</v>
      </c>
      <c r="K11" s="46">
        <v>0</v>
      </c>
      <c r="L11" s="46">
        <v>0</v>
      </c>
      <c r="M11" s="46">
        <v>0</v>
      </c>
      <c r="N11" s="46">
        <f t="shared" si="1"/>
        <v>18713665</v>
      </c>
      <c r="O11" s="47">
        <f t="shared" si="2"/>
        <v>108.3104619801132</v>
      </c>
      <c r="P11" s="9"/>
    </row>
    <row r="12" spans="1:133" ht="15.75">
      <c r="A12" s="28" t="s">
        <v>26</v>
      </c>
      <c r="B12" s="29"/>
      <c r="C12" s="30"/>
      <c r="D12" s="31">
        <f t="shared" ref="D12:M12" si="3">SUM(D13:D20)</f>
        <v>45277069</v>
      </c>
      <c r="E12" s="31">
        <f t="shared" si="3"/>
        <v>17721798</v>
      </c>
      <c r="F12" s="31">
        <f t="shared" si="3"/>
        <v>0</v>
      </c>
      <c r="G12" s="31">
        <f t="shared" si="3"/>
        <v>82025</v>
      </c>
      <c r="H12" s="31">
        <f t="shared" si="3"/>
        <v>0</v>
      </c>
      <c r="I12" s="31">
        <f t="shared" si="3"/>
        <v>2381910</v>
      </c>
      <c r="J12" s="31">
        <f t="shared" si="3"/>
        <v>0</v>
      </c>
      <c r="K12" s="31">
        <f t="shared" si="3"/>
        <v>0</v>
      </c>
      <c r="L12" s="31">
        <f t="shared" si="3"/>
        <v>0</v>
      </c>
      <c r="M12" s="31">
        <f t="shared" si="3"/>
        <v>0</v>
      </c>
      <c r="N12" s="42">
        <f t="shared" si="1"/>
        <v>65462802</v>
      </c>
      <c r="O12" s="43">
        <f t="shared" si="2"/>
        <v>378.8838972554376</v>
      </c>
      <c r="P12" s="10"/>
    </row>
    <row r="13" spans="1:133">
      <c r="A13" s="12"/>
      <c r="B13" s="44">
        <v>521</v>
      </c>
      <c r="C13" s="20" t="s">
        <v>27</v>
      </c>
      <c r="D13" s="46">
        <v>33100213</v>
      </c>
      <c r="E13" s="46">
        <v>240349</v>
      </c>
      <c r="F13" s="46">
        <v>0</v>
      </c>
      <c r="G13" s="46">
        <v>0</v>
      </c>
      <c r="H13" s="46">
        <v>0</v>
      </c>
      <c r="I13" s="46">
        <v>0</v>
      </c>
      <c r="J13" s="46">
        <v>0</v>
      </c>
      <c r="K13" s="46">
        <v>0</v>
      </c>
      <c r="L13" s="46">
        <v>0</v>
      </c>
      <c r="M13" s="46">
        <v>0</v>
      </c>
      <c r="N13" s="46">
        <f t="shared" si="1"/>
        <v>33340562</v>
      </c>
      <c r="O13" s="47">
        <f t="shared" si="2"/>
        <v>192.96763476831541</v>
      </c>
      <c r="P13" s="9"/>
    </row>
    <row r="14" spans="1:133">
      <c r="A14" s="12"/>
      <c r="B14" s="44">
        <v>522</v>
      </c>
      <c r="C14" s="20" t="s">
        <v>28</v>
      </c>
      <c r="D14" s="46">
        <v>0</v>
      </c>
      <c r="E14" s="46">
        <v>9727436</v>
      </c>
      <c r="F14" s="46">
        <v>0</v>
      </c>
      <c r="G14" s="46">
        <v>48131</v>
      </c>
      <c r="H14" s="46">
        <v>0</v>
      </c>
      <c r="I14" s="46">
        <v>0</v>
      </c>
      <c r="J14" s="46">
        <v>0</v>
      </c>
      <c r="K14" s="46">
        <v>0</v>
      </c>
      <c r="L14" s="46">
        <v>0</v>
      </c>
      <c r="M14" s="46">
        <v>0</v>
      </c>
      <c r="N14" s="46">
        <f t="shared" ref="N14:N20" si="4">SUM(D14:M14)</f>
        <v>9775567</v>
      </c>
      <c r="O14" s="47">
        <f t="shared" si="2"/>
        <v>56.578771602866105</v>
      </c>
      <c r="P14" s="9"/>
    </row>
    <row r="15" spans="1:133">
      <c r="A15" s="12"/>
      <c r="B15" s="44">
        <v>523</v>
      </c>
      <c r="C15" s="20" t="s">
        <v>29</v>
      </c>
      <c r="D15" s="46">
        <v>10710249</v>
      </c>
      <c r="E15" s="46">
        <v>0</v>
      </c>
      <c r="F15" s="46">
        <v>0</v>
      </c>
      <c r="G15" s="46">
        <v>33894</v>
      </c>
      <c r="H15" s="46">
        <v>0</v>
      </c>
      <c r="I15" s="46">
        <v>0</v>
      </c>
      <c r="J15" s="46">
        <v>0</v>
      </c>
      <c r="K15" s="46">
        <v>0</v>
      </c>
      <c r="L15" s="46">
        <v>0</v>
      </c>
      <c r="M15" s="46">
        <v>0</v>
      </c>
      <c r="N15" s="46">
        <f t="shared" si="4"/>
        <v>10744143</v>
      </c>
      <c r="O15" s="47">
        <f t="shared" si="2"/>
        <v>62.184670502031508</v>
      </c>
      <c r="P15" s="9"/>
    </row>
    <row r="16" spans="1:133">
      <c r="A16" s="12"/>
      <c r="B16" s="44">
        <v>524</v>
      </c>
      <c r="C16" s="20" t="s">
        <v>30</v>
      </c>
      <c r="D16" s="46">
        <v>591376</v>
      </c>
      <c r="E16" s="46">
        <v>0</v>
      </c>
      <c r="F16" s="46">
        <v>0</v>
      </c>
      <c r="G16" s="46">
        <v>0</v>
      </c>
      <c r="H16" s="46">
        <v>0</v>
      </c>
      <c r="I16" s="46">
        <v>2381910</v>
      </c>
      <c r="J16" s="46">
        <v>0</v>
      </c>
      <c r="K16" s="46">
        <v>0</v>
      </c>
      <c r="L16" s="46">
        <v>0</v>
      </c>
      <c r="M16" s="46">
        <v>0</v>
      </c>
      <c r="N16" s="46">
        <f t="shared" si="4"/>
        <v>2973286</v>
      </c>
      <c r="O16" s="47">
        <f t="shared" si="2"/>
        <v>17.208707127064788</v>
      </c>
      <c r="P16" s="9"/>
    </row>
    <row r="17" spans="1:16">
      <c r="A17" s="12"/>
      <c r="B17" s="44">
        <v>525</v>
      </c>
      <c r="C17" s="20" t="s">
        <v>31</v>
      </c>
      <c r="D17" s="46">
        <v>435855</v>
      </c>
      <c r="E17" s="46">
        <v>2186589</v>
      </c>
      <c r="F17" s="46">
        <v>0</v>
      </c>
      <c r="G17" s="46">
        <v>0</v>
      </c>
      <c r="H17" s="46">
        <v>0</v>
      </c>
      <c r="I17" s="46">
        <v>0</v>
      </c>
      <c r="J17" s="46">
        <v>0</v>
      </c>
      <c r="K17" s="46">
        <v>0</v>
      </c>
      <c r="L17" s="46">
        <v>0</v>
      </c>
      <c r="M17" s="46">
        <v>0</v>
      </c>
      <c r="N17" s="46">
        <f t="shared" si="4"/>
        <v>2622444</v>
      </c>
      <c r="O17" s="47">
        <f t="shared" si="2"/>
        <v>15.178112954195557</v>
      </c>
      <c r="P17" s="9"/>
    </row>
    <row r="18" spans="1:16">
      <c r="A18" s="12"/>
      <c r="B18" s="44">
        <v>526</v>
      </c>
      <c r="C18" s="20" t="s">
        <v>32</v>
      </c>
      <c r="D18" s="46">
        <v>0</v>
      </c>
      <c r="E18" s="46">
        <v>5488666</v>
      </c>
      <c r="F18" s="46">
        <v>0</v>
      </c>
      <c r="G18" s="46">
        <v>0</v>
      </c>
      <c r="H18" s="46">
        <v>0</v>
      </c>
      <c r="I18" s="46">
        <v>0</v>
      </c>
      <c r="J18" s="46">
        <v>0</v>
      </c>
      <c r="K18" s="46">
        <v>0</v>
      </c>
      <c r="L18" s="46">
        <v>0</v>
      </c>
      <c r="M18" s="46">
        <v>0</v>
      </c>
      <c r="N18" s="46">
        <f t="shared" si="4"/>
        <v>5488666</v>
      </c>
      <c r="O18" s="47">
        <f t="shared" si="2"/>
        <v>31.767157855745523</v>
      </c>
      <c r="P18" s="9"/>
    </row>
    <row r="19" spans="1:16">
      <c r="A19" s="12"/>
      <c r="B19" s="44">
        <v>527</v>
      </c>
      <c r="C19" s="20" t="s">
        <v>33</v>
      </c>
      <c r="D19" s="46">
        <v>439376</v>
      </c>
      <c r="E19" s="46">
        <v>0</v>
      </c>
      <c r="F19" s="46">
        <v>0</v>
      </c>
      <c r="G19" s="46">
        <v>0</v>
      </c>
      <c r="H19" s="46">
        <v>0</v>
      </c>
      <c r="I19" s="46">
        <v>0</v>
      </c>
      <c r="J19" s="46">
        <v>0</v>
      </c>
      <c r="K19" s="46">
        <v>0</v>
      </c>
      <c r="L19" s="46">
        <v>0</v>
      </c>
      <c r="M19" s="46">
        <v>0</v>
      </c>
      <c r="N19" s="46">
        <f t="shared" si="4"/>
        <v>439376</v>
      </c>
      <c r="O19" s="47">
        <f t="shared" si="2"/>
        <v>2.5430089478984592</v>
      </c>
      <c r="P19" s="9"/>
    </row>
    <row r="20" spans="1:16">
      <c r="A20" s="12"/>
      <c r="B20" s="44">
        <v>529</v>
      </c>
      <c r="C20" s="20" t="s">
        <v>86</v>
      </c>
      <c r="D20" s="46">
        <v>0</v>
      </c>
      <c r="E20" s="46">
        <v>78758</v>
      </c>
      <c r="F20" s="46">
        <v>0</v>
      </c>
      <c r="G20" s="46">
        <v>0</v>
      </c>
      <c r="H20" s="46">
        <v>0</v>
      </c>
      <c r="I20" s="46">
        <v>0</v>
      </c>
      <c r="J20" s="46">
        <v>0</v>
      </c>
      <c r="K20" s="46">
        <v>0</v>
      </c>
      <c r="L20" s="46">
        <v>0</v>
      </c>
      <c r="M20" s="46">
        <v>0</v>
      </c>
      <c r="N20" s="46">
        <f t="shared" si="4"/>
        <v>78758</v>
      </c>
      <c r="O20" s="47">
        <f t="shared" si="2"/>
        <v>0.45583349732026068</v>
      </c>
      <c r="P20" s="9"/>
    </row>
    <row r="21" spans="1:16" ht="15.75">
      <c r="A21" s="28" t="s">
        <v>34</v>
      </c>
      <c r="B21" s="29"/>
      <c r="C21" s="30"/>
      <c r="D21" s="31">
        <f t="shared" ref="D21:M21" si="5">SUM(D22:D28)</f>
        <v>347798</v>
      </c>
      <c r="E21" s="31">
        <f t="shared" si="5"/>
        <v>773929</v>
      </c>
      <c r="F21" s="31">
        <f t="shared" si="5"/>
        <v>0</v>
      </c>
      <c r="G21" s="31">
        <f t="shared" si="5"/>
        <v>473526</v>
      </c>
      <c r="H21" s="31">
        <f t="shared" si="5"/>
        <v>0</v>
      </c>
      <c r="I21" s="31">
        <f t="shared" si="5"/>
        <v>26212581</v>
      </c>
      <c r="J21" s="31">
        <f t="shared" si="5"/>
        <v>0</v>
      </c>
      <c r="K21" s="31">
        <f t="shared" si="5"/>
        <v>0</v>
      </c>
      <c r="L21" s="31">
        <f t="shared" si="5"/>
        <v>0</v>
      </c>
      <c r="M21" s="31">
        <f t="shared" si="5"/>
        <v>0</v>
      </c>
      <c r="N21" s="42">
        <f>SUM(D21:M21)</f>
        <v>27807834</v>
      </c>
      <c r="O21" s="43">
        <f t="shared" si="2"/>
        <v>160.9454560187061</v>
      </c>
      <c r="P21" s="10"/>
    </row>
    <row r="22" spans="1:16">
      <c r="A22" s="12"/>
      <c r="B22" s="44">
        <v>533</v>
      </c>
      <c r="C22" s="20" t="s">
        <v>35</v>
      </c>
      <c r="D22" s="46">
        <v>0</v>
      </c>
      <c r="E22" s="46">
        <v>0</v>
      </c>
      <c r="F22" s="46">
        <v>0</v>
      </c>
      <c r="G22" s="46">
        <v>0</v>
      </c>
      <c r="H22" s="46">
        <v>0</v>
      </c>
      <c r="I22" s="46">
        <v>6221761</v>
      </c>
      <c r="J22" s="46">
        <v>0</v>
      </c>
      <c r="K22" s="46">
        <v>0</v>
      </c>
      <c r="L22" s="46">
        <v>0</v>
      </c>
      <c r="M22" s="46">
        <v>0</v>
      </c>
      <c r="N22" s="46">
        <f t="shared" ref="N22:N28" si="6">SUM(D22:M22)</f>
        <v>6221761</v>
      </c>
      <c r="O22" s="47">
        <f t="shared" si="2"/>
        <v>36.01014596765792</v>
      </c>
      <c r="P22" s="9"/>
    </row>
    <row r="23" spans="1:16">
      <c r="A23" s="12"/>
      <c r="B23" s="44">
        <v>534</v>
      </c>
      <c r="C23" s="20" t="s">
        <v>36</v>
      </c>
      <c r="D23" s="46">
        <v>0</v>
      </c>
      <c r="E23" s="46">
        <v>0</v>
      </c>
      <c r="F23" s="46">
        <v>0</v>
      </c>
      <c r="G23" s="46">
        <v>0</v>
      </c>
      <c r="H23" s="46">
        <v>0</v>
      </c>
      <c r="I23" s="46">
        <v>368183</v>
      </c>
      <c r="J23" s="46">
        <v>0</v>
      </c>
      <c r="K23" s="46">
        <v>0</v>
      </c>
      <c r="L23" s="46">
        <v>0</v>
      </c>
      <c r="M23" s="46">
        <v>0</v>
      </c>
      <c r="N23" s="46">
        <f t="shared" si="6"/>
        <v>368183</v>
      </c>
      <c r="O23" s="47">
        <f t="shared" si="2"/>
        <v>2.1309599601801157</v>
      </c>
      <c r="P23" s="9"/>
    </row>
    <row r="24" spans="1:16">
      <c r="A24" s="12"/>
      <c r="B24" s="44">
        <v>535</v>
      </c>
      <c r="C24" s="20" t="s">
        <v>37</v>
      </c>
      <c r="D24" s="46">
        <v>0</v>
      </c>
      <c r="E24" s="46">
        <v>0</v>
      </c>
      <c r="F24" s="46">
        <v>0</v>
      </c>
      <c r="G24" s="46">
        <v>473526</v>
      </c>
      <c r="H24" s="46">
        <v>0</v>
      </c>
      <c r="I24" s="46">
        <v>6807746</v>
      </c>
      <c r="J24" s="46">
        <v>0</v>
      </c>
      <c r="K24" s="46">
        <v>0</v>
      </c>
      <c r="L24" s="46">
        <v>0</v>
      </c>
      <c r="M24" s="46">
        <v>0</v>
      </c>
      <c r="N24" s="46">
        <f t="shared" si="6"/>
        <v>7281272</v>
      </c>
      <c r="O24" s="47">
        <f t="shared" si="2"/>
        <v>42.142356087001815</v>
      </c>
      <c r="P24" s="9"/>
    </row>
    <row r="25" spans="1:16">
      <c r="A25" s="12"/>
      <c r="B25" s="44">
        <v>536</v>
      </c>
      <c r="C25" s="20" t="s">
        <v>38</v>
      </c>
      <c r="D25" s="46">
        <v>0</v>
      </c>
      <c r="E25" s="46">
        <v>0</v>
      </c>
      <c r="F25" s="46">
        <v>0</v>
      </c>
      <c r="G25" s="46">
        <v>0</v>
      </c>
      <c r="H25" s="46">
        <v>0</v>
      </c>
      <c r="I25" s="46">
        <v>12651928</v>
      </c>
      <c r="J25" s="46">
        <v>0</v>
      </c>
      <c r="K25" s="46">
        <v>0</v>
      </c>
      <c r="L25" s="46">
        <v>0</v>
      </c>
      <c r="M25" s="46">
        <v>0</v>
      </c>
      <c r="N25" s="46">
        <f t="shared" si="6"/>
        <v>12651928</v>
      </c>
      <c r="O25" s="47">
        <f t="shared" si="2"/>
        <v>73.22649874405306</v>
      </c>
      <c r="P25" s="9"/>
    </row>
    <row r="26" spans="1:16">
      <c r="A26" s="12"/>
      <c r="B26" s="44">
        <v>537</v>
      </c>
      <c r="C26" s="20" t="s">
        <v>39</v>
      </c>
      <c r="D26" s="46">
        <v>280925</v>
      </c>
      <c r="E26" s="46">
        <v>217200</v>
      </c>
      <c r="F26" s="46">
        <v>0</v>
      </c>
      <c r="G26" s="46">
        <v>0</v>
      </c>
      <c r="H26" s="46">
        <v>0</v>
      </c>
      <c r="I26" s="46">
        <v>162963</v>
      </c>
      <c r="J26" s="46">
        <v>0</v>
      </c>
      <c r="K26" s="46">
        <v>0</v>
      </c>
      <c r="L26" s="46">
        <v>0</v>
      </c>
      <c r="M26" s="46">
        <v>0</v>
      </c>
      <c r="N26" s="46">
        <f t="shared" si="6"/>
        <v>661088</v>
      </c>
      <c r="O26" s="47">
        <f t="shared" si="2"/>
        <v>3.8262278762342428</v>
      </c>
      <c r="P26" s="9"/>
    </row>
    <row r="27" spans="1:16">
      <c r="A27" s="12"/>
      <c r="B27" s="44">
        <v>538</v>
      </c>
      <c r="C27" s="20" t="s">
        <v>40</v>
      </c>
      <c r="D27" s="46">
        <v>0</v>
      </c>
      <c r="E27" s="46">
        <v>446445</v>
      </c>
      <c r="F27" s="46">
        <v>0</v>
      </c>
      <c r="G27" s="46">
        <v>0</v>
      </c>
      <c r="H27" s="46">
        <v>0</v>
      </c>
      <c r="I27" s="46">
        <v>0</v>
      </c>
      <c r="J27" s="46">
        <v>0</v>
      </c>
      <c r="K27" s="46">
        <v>0</v>
      </c>
      <c r="L27" s="46">
        <v>0</v>
      </c>
      <c r="M27" s="46">
        <v>0</v>
      </c>
      <c r="N27" s="46">
        <f t="shared" si="6"/>
        <v>446445</v>
      </c>
      <c r="O27" s="47">
        <f t="shared" si="2"/>
        <v>2.5839227216428018</v>
      </c>
      <c r="P27" s="9"/>
    </row>
    <row r="28" spans="1:16">
      <c r="A28" s="12"/>
      <c r="B28" s="44">
        <v>539</v>
      </c>
      <c r="C28" s="20" t="s">
        <v>41</v>
      </c>
      <c r="D28" s="46">
        <v>66873</v>
      </c>
      <c r="E28" s="46">
        <v>110284</v>
      </c>
      <c r="F28" s="46">
        <v>0</v>
      </c>
      <c r="G28" s="46">
        <v>0</v>
      </c>
      <c r="H28" s="46">
        <v>0</v>
      </c>
      <c r="I28" s="46">
        <v>0</v>
      </c>
      <c r="J28" s="46">
        <v>0</v>
      </c>
      <c r="K28" s="46">
        <v>0</v>
      </c>
      <c r="L28" s="46">
        <v>0</v>
      </c>
      <c r="M28" s="46">
        <v>0</v>
      </c>
      <c r="N28" s="46">
        <f t="shared" si="6"/>
        <v>177157</v>
      </c>
      <c r="O28" s="47">
        <f t="shared" si="2"/>
        <v>1.0253446619361262</v>
      </c>
      <c r="P28" s="9"/>
    </row>
    <row r="29" spans="1:16" ht="15.75">
      <c r="A29" s="28" t="s">
        <v>42</v>
      </c>
      <c r="B29" s="29"/>
      <c r="C29" s="30"/>
      <c r="D29" s="31">
        <f t="shared" ref="D29:M29" si="7">SUM(D30:D32)</f>
        <v>2484625</v>
      </c>
      <c r="E29" s="31">
        <f t="shared" si="7"/>
        <v>25100322</v>
      </c>
      <c r="F29" s="31">
        <f t="shared" si="7"/>
        <v>257</v>
      </c>
      <c r="G29" s="31">
        <f t="shared" si="7"/>
        <v>2276028</v>
      </c>
      <c r="H29" s="31">
        <f t="shared" si="7"/>
        <v>0</v>
      </c>
      <c r="I29" s="31">
        <f t="shared" si="7"/>
        <v>1717171</v>
      </c>
      <c r="J29" s="31">
        <f t="shared" si="7"/>
        <v>0</v>
      </c>
      <c r="K29" s="31">
        <f t="shared" si="7"/>
        <v>0</v>
      </c>
      <c r="L29" s="31">
        <f t="shared" si="7"/>
        <v>0</v>
      </c>
      <c r="M29" s="31">
        <f t="shared" si="7"/>
        <v>0</v>
      </c>
      <c r="N29" s="31">
        <f t="shared" ref="N29:N38" si="8">SUM(D29:M29)</f>
        <v>31578403</v>
      </c>
      <c r="O29" s="43">
        <f t="shared" si="2"/>
        <v>182.76865688918727</v>
      </c>
      <c r="P29" s="10"/>
    </row>
    <row r="30" spans="1:16">
      <c r="A30" s="12"/>
      <c r="B30" s="44">
        <v>541</v>
      </c>
      <c r="C30" s="20" t="s">
        <v>43</v>
      </c>
      <c r="D30" s="46">
        <v>2148176</v>
      </c>
      <c r="E30" s="46">
        <v>25100322</v>
      </c>
      <c r="F30" s="46">
        <v>257</v>
      </c>
      <c r="G30" s="46">
        <v>0</v>
      </c>
      <c r="H30" s="46">
        <v>0</v>
      </c>
      <c r="I30" s="46">
        <v>0</v>
      </c>
      <c r="J30" s="46">
        <v>0</v>
      </c>
      <c r="K30" s="46">
        <v>0</v>
      </c>
      <c r="L30" s="46">
        <v>0</v>
      </c>
      <c r="M30" s="46">
        <v>0</v>
      </c>
      <c r="N30" s="46">
        <f t="shared" si="8"/>
        <v>27248755</v>
      </c>
      <c r="O30" s="47">
        <f t="shared" si="2"/>
        <v>157.70963317088982</v>
      </c>
      <c r="P30" s="9"/>
    </row>
    <row r="31" spans="1:16">
      <c r="A31" s="12"/>
      <c r="B31" s="44">
        <v>542</v>
      </c>
      <c r="C31" s="20" t="s">
        <v>44</v>
      </c>
      <c r="D31" s="46">
        <v>84209</v>
      </c>
      <c r="E31" s="46">
        <v>0</v>
      </c>
      <c r="F31" s="46">
        <v>0</v>
      </c>
      <c r="G31" s="46">
        <v>0</v>
      </c>
      <c r="H31" s="46">
        <v>0</v>
      </c>
      <c r="I31" s="46">
        <v>1717171</v>
      </c>
      <c r="J31" s="46">
        <v>0</v>
      </c>
      <c r="K31" s="46">
        <v>0</v>
      </c>
      <c r="L31" s="46">
        <v>0</v>
      </c>
      <c r="M31" s="46">
        <v>0</v>
      </c>
      <c r="N31" s="46">
        <f t="shared" si="8"/>
        <v>1801380</v>
      </c>
      <c r="O31" s="47">
        <f t="shared" si="2"/>
        <v>10.425980159511049</v>
      </c>
      <c r="P31" s="9"/>
    </row>
    <row r="32" spans="1:16">
      <c r="A32" s="12"/>
      <c r="B32" s="44">
        <v>543</v>
      </c>
      <c r="C32" s="20" t="s">
        <v>45</v>
      </c>
      <c r="D32" s="46">
        <v>252240</v>
      </c>
      <c r="E32" s="46">
        <v>0</v>
      </c>
      <c r="F32" s="46">
        <v>0</v>
      </c>
      <c r="G32" s="46">
        <v>2276028</v>
      </c>
      <c r="H32" s="46">
        <v>0</v>
      </c>
      <c r="I32" s="46">
        <v>0</v>
      </c>
      <c r="J32" s="46">
        <v>0</v>
      </c>
      <c r="K32" s="46">
        <v>0</v>
      </c>
      <c r="L32" s="46">
        <v>0</v>
      </c>
      <c r="M32" s="46">
        <v>0</v>
      </c>
      <c r="N32" s="46">
        <f t="shared" si="8"/>
        <v>2528268</v>
      </c>
      <c r="O32" s="47">
        <f t="shared" si="2"/>
        <v>14.633043558786419</v>
      </c>
      <c r="P32" s="9"/>
    </row>
    <row r="33" spans="1:16" ht="15.75">
      <c r="A33" s="28" t="s">
        <v>46</v>
      </c>
      <c r="B33" s="29"/>
      <c r="C33" s="30"/>
      <c r="D33" s="31">
        <f t="shared" ref="D33:M33" si="9">SUM(D34:D36)</f>
        <v>3929069</v>
      </c>
      <c r="E33" s="31">
        <f t="shared" si="9"/>
        <v>1955512</v>
      </c>
      <c r="F33" s="31">
        <f t="shared" si="9"/>
        <v>0</v>
      </c>
      <c r="G33" s="31">
        <f t="shared" si="9"/>
        <v>0</v>
      </c>
      <c r="H33" s="31">
        <f t="shared" si="9"/>
        <v>0</v>
      </c>
      <c r="I33" s="31">
        <f t="shared" si="9"/>
        <v>0</v>
      </c>
      <c r="J33" s="31">
        <f t="shared" si="9"/>
        <v>0</v>
      </c>
      <c r="K33" s="31">
        <f t="shared" si="9"/>
        <v>0</v>
      </c>
      <c r="L33" s="31">
        <f t="shared" si="9"/>
        <v>0</v>
      </c>
      <c r="M33" s="31">
        <f t="shared" si="9"/>
        <v>0</v>
      </c>
      <c r="N33" s="31">
        <f t="shared" si="8"/>
        <v>5884581</v>
      </c>
      <c r="O33" s="43">
        <f t="shared" si="2"/>
        <v>34.058624361897927</v>
      </c>
      <c r="P33" s="10"/>
    </row>
    <row r="34" spans="1:16">
      <c r="A34" s="13"/>
      <c r="B34" s="45">
        <v>552</v>
      </c>
      <c r="C34" s="21" t="s">
        <v>47</v>
      </c>
      <c r="D34" s="46">
        <v>234201</v>
      </c>
      <c r="E34" s="46">
        <v>505955</v>
      </c>
      <c r="F34" s="46">
        <v>0</v>
      </c>
      <c r="G34" s="46">
        <v>0</v>
      </c>
      <c r="H34" s="46">
        <v>0</v>
      </c>
      <c r="I34" s="46">
        <v>0</v>
      </c>
      <c r="J34" s="46">
        <v>0</v>
      </c>
      <c r="K34" s="46">
        <v>0</v>
      </c>
      <c r="L34" s="46">
        <v>0</v>
      </c>
      <c r="M34" s="46">
        <v>0</v>
      </c>
      <c r="N34" s="46">
        <f t="shared" si="8"/>
        <v>740156</v>
      </c>
      <c r="O34" s="47">
        <f t="shared" si="2"/>
        <v>4.2838555834654874</v>
      </c>
      <c r="P34" s="9"/>
    </row>
    <row r="35" spans="1:16">
      <c r="A35" s="13"/>
      <c r="B35" s="45">
        <v>553</v>
      </c>
      <c r="C35" s="21" t="s">
        <v>48</v>
      </c>
      <c r="D35" s="46">
        <v>156984</v>
      </c>
      <c r="E35" s="46">
        <v>0</v>
      </c>
      <c r="F35" s="46">
        <v>0</v>
      </c>
      <c r="G35" s="46">
        <v>0</v>
      </c>
      <c r="H35" s="46">
        <v>0</v>
      </c>
      <c r="I35" s="46">
        <v>0</v>
      </c>
      <c r="J35" s="46">
        <v>0</v>
      </c>
      <c r="K35" s="46">
        <v>0</v>
      </c>
      <c r="L35" s="46">
        <v>0</v>
      </c>
      <c r="M35" s="46">
        <v>0</v>
      </c>
      <c r="N35" s="46">
        <f t="shared" si="8"/>
        <v>156984</v>
      </c>
      <c r="O35" s="47">
        <f t="shared" si="2"/>
        <v>0.90858789892231651</v>
      </c>
      <c r="P35" s="9"/>
    </row>
    <row r="36" spans="1:16">
      <c r="A36" s="13"/>
      <c r="B36" s="45">
        <v>554</v>
      </c>
      <c r="C36" s="21" t="s">
        <v>49</v>
      </c>
      <c r="D36" s="46">
        <v>3537884</v>
      </c>
      <c r="E36" s="46">
        <v>1449557</v>
      </c>
      <c r="F36" s="46">
        <v>0</v>
      </c>
      <c r="G36" s="46">
        <v>0</v>
      </c>
      <c r="H36" s="46">
        <v>0</v>
      </c>
      <c r="I36" s="46">
        <v>0</v>
      </c>
      <c r="J36" s="46">
        <v>0</v>
      </c>
      <c r="K36" s="46">
        <v>0</v>
      </c>
      <c r="L36" s="46">
        <v>0</v>
      </c>
      <c r="M36" s="46">
        <v>0</v>
      </c>
      <c r="N36" s="46">
        <f t="shared" si="8"/>
        <v>4987441</v>
      </c>
      <c r="O36" s="47">
        <f t="shared" si="2"/>
        <v>28.866180879510122</v>
      </c>
      <c r="P36" s="9"/>
    </row>
    <row r="37" spans="1:16" ht="15.75">
      <c r="A37" s="28" t="s">
        <v>50</v>
      </c>
      <c r="B37" s="29"/>
      <c r="C37" s="30"/>
      <c r="D37" s="31">
        <f t="shared" ref="D37:M37" si="10">SUM(D38:D42)</f>
        <v>3089272</v>
      </c>
      <c r="E37" s="31">
        <f t="shared" si="10"/>
        <v>1672369</v>
      </c>
      <c r="F37" s="31">
        <f t="shared" si="10"/>
        <v>0</v>
      </c>
      <c r="G37" s="31">
        <f t="shared" si="10"/>
        <v>0</v>
      </c>
      <c r="H37" s="31">
        <f t="shared" si="10"/>
        <v>0</v>
      </c>
      <c r="I37" s="31">
        <f t="shared" si="10"/>
        <v>0</v>
      </c>
      <c r="J37" s="31">
        <f t="shared" si="10"/>
        <v>0</v>
      </c>
      <c r="K37" s="31">
        <f t="shared" si="10"/>
        <v>0</v>
      </c>
      <c r="L37" s="31">
        <f t="shared" si="10"/>
        <v>0</v>
      </c>
      <c r="M37" s="31">
        <f t="shared" si="10"/>
        <v>0</v>
      </c>
      <c r="N37" s="31">
        <f t="shared" si="8"/>
        <v>4761641</v>
      </c>
      <c r="O37" s="43">
        <f t="shared" ref="O37:O68" si="11">(N37/O$75)</f>
        <v>27.559301531444977</v>
      </c>
      <c r="P37" s="10"/>
    </row>
    <row r="38" spans="1:16">
      <c r="A38" s="12"/>
      <c r="B38" s="44">
        <v>561</v>
      </c>
      <c r="C38" s="20" t="s">
        <v>87</v>
      </c>
      <c r="D38" s="46">
        <v>1188488</v>
      </c>
      <c r="E38" s="46">
        <v>30947</v>
      </c>
      <c r="F38" s="46">
        <v>0</v>
      </c>
      <c r="G38" s="46">
        <v>0</v>
      </c>
      <c r="H38" s="46">
        <v>0</v>
      </c>
      <c r="I38" s="46">
        <v>0</v>
      </c>
      <c r="J38" s="46">
        <v>0</v>
      </c>
      <c r="K38" s="46">
        <v>0</v>
      </c>
      <c r="L38" s="46">
        <v>0</v>
      </c>
      <c r="M38" s="46">
        <v>0</v>
      </c>
      <c r="N38" s="46">
        <f t="shared" si="8"/>
        <v>1219435</v>
      </c>
      <c r="O38" s="47">
        <f t="shared" si="11"/>
        <v>7.0578140735510306</v>
      </c>
      <c r="P38" s="9"/>
    </row>
    <row r="39" spans="1:16">
      <c r="A39" s="12"/>
      <c r="B39" s="44">
        <v>562</v>
      </c>
      <c r="C39" s="20" t="s">
        <v>51</v>
      </c>
      <c r="D39" s="46">
        <v>950426</v>
      </c>
      <c r="E39" s="46">
        <v>1635134</v>
      </c>
      <c r="F39" s="46">
        <v>0</v>
      </c>
      <c r="G39" s="46">
        <v>0</v>
      </c>
      <c r="H39" s="46">
        <v>0</v>
      </c>
      <c r="I39" s="46">
        <v>0</v>
      </c>
      <c r="J39" s="46">
        <v>0</v>
      </c>
      <c r="K39" s="46">
        <v>0</v>
      </c>
      <c r="L39" s="46">
        <v>0</v>
      </c>
      <c r="M39" s="46">
        <v>0</v>
      </c>
      <c r="N39" s="46">
        <f t="shared" ref="N39:N46" si="12">SUM(D39:M39)</f>
        <v>2585560</v>
      </c>
      <c r="O39" s="47">
        <f t="shared" si="11"/>
        <v>14.964636701431894</v>
      </c>
      <c r="P39" s="9"/>
    </row>
    <row r="40" spans="1:16">
      <c r="A40" s="12"/>
      <c r="B40" s="44">
        <v>563</v>
      </c>
      <c r="C40" s="20" t="s">
        <v>52</v>
      </c>
      <c r="D40" s="46">
        <v>587494</v>
      </c>
      <c r="E40" s="46">
        <v>0</v>
      </c>
      <c r="F40" s="46">
        <v>0</v>
      </c>
      <c r="G40" s="46">
        <v>0</v>
      </c>
      <c r="H40" s="46">
        <v>0</v>
      </c>
      <c r="I40" s="46">
        <v>0</v>
      </c>
      <c r="J40" s="46">
        <v>0</v>
      </c>
      <c r="K40" s="46">
        <v>0</v>
      </c>
      <c r="L40" s="46">
        <v>0</v>
      </c>
      <c r="M40" s="46">
        <v>0</v>
      </c>
      <c r="N40" s="46">
        <f t="shared" si="12"/>
        <v>587494</v>
      </c>
      <c r="O40" s="47">
        <f t="shared" si="11"/>
        <v>3.4002824433666325</v>
      </c>
      <c r="P40" s="9"/>
    </row>
    <row r="41" spans="1:16">
      <c r="A41" s="12"/>
      <c r="B41" s="44">
        <v>564</v>
      </c>
      <c r="C41" s="20" t="s">
        <v>53</v>
      </c>
      <c r="D41" s="46">
        <v>337664</v>
      </c>
      <c r="E41" s="46">
        <v>0</v>
      </c>
      <c r="F41" s="46">
        <v>0</v>
      </c>
      <c r="G41" s="46">
        <v>0</v>
      </c>
      <c r="H41" s="46">
        <v>0</v>
      </c>
      <c r="I41" s="46">
        <v>0</v>
      </c>
      <c r="J41" s="46">
        <v>0</v>
      </c>
      <c r="K41" s="46">
        <v>0</v>
      </c>
      <c r="L41" s="46">
        <v>0</v>
      </c>
      <c r="M41" s="46">
        <v>0</v>
      </c>
      <c r="N41" s="46">
        <f t="shared" si="12"/>
        <v>337664</v>
      </c>
      <c r="O41" s="47">
        <f t="shared" si="11"/>
        <v>1.9543228883306902</v>
      </c>
      <c r="P41" s="9"/>
    </row>
    <row r="42" spans="1:16">
      <c r="A42" s="12"/>
      <c r="B42" s="44">
        <v>569</v>
      </c>
      <c r="C42" s="20" t="s">
        <v>54</v>
      </c>
      <c r="D42" s="46">
        <v>25200</v>
      </c>
      <c r="E42" s="46">
        <v>6288</v>
      </c>
      <c r="F42" s="46">
        <v>0</v>
      </c>
      <c r="G42" s="46">
        <v>0</v>
      </c>
      <c r="H42" s="46">
        <v>0</v>
      </c>
      <c r="I42" s="46">
        <v>0</v>
      </c>
      <c r="J42" s="46">
        <v>0</v>
      </c>
      <c r="K42" s="46">
        <v>0</v>
      </c>
      <c r="L42" s="46">
        <v>0</v>
      </c>
      <c r="M42" s="46">
        <v>0</v>
      </c>
      <c r="N42" s="46">
        <f t="shared" si="12"/>
        <v>31488</v>
      </c>
      <c r="O42" s="47">
        <f t="shared" si="11"/>
        <v>0.18224542476472699</v>
      </c>
      <c r="P42" s="9"/>
    </row>
    <row r="43" spans="1:16" ht="15.75">
      <c r="A43" s="28" t="s">
        <v>55</v>
      </c>
      <c r="B43" s="29"/>
      <c r="C43" s="30"/>
      <c r="D43" s="31">
        <f t="shared" ref="D43:M43" si="13">SUM(D44:D46)</f>
        <v>5268660</v>
      </c>
      <c r="E43" s="31">
        <f t="shared" si="13"/>
        <v>142203</v>
      </c>
      <c r="F43" s="31">
        <f t="shared" si="13"/>
        <v>0</v>
      </c>
      <c r="G43" s="31">
        <f t="shared" si="13"/>
        <v>0</v>
      </c>
      <c r="H43" s="31">
        <f t="shared" si="13"/>
        <v>0</v>
      </c>
      <c r="I43" s="31">
        <f t="shared" si="13"/>
        <v>0</v>
      </c>
      <c r="J43" s="31">
        <f t="shared" si="13"/>
        <v>0</v>
      </c>
      <c r="K43" s="31">
        <f t="shared" si="13"/>
        <v>0</v>
      </c>
      <c r="L43" s="31">
        <f t="shared" si="13"/>
        <v>0</v>
      </c>
      <c r="M43" s="31">
        <f t="shared" si="13"/>
        <v>0</v>
      </c>
      <c r="N43" s="31">
        <f>SUM(D43:M43)</f>
        <v>5410863</v>
      </c>
      <c r="O43" s="43">
        <f t="shared" si="11"/>
        <v>31.316851682505874</v>
      </c>
      <c r="P43" s="9"/>
    </row>
    <row r="44" spans="1:16">
      <c r="A44" s="12"/>
      <c r="B44" s="44">
        <v>571</v>
      </c>
      <c r="C44" s="20" t="s">
        <v>56</v>
      </c>
      <c r="D44" s="46">
        <v>2494885</v>
      </c>
      <c r="E44" s="46">
        <v>0</v>
      </c>
      <c r="F44" s="46">
        <v>0</v>
      </c>
      <c r="G44" s="46">
        <v>0</v>
      </c>
      <c r="H44" s="46">
        <v>0</v>
      </c>
      <c r="I44" s="46">
        <v>0</v>
      </c>
      <c r="J44" s="46">
        <v>0</v>
      </c>
      <c r="K44" s="46">
        <v>0</v>
      </c>
      <c r="L44" s="46">
        <v>0</v>
      </c>
      <c r="M44" s="46">
        <v>0</v>
      </c>
      <c r="N44" s="46">
        <f t="shared" si="12"/>
        <v>2494885</v>
      </c>
      <c r="O44" s="47">
        <f t="shared" si="11"/>
        <v>14.439830302469064</v>
      </c>
      <c r="P44" s="9"/>
    </row>
    <row r="45" spans="1:16">
      <c r="A45" s="12"/>
      <c r="B45" s="44">
        <v>572</v>
      </c>
      <c r="C45" s="20" t="s">
        <v>57</v>
      </c>
      <c r="D45" s="46">
        <v>2717572</v>
      </c>
      <c r="E45" s="46">
        <v>142203</v>
      </c>
      <c r="F45" s="46">
        <v>0</v>
      </c>
      <c r="G45" s="46">
        <v>0</v>
      </c>
      <c r="H45" s="46">
        <v>0</v>
      </c>
      <c r="I45" s="46">
        <v>0</v>
      </c>
      <c r="J45" s="46">
        <v>0</v>
      </c>
      <c r="K45" s="46">
        <v>0</v>
      </c>
      <c r="L45" s="46">
        <v>0</v>
      </c>
      <c r="M45" s="46">
        <v>0</v>
      </c>
      <c r="N45" s="46">
        <f t="shared" si="12"/>
        <v>2859775</v>
      </c>
      <c r="O45" s="47">
        <f t="shared" si="11"/>
        <v>16.551731123175404</v>
      </c>
      <c r="P45" s="9"/>
    </row>
    <row r="46" spans="1:16">
      <c r="A46" s="12"/>
      <c r="B46" s="44">
        <v>573</v>
      </c>
      <c r="C46" s="20" t="s">
        <v>58</v>
      </c>
      <c r="D46" s="46">
        <v>56203</v>
      </c>
      <c r="E46" s="46">
        <v>0</v>
      </c>
      <c r="F46" s="46">
        <v>0</v>
      </c>
      <c r="G46" s="46">
        <v>0</v>
      </c>
      <c r="H46" s="46">
        <v>0</v>
      </c>
      <c r="I46" s="46">
        <v>0</v>
      </c>
      <c r="J46" s="46">
        <v>0</v>
      </c>
      <c r="K46" s="46">
        <v>0</v>
      </c>
      <c r="L46" s="46">
        <v>0</v>
      </c>
      <c r="M46" s="46">
        <v>0</v>
      </c>
      <c r="N46" s="46">
        <f t="shared" si="12"/>
        <v>56203</v>
      </c>
      <c r="O46" s="47">
        <f t="shared" si="11"/>
        <v>0.32529025686140595</v>
      </c>
      <c r="P46" s="9"/>
    </row>
    <row r="47" spans="1:16" ht="15.75">
      <c r="A47" s="28" t="s">
        <v>81</v>
      </c>
      <c r="B47" s="29"/>
      <c r="C47" s="30"/>
      <c r="D47" s="31">
        <f t="shared" ref="D47:M47" si="14">SUM(D48:D49)</f>
        <v>7284681</v>
      </c>
      <c r="E47" s="31">
        <f t="shared" si="14"/>
        <v>3845483</v>
      </c>
      <c r="F47" s="31">
        <f t="shared" si="14"/>
        <v>5656828</v>
      </c>
      <c r="G47" s="31">
        <f t="shared" si="14"/>
        <v>1004756</v>
      </c>
      <c r="H47" s="31">
        <f t="shared" si="14"/>
        <v>0</v>
      </c>
      <c r="I47" s="31">
        <f t="shared" si="14"/>
        <v>0</v>
      </c>
      <c r="J47" s="31">
        <f t="shared" si="14"/>
        <v>158780</v>
      </c>
      <c r="K47" s="31">
        <f t="shared" si="14"/>
        <v>0</v>
      </c>
      <c r="L47" s="31">
        <f t="shared" si="14"/>
        <v>0</v>
      </c>
      <c r="M47" s="31">
        <f t="shared" si="14"/>
        <v>0</v>
      </c>
      <c r="N47" s="31">
        <f>SUM(D47:M47)</f>
        <v>17950528</v>
      </c>
      <c r="O47" s="43">
        <f t="shared" si="11"/>
        <v>103.89359756450474</v>
      </c>
      <c r="P47" s="9"/>
    </row>
    <row r="48" spans="1:16">
      <c r="A48" s="12"/>
      <c r="B48" s="44">
        <v>581</v>
      </c>
      <c r="C48" s="20" t="s">
        <v>59</v>
      </c>
      <c r="D48" s="46">
        <v>7284681</v>
      </c>
      <c r="E48" s="46">
        <v>3845483</v>
      </c>
      <c r="F48" s="46">
        <v>16653</v>
      </c>
      <c r="G48" s="46">
        <v>1004756</v>
      </c>
      <c r="H48" s="46">
        <v>0</v>
      </c>
      <c r="I48" s="46">
        <v>0</v>
      </c>
      <c r="J48" s="46">
        <v>158780</v>
      </c>
      <c r="K48" s="46">
        <v>0</v>
      </c>
      <c r="L48" s="46">
        <v>0</v>
      </c>
      <c r="M48" s="46">
        <v>0</v>
      </c>
      <c r="N48" s="46">
        <f>SUM(D48:M48)</f>
        <v>12310353</v>
      </c>
      <c r="O48" s="47">
        <f t="shared" si="11"/>
        <v>71.249539871974434</v>
      </c>
      <c r="P48" s="9"/>
    </row>
    <row r="49" spans="1:16">
      <c r="A49" s="12"/>
      <c r="B49" s="44">
        <v>585</v>
      </c>
      <c r="C49" s="20" t="s">
        <v>88</v>
      </c>
      <c r="D49" s="46">
        <v>0</v>
      </c>
      <c r="E49" s="46">
        <v>0</v>
      </c>
      <c r="F49" s="46">
        <v>5640175</v>
      </c>
      <c r="G49" s="46">
        <v>0</v>
      </c>
      <c r="H49" s="46">
        <v>0</v>
      </c>
      <c r="I49" s="46">
        <v>0</v>
      </c>
      <c r="J49" s="46">
        <v>0</v>
      </c>
      <c r="K49" s="46">
        <v>0</v>
      </c>
      <c r="L49" s="46">
        <v>0</v>
      </c>
      <c r="M49" s="46">
        <v>0</v>
      </c>
      <c r="N49" s="46">
        <f t="shared" ref="N49:N55" si="15">SUM(D49:M49)</f>
        <v>5640175</v>
      </c>
      <c r="O49" s="47">
        <f t="shared" si="11"/>
        <v>32.644057692530296</v>
      </c>
      <c r="P49" s="9"/>
    </row>
    <row r="50" spans="1:16" ht="15.75">
      <c r="A50" s="28" t="s">
        <v>60</v>
      </c>
      <c r="B50" s="29"/>
      <c r="C50" s="30"/>
      <c r="D50" s="31">
        <f t="shared" ref="D50:M50" si="16">SUM(D51:D72)</f>
        <v>1039698</v>
      </c>
      <c r="E50" s="31">
        <f t="shared" si="16"/>
        <v>5038907</v>
      </c>
      <c r="F50" s="31">
        <f t="shared" si="16"/>
        <v>0</v>
      </c>
      <c r="G50" s="31">
        <f t="shared" si="16"/>
        <v>0</v>
      </c>
      <c r="H50" s="31">
        <f t="shared" si="16"/>
        <v>0</v>
      </c>
      <c r="I50" s="31">
        <f t="shared" si="16"/>
        <v>0</v>
      </c>
      <c r="J50" s="31">
        <f t="shared" si="16"/>
        <v>0</v>
      </c>
      <c r="K50" s="31">
        <f t="shared" si="16"/>
        <v>0</v>
      </c>
      <c r="L50" s="31">
        <f t="shared" si="16"/>
        <v>0</v>
      </c>
      <c r="M50" s="31">
        <f t="shared" si="16"/>
        <v>0</v>
      </c>
      <c r="N50" s="31">
        <f>SUM(D50:M50)</f>
        <v>6078605</v>
      </c>
      <c r="O50" s="43">
        <f t="shared" si="11"/>
        <v>35.181591406313302</v>
      </c>
      <c r="P50" s="9"/>
    </row>
    <row r="51" spans="1:16">
      <c r="A51" s="12"/>
      <c r="B51" s="44">
        <v>602</v>
      </c>
      <c r="C51" s="20" t="s">
        <v>61</v>
      </c>
      <c r="D51" s="46">
        <v>7274</v>
      </c>
      <c r="E51" s="46">
        <v>0</v>
      </c>
      <c r="F51" s="46">
        <v>0</v>
      </c>
      <c r="G51" s="46">
        <v>0</v>
      </c>
      <c r="H51" s="46">
        <v>0</v>
      </c>
      <c r="I51" s="46">
        <v>0</v>
      </c>
      <c r="J51" s="46">
        <v>0</v>
      </c>
      <c r="K51" s="46">
        <v>0</v>
      </c>
      <c r="L51" s="46">
        <v>0</v>
      </c>
      <c r="M51" s="46">
        <v>0</v>
      </c>
      <c r="N51" s="46">
        <f t="shared" si="15"/>
        <v>7274</v>
      </c>
      <c r="O51" s="47">
        <f t="shared" si="11"/>
        <v>4.2100267395154475E-2</v>
      </c>
      <c r="P51" s="9"/>
    </row>
    <row r="52" spans="1:16">
      <c r="A52" s="12"/>
      <c r="B52" s="44">
        <v>603</v>
      </c>
      <c r="C52" s="20" t="s">
        <v>62</v>
      </c>
      <c r="D52" s="46">
        <v>1882</v>
      </c>
      <c r="E52" s="46">
        <v>0</v>
      </c>
      <c r="F52" s="46">
        <v>0</v>
      </c>
      <c r="G52" s="46">
        <v>0</v>
      </c>
      <c r="H52" s="46">
        <v>0</v>
      </c>
      <c r="I52" s="46">
        <v>0</v>
      </c>
      <c r="J52" s="46">
        <v>0</v>
      </c>
      <c r="K52" s="46">
        <v>0</v>
      </c>
      <c r="L52" s="46">
        <v>0</v>
      </c>
      <c r="M52" s="46">
        <v>0</v>
      </c>
      <c r="N52" s="46">
        <f t="shared" si="15"/>
        <v>1882</v>
      </c>
      <c r="O52" s="47">
        <f t="shared" si="11"/>
        <v>1.0892590491845027E-2</v>
      </c>
      <c r="P52" s="9"/>
    </row>
    <row r="53" spans="1:16">
      <c r="A53" s="12"/>
      <c r="B53" s="44">
        <v>604</v>
      </c>
      <c r="C53" s="20" t="s">
        <v>63</v>
      </c>
      <c r="D53" s="46">
        <v>0</v>
      </c>
      <c r="E53" s="46">
        <v>797109</v>
      </c>
      <c r="F53" s="46">
        <v>0</v>
      </c>
      <c r="G53" s="46">
        <v>0</v>
      </c>
      <c r="H53" s="46">
        <v>0</v>
      </c>
      <c r="I53" s="46">
        <v>0</v>
      </c>
      <c r="J53" s="46">
        <v>0</v>
      </c>
      <c r="K53" s="46">
        <v>0</v>
      </c>
      <c r="L53" s="46">
        <v>0</v>
      </c>
      <c r="M53" s="46">
        <v>0</v>
      </c>
      <c r="N53" s="46">
        <f t="shared" si="15"/>
        <v>797109</v>
      </c>
      <c r="O53" s="47">
        <f t="shared" si="11"/>
        <v>4.6134866707566937</v>
      </c>
      <c r="P53" s="9"/>
    </row>
    <row r="54" spans="1:16">
      <c r="A54" s="12"/>
      <c r="B54" s="44">
        <v>605</v>
      </c>
      <c r="C54" s="20" t="s">
        <v>64</v>
      </c>
      <c r="D54" s="46">
        <v>6391</v>
      </c>
      <c r="E54" s="46">
        <v>0</v>
      </c>
      <c r="F54" s="46">
        <v>0</v>
      </c>
      <c r="G54" s="46">
        <v>0</v>
      </c>
      <c r="H54" s="46">
        <v>0</v>
      </c>
      <c r="I54" s="46">
        <v>0</v>
      </c>
      <c r="J54" s="46">
        <v>0</v>
      </c>
      <c r="K54" s="46">
        <v>0</v>
      </c>
      <c r="L54" s="46">
        <v>0</v>
      </c>
      <c r="M54" s="46">
        <v>0</v>
      </c>
      <c r="N54" s="46">
        <f t="shared" si="15"/>
        <v>6391</v>
      </c>
      <c r="O54" s="47">
        <f t="shared" si="11"/>
        <v>3.6989663035803172E-2</v>
      </c>
      <c r="P54" s="9"/>
    </row>
    <row r="55" spans="1:16">
      <c r="A55" s="12"/>
      <c r="B55" s="44">
        <v>608</v>
      </c>
      <c r="C55" s="20" t="s">
        <v>65</v>
      </c>
      <c r="D55" s="46">
        <v>0</v>
      </c>
      <c r="E55" s="46">
        <v>140069</v>
      </c>
      <c r="F55" s="46">
        <v>0</v>
      </c>
      <c r="G55" s="46">
        <v>0</v>
      </c>
      <c r="H55" s="46">
        <v>0</v>
      </c>
      <c r="I55" s="46">
        <v>0</v>
      </c>
      <c r="J55" s="46">
        <v>0</v>
      </c>
      <c r="K55" s="46">
        <v>0</v>
      </c>
      <c r="L55" s="46">
        <v>0</v>
      </c>
      <c r="M55" s="46">
        <v>0</v>
      </c>
      <c r="N55" s="46">
        <f t="shared" si="15"/>
        <v>140069</v>
      </c>
      <c r="O55" s="47">
        <f t="shared" si="11"/>
        <v>0.8106877032955585</v>
      </c>
      <c r="P55" s="9"/>
    </row>
    <row r="56" spans="1:16">
      <c r="A56" s="12"/>
      <c r="B56" s="44">
        <v>614</v>
      </c>
      <c r="C56" s="20" t="s">
        <v>66</v>
      </c>
      <c r="D56" s="46">
        <v>0</v>
      </c>
      <c r="E56" s="46">
        <v>425114</v>
      </c>
      <c r="F56" s="46">
        <v>0</v>
      </c>
      <c r="G56" s="46">
        <v>0</v>
      </c>
      <c r="H56" s="46">
        <v>0</v>
      </c>
      <c r="I56" s="46">
        <v>0</v>
      </c>
      <c r="J56" s="46">
        <v>0</v>
      </c>
      <c r="K56" s="46">
        <v>0</v>
      </c>
      <c r="L56" s="46">
        <v>0</v>
      </c>
      <c r="M56" s="46">
        <v>0</v>
      </c>
      <c r="N56" s="46">
        <f t="shared" ref="N56:N67" si="17">SUM(D56:M56)</f>
        <v>425114</v>
      </c>
      <c r="O56" s="47">
        <f t="shared" si="11"/>
        <v>2.4604637164453806</v>
      </c>
      <c r="P56" s="9"/>
    </row>
    <row r="57" spans="1:16">
      <c r="A57" s="12"/>
      <c r="B57" s="44">
        <v>622</v>
      </c>
      <c r="C57" s="20" t="s">
        <v>67</v>
      </c>
      <c r="D57" s="46">
        <v>0</v>
      </c>
      <c r="E57" s="46">
        <v>111128</v>
      </c>
      <c r="F57" s="46">
        <v>0</v>
      </c>
      <c r="G57" s="46">
        <v>0</v>
      </c>
      <c r="H57" s="46">
        <v>0</v>
      </c>
      <c r="I57" s="46">
        <v>0</v>
      </c>
      <c r="J57" s="46">
        <v>0</v>
      </c>
      <c r="K57" s="46">
        <v>0</v>
      </c>
      <c r="L57" s="46">
        <v>0</v>
      </c>
      <c r="M57" s="46">
        <v>0</v>
      </c>
      <c r="N57" s="46">
        <f t="shared" si="17"/>
        <v>111128</v>
      </c>
      <c r="O57" s="47">
        <f t="shared" si="11"/>
        <v>0.64318373867043255</v>
      </c>
      <c r="P57" s="9"/>
    </row>
    <row r="58" spans="1:16">
      <c r="A58" s="12"/>
      <c r="B58" s="44">
        <v>634</v>
      </c>
      <c r="C58" s="20" t="s">
        <v>68</v>
      </c>
      <c r="D58" s="46">
        <v>0</v>
      </c>
      <c r="E58" s="46">
        <v>328653</v>
      </c>
      <c r="F58" s="46">
        <v>0</v>
      </c>
      <c r="G58" s="46">
        <v>0</v>
      </c>
      <c r="H58" s="46">
        <v>0</v>
      </c>
      <c r="I58" s="46">
        <v>0</v>
      </c>
      <c r="J58" s="46">
        <v>0</v>
      </c>
      <c r="K58" s="46">
        <v>0</v>
      </c>
      <c r="L58" s="46">
        <v>0</v>
      </c>
      <c r="M58" s="46">
        <v>0</v>
      </c>
      <c r="N58" s="46">
        <f t="shared" si="17"/>
        <v>328653</v>
      </c>
      <c r="O58" s="47">
        <f t="shared" si="11"/>
        <v>1.9021692576601188</v>
      </c>
      <c r="P58" s="9"/>
    </row>
    <row r="59" spans="1:16">
      <c r="A59" s="12"/>
      <c r="B59" s="44">
        <v>654</v>
      </c>
      <c r="C59" s="20" t="s">
        <v>69</v>
      </c>
      <c r="D59" s="46">
        <v>0</v>
      </c>
      <c r="E59" s="46">
        <v>338544</v>
      </c>
      <c r="F59" s="46">
        <v>0</v>
      </c>
      <c r="G59" s="46">
        <v>0</v>
      </c>
      <c r="H59" s="46">
        <v>0</v>
      </c>
      <c r="I59" s="46">
        <v>0</v>
      </c>
      <c r="J59" s="46">
        <v>0</v>
      </c>
      <c r="K59" s="46">
        <v>0</v>
      </c>
      <c r="L59" s="46">
        <v>0</v>
      </c>
      <c r="M59" s="46">
        <v>0</v>
      </c>
      <c r="N59" s="46">
        <f t="shared" si="17"/>
        <v>338544</v>
      </c>
      <c r="O59" s="47">
        <f t="shared" si="11"/>
        <v>1.9594161293683223</v>
      </c>
      <c r="P59" s="9"/>
    </row>
    <row r="60" spans="1:16">
      <c r="A60" s="12"/>
      <c r="B60" s="44">
        <v>674</v>
      </c>
      <c r="C60" s="20" t="s">
        <v>70</v>
      </c>
      <c r="D60" s="46">
        <v>0</v>
      </c>
      <c r="E60" s="46">
        <v>121299</v>
      </c>
      <c r="F60" s="46">
        <v>0</v>
      </c>
      <c r="G60" s="46">
        <v>0</v>
      </c>
      <c r="H60" s="46">
        <v>0</v>
      </c>
      <c r="I60" s="46">
        <v>0</v>
      </c>
      <c r="J60" s="46">
        <v>0</v>
      </c>
      <c r="K60" s="46">
        <v>0</v>
      </c>
      <c r="L60" s="46">
        <v>0</v>
      </c>
      <c r="M60" s="46">
        <v>0</v>
      </c>
      <c r="N60" s="46">
        <f t="shared" si="17"/>
        <v>121299</v>
      </c>
      <c r="O60" s="47">
        <f t="shared" si="11"/>
        <v>0.7020511870724282</v>
      </c>
      <c r="P60" s="9"/>
    </row>
    <row r="61" spans="1:16">
      <c r="A61" s="12"/>
      <c r="B61" s="44">
        <v>685</v>
      </c>
      <c r="C61" s="20" t="s">
        <v>71</v>
      </c>
      <c r="D61" s="46">
        <v>35813</v>
      </c>
      <c r="E61" s="46">
        <v>0</v>
      </c>
      <c r="F61" s="46">
        <v>0</v>
      </c>
      <c r="G61" s="46">
        <v>0</v>
      </c>
      <c r="H61" s="46">
        <v>0</v>
      </c>
      <c r="I61" s="46">
        <v>0</v>
      </c>
      <c r="J61" s="46">
        <v>0</v>
      </c>
      <c r="K61" s="46">
        <v>0</v>
      </c>
      <c r="L61" s="46">
        <v>0</v>
      </c>
      <c r="M61" s="46">
        <v>0</v>
      </c>
      <c r="N61" s="46">
        <f t="shared" si="17"/>
        <v>35813</v>
      </c>
      <c r="O61" s="47">
        <f t="shared" si="11"/>
        <v>0.20727754690990752</v>
      </c>
      <c r="P61" s="9"/>
    </row>
    <row r="62" spans="1:16">
      <c r="A62" s="12"/>
      <c r="B62" s="44">
        <v>689</v>
      </c>
      <c r="C62" s="20" t="s">
        <v>72</v>
      </c>
      <c r="D62" s="46">
        <v>0</v>
      </c>
      <c r="E62" s="46">
        <v>90867</v>
      </c>
      <c r="F62" s="46">
        <v>0</v>
      </c>
      <c r="G62" s="46">
        <v>0</v>
      </c>
      <c r="H62" s="46">
        <v>0</v>
      </c>
      <c r="I62" s="46">
        <v>0</v>
      </c>
      <c r="J62" s="46">
        <v>0</v>
      </c>
      <c r="K62" s="46">
        <v>0</v>
      </c>
      <c r="L62" s="46">
        <v>0</v>
      </c>
      <c r="M62" s="46">
        <v>0</v>
      </c>
      <c r="N62" s="46">
        <f t="shared" si="17"/>
        <v>90867</v>
      </c>
      <c r="O62" s="47">
        <f t="shared" si="11"/>
        <v>0.52591765155285974</v>
      </c>
      <c r="P62" s="9"/>
    </row>
    <row r="63" spans="1:16">
      <c r="A63" s="12"/>
      <c r="B63" s="44">
        <v>694</v>
      </c>
      <c r="C63" s="20" t="s">
        <v>73</v>
      </c>
      <c r="D63" s="46">
        <v>0</v>
      </c>
      <c r="E63" s="46">
        <v>223678</v>
      </c>
      <c r="F63" s="46">
        <v>0</v>
      </c>
      <c r="G63" s="46">
        <v>0</v>
      </c>
      <c r="H63" s="46">
        <v>0</v>
      </c>
      <c r="I63" s="46">
        <v>0</v>
      </c>
      <c r="J63" s="46">
        <v>0</v>
      </c>
      <c r="K63" s="46">
        <v>0</v>
      </c>
      <c r="L63" s="46">
        <v>0</v>
      </c>
      <c r="M63" s="46">
        <v>0</v>
      </c>
      <c r="N63" s="46">
        <f t="shared" si="17"/>
        <v>223678</v>
      </c>
      <c r="O63" s="47">
        <f t="shared" si="11"/>
        <v>1.2945976918357662</v>
      </c>
      <c r="P63" s="9"/>
    </row>
    <row r="64" spans="1:16">
      <c r="A64" s="12"/>
      <c r="B64" s="44">
        <v>711</v>
      </c>
      <c r="C64" s="20" t="s">
        <v>74</v>
      </c>
      <c r="D64" s="46">
        <v>988338</v>
      </c>
      <c r="E64" s="46">
        <v>0</v>
      </c>
      <c r="F64" s="46">
        <v>0</v>
      </c>
      <c r="G64" s="46">
        <v>0</v>
      </c>
      <c r="H64" s="46">
        <v>0</v>
      </c>
      <c r="I64" s="46">
        <v>0</v>
      </c>
      <c r="J64" s="46">
        <v>0</v>
      </c>
      <c r="K64" s="46">
        <v>0</v>
      </c>
      <c r="L64" s="46">
        <v>0</v>
      </c>
      <c r="M64" s="46">
        <v>0</v>
      </c>
      <c r="N64" s="46">
        <f t="shared" si="17"/>
        <v>988338</v>
      </c>
      <c r="O64" s="47">
        <f t="shared" si="11"/>
        <v>5.7202768871036822</v>
      </c>
      <c r="P64" s="9"/>
    </row>
    <row r="65" spans="1:119">
      <c r="A65" s="12"/>
      <c r="B65" s="44">
        <v>712</v>
      </c>
      <c r="C65" s="20" t="s">
        <v>75</v>
      </c>
      <c r="D65" s="46">
        <v>0</v>
      </c>
      <c r="E65" s="46">
        <v>176926</v>
      </c>
      <c r="F65" s="46">
        <v>0</v>
      </c>
      <c r="G65" s="46">
        <v>0</v>
      </c>
      <c r="H65" s="46">
        <v>0</v>
      </c>
      <c r="I65" s="46">
        <v>0</v>
      </c>
      <c r="J65" s="46">
        <v>0</v>
      </c>
      <c r="K65" s="46">
        <v>0</v>
      </c>
      <c r="L65" s="46">
        <v>0</v>
      </c>
      <c r="M65" s="46">
        <v>0</v>
      </c>
      <c r="N65" s="46">
        <f t="shared" si="17"/>
        <v>176926</v>
      </c>
      <c r="O65" s="47">
        <f t="shared" si="11"/>
        <v>1.0240076861637477</v>
      </c>
      <c r="P65" s="9"/>
    </row>
    <row r="66" spans="1:119">
      <c r="A66" s="12"/>
      <c r="B66" s="44">
        <v>713</v>
      </c>
      <c r="C66" s="20" t="s">
        <v>76</v>
      </c>
      <c r="D66" s="46">
        <v>0</v>
      </c>
      <c r="E66" s="46">
        <v>988189</v>
      </c>
      <c r="F66" s="46">
        <v>0</v>
      </c>
      <c r="G66" s="46">
        <v>0</v>
      </c>
      <c r="H66" s="46">
        <v>0</v>
      </c>
      <c r="I66" s="46">
        <v>0</v>
      </c>
      <c r="J66" s="46">
        <v>0</v>
      </c>
      <c r="K66" s="46">
        <v>0</v>
      </c>
      <c r="L66" s="46">
        <v>0</v>
      </c>
      <c r="M66" s="46">
        <v>0</v>
      </c>
      <c r="N66" s="46">
        <f t="shared" si="17"/>
        <v>988189</v>
      </c>
      <c r="O66" s="47">
        <f t="shared" si="11"/>
        <v>5.7194145087916288</v>
      </c>
      <c r="P66" s="9"/>
    </row>
    <row r="67" spans="1:119">
      <c r="A67" s="12"/>
      <c r="B67" s="44">
        <v>714</v>
      </c>
      <c r="C67" s="20" t="s">
        <v>77</v>
      </c>
      <c r="D67" s="46">
        <v>0</v>
      </c>
      <c r="E67" s="46">
        <v>1361</v>
      </c>
      <c r="F67" s="46">
        <v>0</v>
      </c>
      <c r="G67" s="46">
        <v>0</v>
      </c>
      <c r="H67" s="46">
        <v>0</v>
      </c>
      <c r="I67" s="46">
        <v>0</v>
      </c>
      <c r="J67" s="46">
        <v>0</v>
      </c>
      <c r="K67" s="46">
        <v>0</v>
      </c>
      <c r="L67" s="46">
        <v>0</v>
      </c>
      <c r="M67" s="46">
        <v>0</v>
      </c>
      <c r="N67" s="46">
        <f t="shared" si="17"/>
        <v>1361</v>
      </c>
      <c r="O67" s="47">
        <f t="shared" si="11"/>
        <v>7.8771602866105645E-3</v>
      </c>
      <c r="P67" s="9"/>
    </row>
    <row r="68" spans="1:119">
      <c r="A68" s="12"/>
      <c r="B68" s="44">
        <v>715</v>
      </c>
      <c r="C68" s="20" t="s">
        <v>78</v>
      </c>
      <c r="D68" s="46">
        <v>0</v>
      </c>
      <c r="E68" s="46">
        <v>39388</v>
      </c>
      <c r="F68" s="46">
        <v>0</v>
      </c>
      <c r="G68" s="46">
        <v>0</v>
      </c>
      <c r="H68" s="46">
        <v>0</v>
      </c>
      <c r="I68" s="46">
        <v>0</v>
      </c>
      <c r="J68" s="46">
        <v>0</v>
      </c>
      <c r="K68" s="46">
        <v>0</v>
      </c>
      <c r="L68" s="46">
        <v>0</v>
      </c>
      <c r="M68" s="46">
        <v>0</v>
      </c>
      <c r="N68" s="46">
        <f t="shared" ref="N68:N73" si="18">SUM(D68:M68)</f>
        <v>39388</v>
      </c>
      <c r="O68" s="47">
        <f t="shared" si="11"/>
        <v>0.22796883862528794</v>
      </c>
      <c r="P68" s="9"/>
    </row>
    <row r="69" spans="1:119">
      <c r="A69" s="12"/>
      <c r="B69" s="44">
        <v>719</v>
      </c>
      <c r="C69" s="20" t="s">
        <v>79</v>
      </c>
      <c r="D69" s="46">
        <v>0</v>
      </c>
      <c r="E69" s="46">
        <v>300841</v>
      </c>
      <c r="F69" s="46">
        <v>0</v>
      </c>
      <c r="G69" s="46">
        <v>0</v>
      </c>
      <c r="H69" s="46">
        <v>0</v>
      </c>
      <c r="I69" s="46">
        <v>0</v>
      </c>
      <c r="J69" s="46">
        <v>0</v>
      </c>
      <c r="K69" s="46">
        <v>0</v>
      </c>
      <c r="L69" s="46">
        <v>0</v>
      </c>
      <c r="M69" s="46">
        <v>0</v>
      </c>
      <c r="N69" s="46">
        <f t="shared" si="18"/>
        <v>300841</v>
      </c>
      <c r="O69" s="47">
        <f>(N69/O$75)</f>
        <v>1.7411996897753186</v>
      </c>
      <c r="P69" s="9"/>
    </row>
    <row r="70" spans="1:119">
      <c r="A70" s="12"/>
      <c r="B70" s="44">
        <v>724</v>
      </c>
      <c r="C70" s="20" t="s">
        <v>80</v>
      </c>
      <c r="D70" s="46">
        <v>0</v>
      </c>
      <c r="E70" s="46">
        <v>394054</v>
      </c>
      <c r="F70" s="46">
        <v>0</v>
      </c>
      <c r="G70" s="46">
        <v>0</v>
      </c>
      <c r="H70" s="46">
        <v>0</v>
      </c>
      <c r="I70" s="46">
        <v>0</v>
      </c>
      <c r="J70" s="46">
        <v>0</v>
      </c>
      <c r="K70" s="46">
        <v>0</v>
      </c>
      <c r="L70" s="46">
        <v>0</v>
      </c>
      <c r="M70" s="46">
        <v>0</v>
      </c>
      <c r="N70" s="46">
        <f t="shared" si="18"/>
        <v>394054</v>
      </c>
      <c r="O70" s="47">
        <f>(N70/O$75)</f>
        <v>2.280695458912593</v>
      </c>
      <c r="P70" s="9"/>
    </row>
    <row r="71" spans="1:119">
      <c r="A71" s="12"/>
      <c r="B71" s="44">
        <v>744</v>
      </c>
      <c r="C71" s="20" t="s">
        <v>82</v>
      </c>
      <c r="D71" s="46">
        <v>0</v>
      </c>
      <c r="E71" s="46">
        <v>212361</v>
      </c>
      <c r="F71" s="46">
        <v>0</v>
      </c>
      <c r="G71" s="46">
        <v>0</v>
      </c>
      <c r="H71" s="46">
        <v>0</v>
      </c>
      <c r="I71" s="46">
        <v>0</v>
      </c>
      <c r="J71" s="46">
        <v>0</v>
      </c>
      <c r="K71" s="46">
        <v>0</v>
      </c>
      <c r="L71" s="46">
        <v>0</v>
      </c>
      <c r="M71" s="46">
        <v>0</v>
      </c>
      <c r="N71" s="46">
        <f t="shared" si="18"/>
        <v>212361</v>
      </c>
      <c r="O71" s="47">
        <f>(N71/O$75)</f>
        <v>1.2290974545370359</v>
      </c>
      <c r="P71" s="9"/>
    </row>
    <row r="72" spans="1:119" ht="15.75" thickBot="1">
      <c r="A72" s="12"/>
      <c r="B72" s="44">
        <v>764</v>
      </c>
      <c r="C72" s="20" t="s">
        <v>83</v>
      </c>
      <c r="D72" s="46">
        <v>0</v>
      </c>
      <c r="E72" s="46">
        <v>349326</v>
      </c>
      <c r="F72" s="46">
        <v>0</v>
      </c>
      <c r="G72" s="46">
        <v>0</v>
      </c>
      <c r="H72" s="46">
        <v>0</v>
      </c>
      <c r="I72" s="46">
        <v>0</v>
      </c>
      <c r="J72" s="46">
        <v>0</v>
      </c>
      <c r="K72" s="46">
        <v>0</v>
      </c>
      <c r="L72" s="46">
        <v>0</v>
      </c>
      <c r="M72" s="46">
        <v>0</v>
      </c>
      <c r="N72" s="46">
        <f t="shared" si="18"/>
        <v>349326</v>
      </c>
      <c r="O72" s="47">
        <f>(N72/O$75)</f>
        <v>2.0218199076271284</v>
      </c>
      <c r="P72" s="9"/>
    </row>
    <row r="73" spans="1:119" ht="16.5" thickBot="1">
      <c r="A73" s="14" t="s">
        <v>10</v>
      </c>
      <c r="B73" s="23"/>
      <c r="C73" s="22"/>
      <c r="D73" s="15">
        <f t="shared" ref="D73:M73" si="19">SUM(D5,D12,D21,D29,D33,D37,D43,D47,D50)</f>
        <v>86046811</v>
      </c>
      <c r="E73" s="15">
        <f t="shared" si="19"/>
        <v>57104935</v>
      </c>
      <c r="F73" s="15">
        <f t="shared" si="19"/>
        <v>10043216</v>
      </c>
      <c r="G73" s="15">
        <f t="shared" si="19"/>
        <v>4187610</v>
      </c>
      <c r="H73" s="15">
        <f t="shared" si="19"/>
        <v>0</v>
      </c>
      <c r="I73" s="15">
        <f t="shared" si="19"/>
        <v>30311662</v>
      </c>
      <c r="J73" s="15">
        <f t="shared" si="19"/>
        <v>9456978</v>
      </c>
      <c r="K73" s="15">
        <f t="shared" si="19"/>
        <v>0</v>
      </c>
      <c r="L73" s="15">
        <f t="shared" si="19"/>
        <v>0</v>
      </c>
      <c r="M73" s="15">
        <f t="shared" si="19"/>
        <v>0</v>
      </c>
      <c r="N73" s="15">
        <f t="shared" si="18"/>
        <v>197151212</v>
      </c>
      <c r="O73" s="37">
        <f>(N73/O$75)</f>
        <v>1141.0666404287583</v>
      </c>
      <c r="P73" s="6"/>
      <c r="Q73" s="2"/>
      <c r="R73" s="5"/>
      <c r="S73" s="5"/>
      <c r="T73" s="5"/>
      <c r="U73" s="5"/>
      <c r="V73" s="5"/>
      <c r="W73" s="5"/>
      <c r="X73" s="5"/>
      <c r="Y73" s="5"/>
      <c r="Z73" s="5"/>
      <c r="AA73" s="5"/>
      <c r="AB73" s="5"/>
      <c r="AC73" s="5"/>
      <c r="AD73" s="5"/>
      <c r="AE73" s="5"/>
      <c r="AF73" s="5"/>
      <c r="AG73" s="5"/>
      <c r="AH73" s="5"/>
      <c r="AI73" s="5"/>
      <c r="AJ73" s="5"/>
      <c r="AK73" s="5"/>
      <c r="AL73" s="5"/>
      <c r="AM73" s="5"/>
      <c r="AN73" s="5"/>
      <c r="AO73" s="5"/>
      <c r="AP73" s="5"/>
      <c r="AQ73" s="5"/>
      <c r="AR73" s="5"/>
      <c r="AS73" s="5"/>
      <c r="AT73" s="5"/>
      <c r="AU73" s="5"/>
      <c r="AV73" s="5"/>
      <c r="AW73" s="5"/>
      <c r="AX73" s="5"/>
      <c r="AY73" s="5"/>
      <c r="AZ73" s="5"/>
      <c r="BA73" s="5"/>
      <c r="BB73" s="5"/>
      <c r="BC73" s="5"/>
      <c r="BD73" s="5"/>
      <c r="BE73" s="5"/>
      <c r="BF73" s="5"/>
      <c r="BG73" s="5"/>
      <c r="BH73" s="5"/>
      <c r="BI73" s="5"/>
      <c r="BJ73" s="5"/>
      <c r="BK73" s="5"/>
      <c r="BL73" s="5"/>
      <c r="BM73" s="5"/>
      <c r="BN73" s="5"/>
      <c r="BO73" s="5"/>
      <c r="BP73" s="5"/>
      <c r="BQ73" s="5"/>
      <c r="BR73" s="5"/>
      <c r="BS73" s="5"/>
      <c r="BT73" s="5"/>
      <c r="BU73" s="5"/>
      <c r="BV73" s="5"/>
      <c r="BW73" s="5"/>
      <c r="BX73" s="5"/>
      <c r="BY73" s="5"/>
      <c r="BZ73" s="5"/>
      <c r="CA73" s="5"/>
      <c r="CB73" s="5"/>
      <c r="CC73" s="5"/>
      <c r="CD73" s="5"/>
      <c r="CE73" s="5"/>
      <c r="CF73" s="5"/>
      <c r="CG73" s="5"/>
      <c r="CH73" s="5"/>
      <c r="CI73" s="5"/>
      <c r="CJ73" s="5"/>
      <c r="CK73" s="5"/>
      <c r="CL73" s="5"/>
      <c r="CM73" s="5"/>
      <c r="CN73" s="5"/>
      <c r="CO73" s="5"/>
      <c r="CP73" s="5"/>
      <c r="CQ73" s="5"/>
      <c r="CR73" s="5"/>
      <c r="CS73" s="5"/>
      <c r="CT73" s="5"/>
      <c r="CU73" s="5"/>
      <c r="CV73" s="5"/>
      <c r="CW73" s="5"/>
      <c r="CX73" s="5"/>
      <c r="CY73" s="5"/>
      <c r="CZ73" s="5"/>
      <c r="DA73" s="5"/>
      <c r="DB73" s="5"/>
      <c r="DC73" s="5"/>
      <c r="DD73" s="5"/>
      <c r="DE73" s="5"/>
      <c r="DF73" s="5"/>
      <c r="DG73" s="5"/>
      <c r="DH73" s="5"/>
      <c r="DI73" s="5"/>
      <c r="DJ73" s="5"/>
      <c r="DK73" s="5"/>
      <c r="DL73" s="5"/>
      <c r="DM73" s="5"/>
      <c r="DN73" s="5"/>
      <c r="DO73" s="5"/>
    </row>
    <row r="74" spans="1:119">
      <c r="A74" s="16"/>
      <c r="B74" s="18"/>
      <c r="C74" s="18"/>
      <c r="D74" s="17"/>
      <c r="E74" s="17"/>
      <c r="F74" s="17"/>
      <c r="G74" s="17"/>
      <c r="H74" s="17"/>
      <c r="I74" s="17"/>
      <c r="J74" s="17"/>
      <c r="K74" s="17"/>
      <c r="L74" s="17"/>
      <c r="M74" s="17"/>
      <c r="N74" s="17"/>
      <c r="O74" s="19"/>
    </row>
    <row r="75" spans="1:119">
      <c r="A75" s="38"/>
      <c r="B75" s="39"/>
      <c r="C75" s="39"/>
      <c r="D75" s="40"/>
      <c r="E75" s="40"/>
      <c r="F75" s="40"/>
      <c r="G75" s="40"/>
      <c r="H75" s="40"/>
      <c r="I75" s="40"/>
      <c r="J75" s="40"/>
      <c r="K75" s="40"/>
      <c r="L75" s="118" t="s">
        <v>89</v>
      </c>
      <c r="M75" s="118"/>
      <c r="N75" s="118"/>
      <c r="O75" s="41">
        <v>172778</v>
      </c>
    </row>
    <row r="76" spans="1:119">
      <c r="A76" s="119"/>
      <c r="B76" s="96"/>
      <c r="C76" s="96"/>
      <c r="D76" s="96"/>
      <c r="E76" s="96"/>
      <c r="F76" s="96"/>
      <c r="G76" s="96"/>
      <c r="H76" s="96"/>
      <c r="I76" s="96"/>
      <c r="J76" s="96"/>
      <c r="K76" s="96"/>
      <c r="L76" s="96"/>
      <c r="M76" s="96"/>
      <c r="N76" s="96"/>
      <c r="O76" s="97"/>
    </row>
    <row r="77" spans="1:119" ht="15.75" customHeight="1" thickBot="1">
      <c r="A77" s="120" t="s">
        <v>93</v>
      </c>
      <c r="B77" s="99"/>
      <c r="C77" s="99"/>
      <c r="D77" s="99"/>
      <c r="E77" s="99"/>
      <c r="F77" s="99"/>
      <c r="G77" s="99"/>
      <c r="H77" s="99"/>
      <c r="I77" s="99"/>
      <c r="J77" s="99"/>
      <c r="K77" s="99"/>
      <c r="L77" s="99"/>
      <c r="M77" s="99"/>
      <c r="N77" s="99"/>
      <c r="O77" s="100"/>
    </row>
  </sheetData>
  <mergeCells count="10">
    <mergeCell ref="L75:N75"/>
    <mergeCell ref="A76:O76"/>
    <mergeCell ref="A77:O77"/>
    <mergeCell ref="A1:O1"/>
    <mergeCell ref="A2:O2"/>
    <mergeCell ref="A3:C4"/>
    <mergeCell ref="D3:H3"/>
    <mergeCell ref="I3:J3"/>
    <mergeCell ref="K3:L3"/>
    <mergeCell ref="O3:O4"/>
  </mergeCells>
  <printOptions horizontalCentered="1"/>
  <pageMargins left="0.5" right="0.5" top="0.5" bottom="0.5" header="0.3" footer="0.3"/>
  <pageSetup paperSize="5" scale="56" fitToHeight="0" orientation="landscape" r:id="rId1"/>
  <headerFooter>
    <oddFooter>&amp;L&amp;14Office of Economic and Demographic Research&amp;R&amp;14Page &amp;P of &amp;N</oddFooter>
  </headerFooter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>
    <pageSetUpPr fitToPage="1"/>
  </sheetPr>
  <dimension ref="A1:EC74"/>
  <sheetViews>
    <sheetView zoomScaleNormal="100" workbookViewId="0">
      <selection sqref="A1:O1"/>
    </sheetView>
  </sheetViews>
  <sheetFormatPr defaultColWidth="9.77734375" defaultRowHeight="15"/>
  <cols>
    <col min="1" max="1" width="1.77734375" style="3" customWidth="1"/>
    <col min="2" max="2" width="6.77734375" style="3" customWidth="1"/>
    <col min="3" max="3" width="55.77734375" style="3" customWidth="1"/>
    <col min="4" max="5" width="16.77734375" style="4" customWidth="1"/>
    <col min="6" max="7" width="15.77734375" style="4" customWidth="1"/>
    <col min="8" max="8" width="13.77734375" style="4" customWidth="1"/>
    <col min="9" max="10" width="15.77734375" style="4" customWidth="1"/>
    <col min="11" max="13" width="13.77734375" style="4" customWidth="1"/>
    <col min="14" max="14" width="16.77734375" style="4" customWidth="1"/>
    <col min="15" max="15" width="13.77734375" style="3" customWidth="1"/>
    <col min="16" max="16" width="9.77734375" style="3" customWidth="1"/>
    <col min="17" max="17" width="9.77734375" style="3"/>
  </cols>
  <sheetData>
    <row r="1" spans="1:133" ht="27.75">
      <c r="A1" s="121" t="s">
        <v>84</v>
      </c>
      <c r="B1" s="122"/>
      <c r="C1" s="122"/>
      <c r="D1" s="122"/>
      <c r="E1" s="122"/>
      <c r="F1" s="122"/>
      <c r="G1" s="122"/>
      <c r="H1" s="122"/>
      <c r="I1" s="122"/>
      <c r="J1" s="122"/>
      <c r="K1" s="122"/>
      <c r="L1" s="122"/>
      <c r="M1" s="122"/>
      <c r="N1" s="122"/>
      <c r="O1" s="123"/>
      <c r="P1" s="7"/>
      <c r="Q1"/>
    </row>
    <row r="2" spans="1:133" ht="24" thickBot="1">
      <c r="A2" s="124" t="s">
        <v>11</v>
      </c>
      <c r="B2" s="125"/>
      <c r="C2" s="125"/>
      <c r="D2" s="125"/>
      <c r="E2" s="125"/>
      <c r="F2" s="125"/>
      <c r="G2" s="125"/>
      <c r="H2" s="125"/>
      <c r="I2" s="125"/>
      <c r="J2" s="125"/>
      <c r="K2" s="125"/>
      <c r="L2" s="125"/>
      <c r="M2" s="125"/>
      <c r="N2" s="125"/>
      <c r="O2" s="126"/>
      <c r="P2" s="7"/>
      <c r="Q2"/>
    </row>
    <row r="3" spans="1:133" ht="18" customHeight="1">
      <c r="A3" s="127" t="s">
        <v>12</v>
      </c>
      <c r="B3" s="108"/>
      <c r="C3" s="109"/>
      <c r="D3" s="128" t="s">
        <v>6</v>
      </c>
      <c r="E3" s="129"/>
      <c r="F3" s="129"/>
      <c r="G3" s="129"/>
      <c r="H3" s="130"/>
      <c r="I3" s="128" t="s">
        <v>7</v>
      </c>
      <c r="J3" s="130"/>
      <c r="K3" s="128" t="s">
        <v>9</v>
      </c>
      <c r="L3" s="130"/>
      <c r="M3" s="35"/>
      <c r="N3" s="36"/>
      <c r="O3" s="131" t="s">
        <v>17</v>
      </c>
      <c r="P3" s="11"/>
      <c r="Q3"/>
    </row>
    <row r="4" spans="1:133" ht="32.25" customHeight="1" thickBot="1">
      <c r="A4" s="110"/>
      <c r="B4" s="111"/>
      <c r="C4" s="112"/>
      <c r="D4" s="33" t="s">
        <v>0</v>
      </c>
      <c r="E4" s="33" t="s">
        <v>13</v>
      </c>
      <c r="F4" s="33" t="s">
        <v>14</v>
      </c>
      <c r="G4" s="33" t="s">
        <v>15</v>
      </c>
      <c r="H4" s="33" t="s">
        <v>1</v>
      </c>
      <c r="I4" s="33" t="s">
        <v>2</v>
      </c>
      <c r="J4" s="34" t="s">
        <v>16</v>
      </c>
      <c r="K4" s="34" t="s">
        <v>3</v>
      </c>
      <c r="L4" s="34" t="s">
        <v>4</v>
      </c>
      <c r="M4" s="34" t="s">
        <v>5</v>
      </c>
      <c r="N4" s="34" t="s">
        <v>8</v>
      </c>
      <c r="O4" s="117"/>
      <c r="P4" s="8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  <c r="CN4" s="1"/>
      <c r="CO4" s="1"/>
      <c r="CP4" s="1"/>
      <c r="CQ4" s="1"/>
      <c r="CR4" s="1"/>
      <c r="CS4" s="1"/>
      <c r="CT4" s="1"/>
      <c r="CU4" s="1"/>
      <c r="CV4" s="1"/>
      <c r="CW4" s="1"/>
      <c r="CX4" s="1"/>
      <c r="CY4" s="1"/>
      <c r="CZ4" s="1"/>
      <c r="DA4" s="1"/>
      <c r="DB4" s="1"/>
      <c r="DC4" s="1"/>
      <c r="DD4" s="1"/>
      <c r="DE4" s="1"/>
      <c r="DF4" s="1"/>
      <c r="DG4" s="1"/>
      <c r="DH4" s="1"/>
      <c r="DI4" s="1"/>
      <c r="DJ4" s="1"/>
      <c r="DK4" s="1"/>
      <c r="DL4" s="1"/>
      <c r="DM4" s="1"/>
      <c r="DN4" s="1"/>
      <c r="DO4" s="1"/>
      <c r="DP4" s="1"/>
      <c r="DQ4" s="1"/>
      <c r="DR4" s="1"/>
      <c r="DS4" s="1"/>
      <c r="DT4" s="1"/>
      <c r="DU4" s="1"/>
      <c r="DV4" s="1"/>
      <c r="DW4" s="1"/>
      <c r="DX4" s="1"/>
      <c r="DY4" s="1"/>
      <c r="DZ4" s="1"/>
      <c r="EA4" s="1"/>
      <c r="EB4" s="1"/>
      <c r="EC4" s="1"/>
    </row>
    <row r="5" spans="1:133" ht="15.75">
      <c r="A5" s="24" t="s">
        <v>19</v>
      </c>
      <c r="B5" s="25"/>
      <c r="C5" s="25"/>
      <c r="D5" s="26">
        <f t="shared" ref="D5:M5" si="0">SUM(D6:D11)</f>
        <v>20139761</v>
      </c>
      <c r="E5" s="26">
        <f t="shared" si="0"/>
        <v>672828</v>
      </c>
      <c r="F5" s="26">
        <f t="shared" si="0"/>
        <v>4251994</v>
      </c>
      <c r="G5" s="26">
        <f t="shared" si="0"/>
        <v>712567</v>
      </c>
      <c r="H5" s="26">
        <f t="shared" si="0"/>
        <v>0</v>
      </c>
      <c r="I5" s="26">
        <f t="shared" si="0"/>
        <v>0</v>
      </c>
      <c r="J5" s="26">
        <f t="shared" si="0"/>
        <v>10439580</v>
      </c>
      <c r="K5" s="26">
        <f t="shared" si="0"/>
        <v>0</v>
      </c>
      <c r="L5" s="26">
        <f t="shared" si="0"/>
        <v>0</v>
      </c>
      <c r="M5" s="26">
        <f t="shared" si="0"/>
        <v>0</v>
      </c>
      <c r="N5" s="27">
        <f t="shared" ref="N5:N13" si="1">SUM(D5:M5)</f>
        <v>36216730</v>
      </c>
      <c r="O5" s="32">
        <f t="shared" ref="O5:O36" si="2">(N5/O$72)</f>
        <v>219.43149871552518</v>
      </c>
      <c r="P5" s="6"/>
    </row>
    <row r="6" spans="1:133">
      <c r="A6" s="12"/>
      <c r="B6" s="44">
        <v>511</v>
      </c>
      <c r="C6" s="20" t="s">
        <v>20</v>
      </c>
      <c r="D6" s="46">
        <v>838582</v>
      </c>
      <c r="E6" s="46">
        <v>0</v>
      </c>
      <c r="F6" s="46">
        <v>0</v>
      </c>
      <c r="G6" s="46">
        <v>0</v>
      </c>
      <c r="H6" s="46">
        <v>0</v>
      </c>
      <c r="I6" s="46">
        <v>0</v>
      </c>
      <c r="J6" s="46">
        <v>0</v>
      </c>
      <c r="K6" s="46">
        <v>0</v>
      </c>
      <c r="L6" s="46">
        <v>0</v>
      </c>
      <c r="M6" s="46">
        <v>0</v>
      </c>
      <c r="N6" s="46">
        <f t="shared" si="1"/>
        <v>838582</v>
      </c>
      <c r="O6" s="47">
        <f t="shared" si="2"/>
        <v>5.0808370898162956</v>
      </c>
      <c r="P6" s="9"/>
    </row>
    <row r="7" spans="1:133">
      <c r="A7" s="12"/>
      <c r="B7" s="44">
        <v>512</v>
      </c>
      <c r="C7" s="20" t="s">
        <v>21</v>
      </c>
      <c r="D7" s="46">
        <v>1057242</v>
      </c>
      <c r="E7" s="46">
        <v>0</v>
      </c>
      <c r="F7" s="46">
        <v>0</v>
      </c>
      <c r="G7" s="46">
        <v>0</v>
      </c>
      <c r="H7" s="46">
        <v>0</v>
      </c>
      <c r="I7" s="46">
        <v>0</v>
      </c>
      <c r="J7" s="46">
        <v>0</v>
      </c>
      <c r="K7" s="46">
        <v>0</v>
      </c>
      <c r="L7" s="46">
        <v>0</v>
      </c>
      <c r="M7" s="46">
        <v>0</v>
      </c>
      <c r="N7" s="46">
        <f t="shared" si="1"/>
        <v>1057242</v>
      </c>
      <c r="O7" s="47">
        <f t="shared" si="2"/>
        <v>6.40566380689254</v>
      </c>
      <c r="P7" s="9"/>
    </row>
    <row r="8" spans="1:133">
      <c r="A8" s="12"/>
      <c r="B8" s="44">
        <v>513</v>
      </c>
      <c r="C8" s="20" t="s">
        <v>22</v>
      </c>
      <c r="D8" s="46">
        <v>10751792</v>
      </c>
      <c r="E8" s="46">
        <v>549619</v>
      </c>
      <c r="F8" s="46">
        <v>0</v>
      </c>
      <c r="G8" s="46">
        <v>0</v>
      </c>
      <c r="H8" s="46">
        <v>0</v>
      </c>
      <c r="I8" s="46">
        <v>0</v>
      </c>
      <c r="J8" s="46">
        <v>40192</v>
      </c>
      <c r="K8" s="46">
        <v>0</v>
      </c>
      <c r="L8" s="46">
        <v>0</v>
      </c>
      <c r="M8" s="46">
        <v>0</v>
      </c>
      <c r="N8" s="46">
        <f t="shared" si="1"/>
        <v>11341603</v>
      </c>
      <c r="O8" s="47">
        <f t="shared" si="2"/>
        <v>68.716997479521112</v>
      </c>
      <c r="P8" s="9"/>
    </row>
    <row r="9" spans="1:133">
      <c r="A9" s="12"/>
      <c r="B9" s="44">
        <v>514</v>
      </c>
      <c r="C9" s="20" t="s">
        <v>23</v>
      </c>
      <c r="D9" s="46">
        <v>710572</v>
      </c>
      <c r="E9" s="46">
        <v>0</v>
      </c>
      <c r="F9" s="46">
        <v>0</v>
      </c>
      <c r="G9" s="46">
        <v>0</v>
      </c>
      <c r="H9" s="46">
        <v>0</v>
      </c>
      <c r="I9" s="46">
        <v>0</v>
      </c>
      <c r="J9" s="46">
        <v>0</v>
      </c>
      <c r="K9" s="46">
        <v>0</v>
      </c>
      <c r="L9" s="46">
        <v>0</v>
      </c>
      <c r="M9" s="46">
        <v>0</v>
      </c>
      <c r="N9" s="46">
        <f t="shared" si="1"/>
        <v>710572</v>
      </c>
      <c r="O9" s="47">
        <f t="shared" si="2"/>
        <v>4.3052445349231743</v>
      </c>
      <c r="P9" s="9"/>
    </row>
    <row r="10" spans="1:133">
      <c r="A10" s="12"/>
      <c r="B10" s="44">
        <v>515</v>
      </c>
      <c r="C10" s="20" t="s">
        <v>24</v>
      </c>
      <c r="D10" s="46">
        <v>1207345</v>
      </c>
      <c r="E10" s="46">
        <v>0</v>
      </c>
      <c r="F10" s="46">
        <v>0</v>
      </c>
      <c r="G10" s="46">
        <v>0</v>
      </c>
      <c r="H10" s="46">
        <v>0</v>
      </c>
      <c r="I10" s="46">
        <v>0</v>
      </c>
      <c r="J10" s="46">
        <v>0</v>
      </c>
      <c r="K10" s="46">
        <v>0</v>
      </c>
      <c r="L10" s="46">
        <v>0</v>
      </c>
      <c r="M10" s="46">
        <v>0</v>
      </c>
      <c r="N10" s="46">
        <f t="shared" si="1"/>
        <v>1207345</v>
      </c>
      <c r="O10" s="47">
        <f t="shared" si="2"/>
        <v>7.3151143909650527</v>
      </c>
      <c r="P10" s="9"/>
    </row>
    <row r="11" spans="1:133">
      <c r="A11" s="12"/>
      <c r="B11" s="44">
        <v>519</v>
      </c>
      <c r="C11" s="20" t="s">
        <v>25</v>
      </c>
      <c r="D11" s="46">
        <v>5574228</v>
      </c>
      <c r="E11" s="46">
        <v>123209</v>
      </c>
      <c r="F11" s="46">
        <v>4251994</v>
      </c>
      <c r="G11" s="46">
        <v>712567</v>
      </c>
      <c r="H11" s="46">
        <v>0</v>
      </c>
      <c r="I11" s="46">
        <v>0</v>
      </c>
      <c r="J11" s="46">
        <v>10399388</v>
      </c>
      <c r="K11" s="46">
        <v>0</v>
      </c>
      <c r="L11" s="46">
        <v>0</v>
      </c>
      <c r="M11" s="46">
        <v>0</v>
      </c>
      <c r="N11" s="46">
        <f t="shared" si="1"/>
        <v>21061386</v>
      </c>
      <c r="O11" s="47">
        <f t="shared" si="2"/>
        <v>127.60764141340701</v>
      </c>
      <c r="P11" s="9"/>
    </row>
    <row r="12" spans="1:133" ht="15.75">
      <c r="A12" s="28" t="s">
        <v>26</v>
      </c>
      <c r="B12" s="29"/>
      <c r="C12" s="30"/>
      <c r="D12" s="31">
        <f t="shared" ref="D12:M12" si="3">SUM(D13:D19)</f>
        <v>45014599</v>
      </c>
      <c r="E12" s="31">
        <f t="shared" si="3"/>
        <v>18183358</v>
      </c>
      <c r="F12" s="31">
        <f t="shared" si="3"/>
        <v>0</v>
      </c>
      <c r="G12" s="31">
        <f t="shared" si="3"/>
        <v>0</v>
      </c>
      <c r="H12" s="31">
        <f t="shared" si="3"/>
        <v>0</v>
      </c>
      <c r="I12" s="31">
        <f t="shared" si="3"/>
        <v>3194975</v>
      </c>
      <c r="J12" s="31">
        <f t="shared" si="3"/>
        <v>0</v>
      </c>
      <c r="K12" s="31">
        <f t="shared" si="3"/>
        <v>0</v>
      </c>
      <c r="L12" s="31">
        <f t="shared" si="3"/>
        <v>0</v>
      </c>
      <c r="M12" s="31">
        <f t="shared" si="3"/>
        <v>0</v>
      </c>
      <c r="N12" s="42">
        <f t="shared" si="1"/>
        <v>66392932</v>
      </c>
      <c r="O12" s="43">
        <f t="shared" si="2"/>
        <v>402.26438369444043</v>
      </c>
      <c r="P12" s="10"/>
    </row>
    <row r="13" spans="1:133">
      <c r="A13" s="12"/>
      <c r="B13" s="44">
        <v>521</v>
      </c>
      <c r="C13" s="20" t="s">
        <v>27</v>
      </c>
      <c r="D13" s="46">
        <v>30338389</v>
      </c>
      <c r="E13" s="46">
        <v>499341</v>
      </c>
      <c r="F13" s="46">
        <v>0</v>
      </c>
      <c r="G13" s="46">
        <v>0</v>
      </c>
      <c r="H13" s="46">
        <v>0</v>
      </c>
      <c r="I13" s="46">
        <v>0</v>
      </c>
      <c r="J13" s="46">
        <v>0</v>
      </c>
      <c r="K13" s="46">
        <v>0</v>
      </c>
      <c r="L13" s="46">
        <v>0</v>
      </c>
      <c r="M13" s="46">
        <v>0</v>
      </c>
      <c r="N13" s="46">
        <f t="shared" si="1"/>
        <v>30837730</v>
      </c>
      <c r="O13" s="47">
        <f t="shared" si="2"/>
        <v>186.84097959381512</v>
      </c>
      <c r="P13" s="9"/>
    </row>
    <row r="14" spans="1:133">
      <c r="A14" s="12"/>
      <c r="B14" s="44">
        <v>522</v>
      </c>
      <c r="C14" s="20" t="s">
        <v>28</v>
      </c>
      <c r="D14" s="46">
        <v>0</v>
      </c>
      <c r="E14" s="46">
        <v>8837462</v>
      </c>
      <c r="F14" s="46">
        <v>0</v>
      </c>
      <c r="G14" s="46">
        <v>0</v>
      </c>
      <c r="H14" s="46">
        <v>0</v>
      </c>
      <c r="I14" s="46">
        <v>0</v>
      </c>
      <c r="J14" s="46">
        <v>0</v>
      </c>
      <c r="K14" s="46">
        <v>0</v>
      </c>
      <c r="L14" s="46">
        <v>0</v>
      </c>
      <c r="M14" s="46">
        <v>0</v>
      </c>
      <c r="N14" s="46">
        <f t="shared" ref="N14:N19" si="4">SUM(D14:M14)</f>
        <v>8837462</v>
      </c>
      <c r="O14" s="47">
        <f t="shared" si="2"/>
        <v>53.54479908874994</v>
      </c>
      <c r="P14" s="9"/>
    </row>
    <row r="15" spans="1:133">
      <c r="A15" s="12"/>
      <c r="B15" s="44">
        <v>523</v>
      </c>
      <c r="C15" s="20" t="s">
        <v>29</v>
      </c>
      <c r="D15" s="46">
        <v>12997178</v>
      </c>
      <c r="E15" s="46">
        <v>0</v>
      </c>
      <c r="F15" s="46">
        <v>0</v>
      </c>
      <c r="G15" s="46">
        <v>0</v>
      </c>
      <c r="H15" s="46">
        <v>0</v>
      </c>
      <c r="I15" s="46">
        <v>0</v>
      </c>
      <c r="J15" s="46">
        <v>0</v>
      </c>
      <c r="K15" s="46">
        <v>0</v>
      </c>
      <c r="L15" s="46">
        <v>0</v>
      </c>
      <c r="M15" s="46">
        <v>0</v>
      </c>
      <c r="N15" s="46">
        <f t="shared" si="4"/>
        <v>12997178</v>
      </c>
      <c r="O15" s="47">
        <f t="shared" si="2"/>
        <v>78.747867287092234</v>
      </c>
      <c r="P15" s="9"/>
    </row>
    <row r="16" spans="1:133">
      <c r="A16" s="12"/>
      <c r="B16" s="44">
        <v>524</v>
      </c>
      <c r="C16" s="20" t="s">
        <v>30</v>
      </c>
      <c r="D16" s="46">
        <v>728635</v>
      </c>
      <c r="E16" s="46">
        <v>0</v>
      </c>
      <c r="F16" s="46">
        <v>0</v>
      </c>
      <c r="G16" s="46">
        <v>0</v>
      </c>
      <c r="H16" s="46">
        <v>0</v>
      </c>
      <c r="I16" s="46">
        <v>3194975</v>
      </c>
      <c r="J16" s="46">
        <v>0</v>
      </c>
      <c r="K16" s="46">
        <v>0</v>
      </c>
      <c r="L16" s="46">
        <v>0</v>
      </c>
      <c r="M16" s="46">
        <v>0</v>
      </c>
      <c r="N16" s="46">
        <f t="shared" si="4"/>
        <v>3923610</v>
      </c>
      <c r="O16" s="47">
        <f t="shared" si="2"/>
        <v>23.772538897775192</v>
      </c>
      <c r="P16" s="9"/>
    </row>
    <row r="17" spans="1:16">
      <c r="A17" s="12"/>
      <c r="B17" s="44">
        <v>525</v>
      </c>
      <c r="C17" s="20" t="s">
        <v>31</v>
      </c>
      <c r="D17" s="46">
        <v>521695</v>
      </c>
      <c r="E17" s="46">
        <v>2743448</v>
      </c>
      <c r="F17" s="46">
        <v>0</v>
      </c>
      <c r="G17" s="46">
        <v>0</v>
      </c>
      <c r="H17" s="46">
        <v>0</v>
      </c>
      <c r="I17" s="46">
        <v>0</v>
      </c>
      <c r="J17" s="46">
        <v>0</v>
      </c>
      <c r="K17" s="46">
        <v>0</v>
      </c>
      <c r="L17" s="46">
        <v>0</v>
      </c>
      <c r="M17" s="46">
        <v>0</v>
      </c>
      <c r="N17" s="46">
        <f t="shared" si="4"/>
        <v>3265143</v>
      </c>
      <c r="O17" s="47">
        <f t="shared" si="2"/>
        <v>19.782990402791913</v>
      </c>
      <c r="P17" s="9"/>
    </row>
    <row r="18" spans="1:16">
      <c r="A18" s="12"/>
      <c r="B18" s="44">
        <v>526</v>
      </c>
      <c r="C18" s="20" t="s">
        <v>32</v>
      </c>
      <c r="D18" s="46">
        <v>0</v>
      </c>
      <c r="E18" s="46">
        <v>6103107</v>
      </c>
      <c r="F18" s="46">
        <v>0</v>
      </c>
      <c r="G18" s="46">
        <v>0</v>
      </c>
      <c r="H18" s="46">
        <v>0</v>
      </c>
      <c r="I18" s="46">
        <v>0</v>
      </c>
      <c r="J18" s="46">
        <v>0</v>
      </c>
      <c r="K18" s="46">
        <v>0</v>
      </c>
      <c r="L18" s="46">
        <v>0</v>
      </c>
      <c r="M18" s="46">
        <v>0</v>
      </c>
      <c r="N18" s="46">
        <f t="shared" si="4"/>
        <v>6103107</v>
      </c>
      <c r="O18" s="47">
        <f t="shared" si="2"/>
        <v>36.97777010324269</v>
      </c>
      <c r="P18" s="9"/>
    </row>
    <row r="19" spans="1:16">
      <c r="A19" s="12"/>
      <c r="B19" s="44">
        <v>527</v>
      </c>
      <c r="C19" s="20" t="s">
        <v>33</v>
      </c>
      <c r="D19" s="46">
        <v>428702</v>
      </c>
      <c r="E19" s="46">
        <v>0</v>
      </c>
      <c r="F19" s="46">
        <v>0</v>
      </c>
      <c r="G19" s="46">
        <v>0</v>
      </c>
      <c r="H19" s="46">
        <v>0</v>
      </c>
      <c r="I19" s="46">
        <v>0</v>
      </c>
      <c r="J19" s="46">
        <v>0</v>
      </c>
      <c r="K19" s="46">
        <v>0</v>
      </c>
      <c r="L19" s="46">
        <v>0</v>
      </c>
      <c r="M19" s="46">
        <v>0</v>
      </c>
      <c r="N19" s="46">
        <f t="shared" si="4"/>
        <v>428702</v>
      </c>
      <c r="O19" s="47">
        <f t="shared" si="2"/>
        <v>2.5974383209732927</v>
      </c>
      <c r="P19" s="9"/>
    </row>
    <row r="20" spans="1:16" ht="15.75">
      <c r="A20" s="28" t="s">
        <v>34</v>
      </c>
      <c r="B20" s="29"/>
      <c r="C20" s="30"/>
      <c r="D20" s="31">
        <f t="shared" ref="D20:M20" si="5">SUM(D21:D27)</f>
        <v>417137</v>
      </c>
      <c r="E20" s="31">
        <f t="shared" si="5"/>
        <v>1460687</v>
      </c>
      <c r="F20" s="31">
        <f t="shared" si="5"/>
        <v>0</v>
      </c>
      <c r="G20" s="31">
        <f t="shared" si="5"/>
        <v>259631</v>
      </c>
      <c r="H20" s="31">
        <f t="shared" si="5"/>
        <v>0</v>
      </c>
      <c r="I20" s="31">
        <f t="shared" si="5"/>
        <v>35461453</v>
      </c>
      <c r="J20" s="31">
        <f t="shared" si="5"/>
        <v>0</v>
      </c>
      <c r="K20" s="31">
        <f t="shared" si="5"/>
        <v>0</v>
      </c>
      <c r="L20" s="31">
        <f t="shared" si="5"/>
        <v>0</v>
      </c>
      <c r="M20" s="31">
        <f t="shared" si="5"/>
        <v>0</v>
      </c>
      <c r="N20" s="42">
        <f>SUM(D20:M20)</f>
        <v>37598908</v>
      </c>
      <c r="O20" s="43">
        <f t="shared" si="2"/>
        <v>227.80589889001988</v>
      </c>
      <c r="P20" s="10"/>
    </row>
    <row r="21" spans="1:16">
      <c r="A21" s="12"/>
      <c r="B21" s="44">
        <v>533</v>
      </c>
      <c r="C21" s="20" t="s">
        <v>35</v>
      </c>
      <c r="D21" s="46">
        <v>0</v>
      </c>
      <c r="E21" s="46">
        <v>0</v>
      </c>
      <c r="F21" s="46">
        <v>0</v>
      </c>
      <c r="G21" s="46">
        <v>0</v>
      </c>
      <c r="H21" s="46">
        <v>0</v>
      </c>
      <c r="I21" s="46">
        <v>6609818</v>
      </c>
      <c r="J21" s="46">
        <v>0</v>
      </c>
      <c r="K21" s="46">
        <v>0</v>
      </c>
      <c r="L21" s="46">
        <v>0</v>
      </c>
      <c r="M21" s="46">
        <v>0</v>
      </c>
      <c r="N21" s="46">
        <f t="shared" ref="N21:N27" si="6">SUM(D21:M21)</f>
        <v>6609818</v>
      </c>
      <c r="O21" s="47">
        <f t="shared" si="2"/>
        <v>40.047852745867871</v>
      </c>
      <c r="P21" s="9"/>
    </row>
    <row r="22" spans="1:16">
      <c r="A22" s="12"/>
      <c r="B22" s="44">
        <v>534</v>
      </c>
      <c r="C22" s="20" t="s">
        <v>36</v>
      </c>
      <c r="D22" s="46">
        <v>0</v>
      </c>
      <c r="E22" s="46">
        <v>0</v>
      </c>
      <c r="F22" s="46">
        <v>0</v>
      </c>
      <c r="G22" s="46">
        <v>0</v>
      </c>
      <c r="H22" s="46">
        <v>0</v>
      </c>
      <c r="I22" s="46">
        <v>9748413</v>
      </c>
      <c r="J22" s="46">
        <v>0</v>
      </c>
      <c r="K22" s="46">
        <v>0</v>
      </c>
      <c r="L22" s="46">
        <v>0</v>
      </c>
      <c r="M22" s="46">
        <v>0</v>
      </c>
      <c r="N22" s="46">
        <f t="shared" si="6"/>
        <v>9748413</v>
      </c>
      <c r="O22" s="47">
        <f t="shared" si="2"/>
        <v>59.064108622946051</v>
      </c>
      <c r="P22" s="9"/>
    </row>
    <row r="23" spans="1:16">
      <c r="A23" s="12"/>
      <c r="B23" s="44">
        <v>535</v>
      </c>
      <c r="C23" s="20" t="s">
        <v>37</v>
      </c>
      <c r="D23" s="46">
        <v>0</v>
      </c>
      <c r="E23" s="46">
        <v>0</v>
      </c>
      <c r="F23" s="46">
        <v>0</v>
      </c>
      <c r="G23" s="46">
        <v>259631</v>
      </c>
      <c r="H23" s="46">
        <v>0</v>
      </c>
      <c r="I23" s="46">
        <v>6917099</v>
      </c>
      <c r="J23" s="46">
        <v>0</v>
      </c>
      <c r="K23" s="46">
        <v>0</v>
      </c>
      <c r="L23" s="46">
        <v>0</v>
      </c>
      <c r="M23" s="46">
        <v>0</v>
      </c>
      <c r="N23" s="46">
        <f t="shared" si="6"/>
        <v>7176730</v>
      </c>
      <c r="O23" s="47">
        <f t="shared" si="2"/>
        <v>43.482683825311426</v>
      </c>
      <c r="P23" s="9"/>
    </row>
    <row r="24" spans="1:16">
      <c r="A24" s="12"/>
      <c r="B24" s="44">
        <v>536</v>
      </c>
      <c r="C24" s="20" t="s">
        <v>38</v>
      </c>
      <c r="D24" s="46">
        <v>0</v>
      </c>
      <c r="E24" s="46">
        <v>0</v>
      </c>
      <c r="F24" s="46">
        <v>0</v>
      </c>
      <c r="G24" s="46">
        <v>0</v>
      </c>
      <c r="H24" s="46">
        <v>0</v>
      </c>
      <c r="I24" s="46">
        <v>12001022</v>
      </c>
      <c r="J24" s="46">
        <v>0</v>
      </c>
      <c r="K24" s="46">
        <v>0</v>
      </c>
      <c r="L24" s="46">
        <v>0</v>
      </c>
      <c r="M24" s="46">
        <v>0</v>
      </c>
      <c r="N24" s="46">
        <f t="shared" si="6"/>
        <v>12001022</v>
      </c>
      <c r="O24" s="47">
        <f t="shared" si="2"/>
        <v>72.712313993504921</v>
      </c>
      <c r="P24" s="9"/>
    </row>
    <row r="25" spans="1:16">
      <c r="A25" s="12"/>
      <c r="B25" s="44">
        <v>537</v>
      </c>
      <c r="C25" s="20" t="s">
        <v>39</v>
      </c>
      <c r="D25" s="46">
        <v>353068</v>
      </c>
      <c r="E25" s="46">
        <v>356871</v>
      </c>
      <c r="F25" s="46">
        <v>0</v>
      </c>
      <c r="G25" s="46">
        <v>0</v>
      </c>
      <c r="H25" s="46">
        <v>0</v>
      </c>
      <c r="I25" s="46">
        <v>185101</v>
      </c>
      <c r="J25" s="46">
        <v>0</v>
      </c>
      <c r="K25" s="46">
        <v>0</v>
      </c>
      <c r="L25" s="46">
        <v>0</v>
      </c>
      <c r="M25" s="46">
        <v>0</v>
      </c>
      <c r="N25" s="46">
        <f t="shared" si="6"/>
        <v>895040</v>
      </c>
      <c r="O25" s="47">
        <f t="shared" si="2"/>
        <v>5.4229072754592602</v>
      </c>
      <c r="P25" s="9"/>
    </row>
    <row r="26" spans="1:16">
      <c r="A26" s="12"/>
      <c r="B26" s="44">
        <v>538</v>
      </c>
      <c r="C26" s="20" t="s">
        <v>40</v>
      </c>
      <c r="D26" s="46">
        <v>0</v>
      </c>
      <c r="E26" s="46">
        <v>1009267</v>
      </c>
      <c r="F26" s="46">
        <v>0</v>
      </c>
      <c r="G26" s="46">
        <v>0</v>
      </c>
      <c r="H26" s="46">
        <v>0</v>
      </c>
      <c r="I26" s="46">
        <v>0</v>
      </c>
      <c r="J26" s="46">
        <v>0</v>
      </c>
      <c r="K26" s="46">
        <v>0</v>
      </c>
      <c r="L26" s="46">
        <v>0</v>
      </c>
      <c r="M26" s="46">
        <v>0</v>
      </c>
      <c r="N26" s="46">
        <f t="shared" si="6"/>
        <v>1009267</v>
      </c>
      <c r="O26" s="47">
        <f t="shared" si="2"/>
        <v>6.114990790557898</v>
      </c>
      <c r="P26" s="9"/>
    </row>
    <row r="27" spans="1:16">
      <c r="A27" s="12"/>
      <c r="B27" s="44">
        <v>539</v>
      </c>
      <c r="C27" s="20" t="s">
        <v>41</v>
      </c>
      <c r="D27" s="46">
        <v>64069</v>
      </c>
      <c r="E27" s="46">
        <v>94549</v>
      </c>
      <c r="F27" s="46">
        <v>0</v>
      </c>
      <c r="G27" s="46">
        <v>0</v>
      </c>
      <c r="H27" s="46">
        <v>0</v>
      </c>
      <c r="I27" s="46">
        <v>0</v>
      </c>
      <c r="J27" s="46">
        <v>0</v>
      </c>
      <c r="K27" s="46">
        <v>0</v>
      </c>
      <c r="L27" s="46">
        <v>0</v>
      </c>
      <c r="M27" s="46">
        <v>0</v>
      </c>
      <c r="N27" s="46">
        <f t="shared" si="6"/>
        <v>158618</v>
      </c>
      <c r="O27" s="47">
        <f t="shared" si="2"/>
        <v>0.96104163637244922</v>
      </c>
      <c r="P27" s="9"/>
    </row>
    <row r="28" spans="1:16" ht="15.75">
      <c r="A28" s="28" t="s">
        <v>42</v>
      </c>
      <c r="B28" s="29"/>
      <c r="C28" s="30"/>
      <c r="D28" s="31">
        <f t="shared" ref="D28:M28" si="7">SUM(D29:D31)</f>
        <v>2953878</v>
      </c>
      <c r="E28" s="31">
        <f t="shared" si="7"/>
        <v>21720727</v>
      </c>
      <c r="F28" s="31">
        <f t="shared" si="7"/>
        <v>272675</v>
      </c>
      <c r="G28" s="31">
        <f t="shared" si="7"/>
        <v>1948582</v>
      </c>
      <c r="H28" s="31">
        <f t="shared" si="7"/>
        <v>0</v>
      </c>
      <c r="I28" s="31">
        <f t="shared" si="7"/>
        <v>1663724</v>
      </c>
      <c r="J28" s="31">
        <f t="shared" si="7"/>
        <v>0</v>
      </c>
      <c r="K28" s="31">
        <f t="shared" si="7"/>
        <v>0</v>
      </c>
      <c r="L28" s="31">
        <f t="shared" si="7"/>
        <v>0</v>
      </c>
      <c r="M28" s="31">
        <f t="shared" si="7"/>
        <v>0</v>
      </c>
      <c r="N28" s="31">
        <f t="shared" ref="N28:N36" si="8">SUM(D28:M28)</f>
        <v>28559586</v>
      </c>
      <c r="O28" s="43">
        <f t="shared" si="2"/>
        <v>173.03806165479133</v>
      </c>
      <c r="P28" s="10"/>
    </row>
    <row r="29" spans="1:16">
      <c r="A29" s="12"/>
      <c r="B29" s="44">
        <v>541</v>
      </c>
      <c r="C29" s="20" t="s">
        <v>43</v>
      </c>
      <c r="D29" s="46">
        <v>2657927</v>
      </c>
      <c r="E29" s="46">
        <v>21720727</v>
      </c>
      <c r="F29" s="46">
        <v>272675</v>
      </c>
      <c r="G29" s="46">
        <v>0</v>
      </c>
      <c r="H29" s="46">
        <v>0</v>
      </c>
      <c r="I29" s="46">
        <v>0</v>
      </c>
      <c r="J29" s="46">
        <v>0</v>
      </c>
      <c r="K29" s="46">
        <v>0</v>
      </c>
      <c r="L29" s="46">
        <v>0</v>
      </c>
      <c r="M29" s="46">
        <v>0</v>
      </c>
      <c r="N29" s="46">
        <f t="shared" si="8"/>
        <v>24651329</v>
      </c>
      <c r="O29" s="47">
        <f t="shared" si="2"/>
        <v>149.35854418108673</v>
      </c>
      <c r="P29" s="9"/>
    </row>
    <row r="30" spans="1:16">
      <c r="A30" s="12"/>
      <c r="B30" s="44">
        <v>542</v>
      </c>
      <c r="C30" s="20" t="s">
        <v>44</v>
      </c>
      <c r="D30" s="46">
        <v>84209</v>
      </c>
      <c r="E30" s="46">
        <v>0</v>
      </c>
      <c r="F30" s="46">
        <v>0</v>
      </c>
      <c r="G30" s="46">
        <v>0</v>
      </c>
      <c r="H30" s="46">
        <v>0</v>
      </c>
      <c r="I30" s="46">
        <v>1663724</v>
      </c>
      <c r="J30" s="46">
        <v>0</v>
      </c>
      <c r="K30" s="46">
        <v>0</v>
      </c>
      <c r="L30" s="46">
        <v>0</v>
      </c>
      <c r="M30" s="46">
        <v>0</v>
      </c>
      <c r="N30" s="46">
        <f t="shared" si="8"/>
        <v>1747933</v>
      </c>
      <c r="O30" s="47">
        <f t="shared" si="2"/>
        <v>10.590452474431681</v>
      </c>
      <c r="P30" s="9"/>
    </row>
    <row r="31" spans="1:16">
      <c r="A31" s="12"/>
      <c r="B31" s="44">
        <v>543</v>
      </c>
      <c r="C31" s="20" t="s">
        <v>45</v>
      </c>
      <c r="D31" s="46">
        <v>211742</v>
      </c>
      <c r="E31" s="46">
        <v>0</v>
      </c>
      <c r="F31" s="46">
        <v>0</v>
      </c>
      <c r="G31" s="46">
        <v>1948582</v>
      </c>
      <c r="H31" s="46">
        <v>0</v>
      </c>
      <c r="I31" s="46">
        <v>0</v>
      </c>
      <c r="J31" s="46">
        <v>0</v>
      </c>
      <c r="K31" s="46">
        <v>0</v>
      </c>
      <c r="L31" s="46">
        <v>0</v>
      </c>
      <c r="M31" s="46">
        <v>0</v>
      </c>
      <c r="N31" s="46">
        <f t="shared" si="8"/>
        <v>2160324</v>
      </c>
      <c r="O31" s="47">
        <f t="shared" si="2"/>
        <v>13.089064999272939</v>
      </c>
      <c r="P31" s="9"/>
    </row>
    <row r="32" spans="1:16" ht="15.75">
      <c r="A32" s="28" t="s">
        <v>46</v>
      </c>
      <c r="B32" s="29"/>
      <c r="C32" s="30"/>
      <c r="D32" s="31">
        <f t="shared" ref="D32:M32" si="9">SUM(D33:D35)</f>
        <v>901830</v>
      </c>
      <c r="E32" s="31">
        <f t="shared" si="9"/>
        <v>1936466</v>
      </c>
      <c r="F32" s="31">
        <f t="shared" si="9"/>
        <v>0</v>
      </c>
      <c r="G32" s="31">
        <f t="shared" si="9"/>
        <v>0</v>
      </c>
      <c r="H32" s="31">
        <f t="shared" si="9"/>
        <v>0</v>
      </c>
      <c r="I32" s="31">
        <f t="shared" si="9"/>
        <v>0</v>
      </c>
      <c r="J32" s="31">
        <f t="shared" si="9"/>
        <v>0</v>
      </c>
      <c r="K32" s="31">
        <f t="shared" si="9"/>
        <v>0</v>
      </c>
      <c r="L32" s="31">
        <f t="shared" si="9"/>
        <v>0</v>
      </c>
      <c r="M32" s="31">
        <f t="shared" si="9"/>
        <v>0</v>
      </c>
      <c r="N32" s="31">
        <f t="shared" si="8"/>
        <v>2838296</v>
      </c>
      <c r="O32" s="43">
        <f t="shared" si="2"/>
        <v>17.196791236488778</v>
      </c>
      <c r="P32" s="10"/>
    </row>
    <row r="33" spans="1:16">
      <c r="A33" s="13"/>
      <c r="B33" s="45">
        <v>552</v>
      </c>
      <c r="C33" s="21" t="s">
        <v>47</v>
      </c>
      <c r="D33" s="46">
        <v>273021</v>
      </c>
      <c r="E33" s="46">
        <v>462042</v>
      </c>
      <c r="F33" s="46">
        <v>0</v>
      </c>
      <c r="G33" s="46">
        <v>0</v>
      </c>
      <c r="H33" s="46">
        <v>0</v>
      </c>
      <c r="I33" s="46">
        <v>0</v>
      </c>
      <c r="J33" s="46">
        <v>0</v>
      </c>
      <c r="K33" s="46">
        <v>0</v>
      </c>
      <c r="L33" s="46">
        <v>0</v>
      </c>
      <c r="M33" s="46">
        <v>0</v>
      </c>
      <c r="N33" s="46">
        <f t="shared" si="8"/>
        <v>735063</v>
      </c>
      <c r="O33" s="47">
        <f t="shared" si="2"/>
        <v>4.4536316707866801</v>
      </c>
      <c r="P33" s="9"/>
    </row>
    <row r="34" spans="1:16">
      <c r="A34" s="13"/>
      <c r="B34" s="45">
        <v>553</v>
      </c>
      <c r="C34" s="21" t="s">
        <v>48</v>
      </c>
      <c r="D34" s="46">
        <v>192782</v>
      </c>
      <c r="E34" s="46">
        <v>0</v>
      </c>
      <c r="F34" s="46">
        <v>0</v>
      </c>
      <c r="G34" s="46">
        <v>0</v>
      </c>
      <c r="H34" s="46">
        <v>0</v>
      </c>
      <c r="I34" s="46">
        <v>0</v>
      </c>
      <c r="J34" s="46">
        <v>0</v>
      </c>
      <c r="K34" s="46">
        <v>0</v>
      </c>
      <c r="L34" s="46">
        <v>0</v>
      </c>
      <c r="M34" s="46">
        <v>0</v>
      </c>
      <c r="N34" s="46">
        <f t="shared" si="8"/>
        <v>192782</v>
      </c>
      <c r="O34" s="47">
        <f t="shared" si="2"/>
        <v>1.1680359652949446</v>
      </c>
      <c r="P34" s="9"/>
    </row>
    <row r="35" spans="1:16">
      <c r="A35" s="13"/>
      <c r="B35" s="45">
        <v>554</v>
      </c>
      <c r="C35" s="21" t="s">
        <v>49</v>
      </c>
      <c r="D35" s="46">
        <v>436027</v>
      </c>
      <c r="E35" s="46">
        <v>1474424</v>
      </c>
      <c r="F35" s="46">
        <v>0</v>
      </c>
      <c r="G35" s="46">
        <v>0</v>
      </c>
      <c r="H35" s="46">
        <v>0</v>
      </c>
      <c r="I35" s="46">
        <v>0</v>
      </c>
      <c r="J35" s="46">
        <v>0</v>
      </c>
      <c r="K35" s="46">
        <v>0</v>
      </c>
      <c r="L35" s="46">
        <v>0</v>
      </c>
      <c r="M35" s="46">
        <v>0</v>
      </c>
      <c r="N35" s="46">
        <f t="shared" si="8"/>
        <v>1910451</v>
      </c>
      <c r="O35" s="47">
        <f t="shared" si="2"/>
        <v>11.575123600407155</v>
      </c>
      <c r="P35" s="9"/>
    </row>
    <row r="36" spans="1:16" ht="15.75">
      <c r="A36" s="28" t="s">
        <v>50</v>
      </c>
      <c r="B36" s="29"/>
      <c r="C36" s="30"/>
      <c r="D36" s="31">
        <f t="shared" ref="D36:M36" si="10">SUM(D37:D40)</f>
        <v>3406417</v>
      </c>
      <c r="E36" s="31">
        <f t="shared" si="10"/>
        <v>1840791</v>
      </c>
      <c r="F36" s="31">
        <f t="shared" si="10"/>
        <v>0</v>
      </c>
      <c r="G36" s="31">
        <f t="shared" si="10"/>
        <v>0</v>
      </c>
      <c r="H36" s="31">
        <f t="shared" si="10"/>
        <v>0</v>
      </c>
      <c r="I36" s="31">
        <f t="shared" si="10"/>
        <v>0</v>
      </c>
      <c r="J36" s="31">
        <f t="shared" si="10"/>
        <v>0</v>
      </c>
      <c r="K36" s="31">
        <f t="shared" si="10"/>
        <v>0</v>
      </c>
      <c r="L36" s="31">
        <f t="shared" si="10"/>
        <v>0</v>
      </c>
      <c r="M36" s="31">
        <f t="shared" si="10"/>
        <v>0</v>
      </c>
      <c r="N36" s="31">
        <f t="shared" si="8"/>
        <v>5247208</v>
      </c>
      <c r="O36" s="43">
        <f t="shared" si="2"/>
        <v>31.792012020745481</v>
      </c>
      <c r="P36" s="10"/>
    </row>
    <row r="37" spans="1:16">
      <c r="A37" s="12"/>
      <c r="B37" s="44">
        <v>562</v>
      </c>
      <c r="C37" s="20" t="s">
        <v>51</v>
      </c>
      <c r="D37" s="46">
        <v>2448798</v>
      </c>
      <c r="E37" s="46">
        <v>1833456</v>
      </c>
      <c r="F37" s="46">
        <v>0</v>
      </c>
      <c r="G37" s="46">
        <v>0</v>
      </c>
      <c r="H37" s="46">
        <v>0</v>
      </c>
      <c r="I37" s="46">
        <v>0</v>
      </c>
      <c r="J37" s="46">
        <v>0</v>
      </c>
      <c r="K37" s="46">
        <v>0</v>
      </c>
      <c r="L37" s="46">
        <v>0</v>
      </c>
      <c r="M37" s="46">
        <v>0</v>
      </c>
      <c r="N37" s="46">
        <f t="shared" ref="N37:N44" si="11">SUM(D37:M37)</f>
        <v>4282254</v>
      </c>
      <c r="O37" s="47">
        <f t="shared" ref="O37:O68" si="12">(N37/O$72)</f>
        <v>25.945506761669332</v>
      </c>
      <c r="P37" s="9"/>
    </row>
    <row r="38" spans="1:16">
      <c r="A38" s="12"/>
      <c r="B38" s="44">
        <v>563</v>
      </c>
      <c r="C38" s="20" t="s">
        <v>52</v>
      </c>
      <c r="D38" s="46">
        <v>587494</v>
      </c>
      <c r="E38" s="46">
        <v>0</v>
      </c>
      <c r="F38" s="46">
        <v>0</v>
      </c>
      <c r="G38" s="46">
        <v>0</v>
      </c>
      <c r="H38" s="46">
        <v>0</v>
      </c>
      <c r="I38" s="46">
        <v>0</v>
      </c>
      <c r="J38" s="46">
        <v>0</v>
      </c>
      <c r="K38" s="46">
        <v>0</v>
      </c>
      <c r="L38" s="46">
        <v>0</v>
      </c>
      <c r="M38" s="46">
        <v>0</v>
      </c>
      <c r="N38" s="46">
        <f t="shared" si="11"/>
        <v>587494</v>
      </c>
      <c r="O38" s="47">
        <f t="shared" si="12"/>
        <v>3.5595341961126459</v>
      </c>
      <c r="P38" s="9"/>
    </row>
    <row r="39" spans="1:16">
      <c r="A39" s="12"/>
      <c r="B39" s="44">
        <v>564</v>
      </c>
      <c r="C39" s="20" t="s">
        <v>53</v>
      </c>
      <c r="D39" s="46">
        <v>353725</v>
      </c>
      <c r="E39" s="46">
        <v>0</v>
      </c>
      <c r="F39" s="46">
        <v>0</v>
      </c>
      <c r="G39" s="46">
        <v>0</v>
      </c>
      <c r="H39" s="46">
        <v>0</v>
      </c>
      <c r="I39" s="46">
        <v>0</v>
      </c>
      <c r="J39" s="46">
        <v>0</v>
      </c>
      <c r="K39" s="46">
        <v>0</v>
      </c>
      <c r="L39" s="46">
        <v>0</v>
      </c>
      <c r="M39" s="46">
        <v>0</v>
      </c>
      <c r="N39" s="46">
        <f t="shared" si="11"/>
        <v>353725</v>
      </c>
      <c r="O39" s="47">
        <f t="shared" si="12"/>
        <v>2.1431644127768892</v>
      </c>
      <c r="P39" s="9"/>
    </row>
    <row r="40" spans="1:16">
      <c r="A40" s="12"/>
      <c r="B40" s="44">
        <v>569</v>
      </c>
      <c r="C40" s="20" t="s">
        <v>54</v>
      </c>
      <c r="D40" s="46">
        <v>16400</v>
      </c>
      <c r="E40" s="46">
        <v>7335</v>
      </c>
      <c r="F40" s="46">
        <v>0</v>
      </c>
      <c r="G40" s="46">
        <v>0</v>
      </c>
      <c r="H40" s="46">
        <v>0</v>
      </c>
      <c r="I40" s="46">
        <v>0</v>
      </c>
      <c r="J40" s="46">
        <v>0</v>
      </c>
      <c r="K40" s="46">
        <v>0</v>
      </c>
      <c r="L40" s="46">
        <v>0</v>
      </c>
      <c r="M40" s="46">
        <v>0</v>
      </c>
      <c r="N40" s="46">
        <f t="shared" si="11"/>
        <v>23735</v>
      </c>
      <c r="O40" s="47">
        <f t="shared" si="12"/>
        <v>0.14380665018661237</v>
      </c>
      <c r="P40" s="9"/>
    </row>
    <row r="41" spans="1:16" ht="15.75">
      <c r="A41" s="28" t="s">
        <v>55</v>
      </c>
      <c r="B41" s="29"/>
      <c r="C41" s="30"/>
      <c r="D41" s="31">
        <f t="shared" ref="D41:M41" si="13">SUM(D42:D44)</f>
        <v>6587468</v>
      </c>
      <c r="E41" s="31">
        <f t="shared" si="13"/>
        <v>63972</v>
      </c>
      <c r="F41" s="31">
        <f t="shared" si="13"/>
        <v>0</v>
      </c>
      <c r="G41" s="31">
        <f t="shared" si="13"/>
        <v>169092</v>
      </c>
      <c r="H41" s="31">
        <f t="shared" si="13"/>
        <v>0</v>
      </c>
      <c r="I41" s="31">
        <f t="shared" si="13"/>
        <v>0</v>
      </c>
      <c r="J41" s="31">
        <f t="shared" si="13"/>
        <v>0</v>
      </c>
      <c r="K41" s="31">
        <f t="shared" si="13"/>
        <v>0</v>
      </c>
      <c r="L41" s="31">
        <f t="shared" si="13"/>
        <v>0</v>
      </c>
      <c r="M41" s="31">
        <f t="shared" si="13"/>
        <v>0</v>
      </c>
      <c r="N41" s="31">
        <f>SUM(D41:M41)</f>
        <v>6820532</v>
      </c>
      <c r="O41" s="43">
        <f t="shared" si="12"/>
        <v>41.32453589258882</v>
      </c>
      <c r="P41" s="9"/>
    </row>
    <row r="42" spans="1:16">
      <c r="A42" s="12"/>
      <c r="B42" s="44">
        <v>571</v>
      </c>
      <c r="C42" s="20" t="s">
        <v>56</v>
      </c>
      <c r="D42" s="46">
        <v>2902093</v>
      </c>
      <c r="E42" s="46">
        <v>0</v>
      </c>
      <c r="F42" s="46">
        <v>0</v>
      </c>
      <c r="G42" s="46">
        <v>0</v>
      </c>
      <c r="H42" s="46">
        <v>0</v>
      </c>
      <c r="I42" s="46">
        <v>0</v>
      </c>
      <c r="J42" s="46">
        <v>0</v>
      </c>
      <c r="K42" s="46">
        <v>0</v>
      </c>
      <c r="L42" s="46">
        <v>0</v>
      </c>
      <c r="M42" s="46">
        <v>0</v>
      </c>
      <c r="N42" s="46">
        <f t="shared" si="11"/>
        <v>2902093</v>
      </c>
      <c r="O42" s="47">
        <f t="shared" si="12"/>
        <v>17.583327274489847</v>
      </c>
      <c r="P42" s="9"/>
    </row>
    <row r="43" spans="1:16">
      <c r="A43" s="12"/>
      <c r="B43" s="44">
        <v>572</v>
      </c>
      <c r="C43" s="20" t="s">
        <v>57</v>
      </c>
      <c r="D43" s="46">
        <v>3640778</v>
      </c>
      <c r="E43" s="46">
        <v>63972</v>
      </c>
      <c r="F43" s="46">
        <v>0</v>
      </c>
      <c r="G43" s="46">
        <v>169092</v>
      </c>
      <c r="H43" s="46">
        <v>0</v>
      </c>
      <c r="I43" s="46">
        <v>0</v>
      </c>
      <c r="J43" s="46">
        <v>0</v>
      </c>
      <c r="K43" s="46">
        <v>0</v>
      </c>
      <c r="L43" s="46">
        <v>0</v>
      </c>
      <c r="M43" s="46">
        <v>0</v>
      </c>
      <c r="N43" s="46">
        <f t="shared" si="11"/>
        <v>3873842</v>
      </c>
      <c r="O43" s="47">
        <f t="shared" si="12"/>
        <v>23.471002375066647</v>
      </c>
      <c r="P43" s="9"/>
    </row>
    <row r="44" spans="1:16">
      <c r="A44" s="12"/>
      <c r="B44" s="44">
        <v>573</v>
      </c>
      <c r="C44" s="20" t="s">
        <v>58</v>
      </c>
      <c r="D44" s="46">
        <v>44597</v>
      </c>
      <c r="E44" s="46">
        <v>0</v>
      </c>
      <c r="F44" s="46">
        <v>0</v>
      </c>
      <c r="G44" s="46">
        <v>0</v>
      </c>
      <c r="H44" s="46">
        <v>0</v>
      </c>
      <c r="I44" s="46">
        <v>0</v>
      </c>
      <c r="J44" s="46">
        <v>0</v>
      </c>
      <c r="K44" s="46">
        <v>0</v>
      </c>
      <c r="L44" s="46">
        <v>0</v>
      </c>
      <c r="M44" s="46">
        <v>0</v>
      </c>
      <c r="N44" s="46">
        <f t="shared" si="11"/>
        <v>44597</v>
      </c>
      <c r="O44" s="47">
        <f t="shared" si="12"/>
        <v>0.27020624303232998</v>
      </c>
      <c r="P44" s="9"/>
    </row>
    <row r="45" spans="1:16" ht="15.75">
      <c r="A45" s="28" t="s">
        <v>81</v>
      </c>
      <c r="B45" s="29"/>
      <c r="C45" s="30"/>
      <c r="D45" s="31">
        <f t="shared" ref="D45:M45" si="14">SUM(D46:D46)</f>
        <v>12197051</v>
      </c>
      <c r="E45" s="31">
        <f t="shared" si="14"/>
        <v>8524469</v>
      </c>
      <c r="F45" s="31">
        <f t="shared" si="14"/>
        <v>0</v>
      </c>
      <c r="G45" s="31">
        <f t="shared" si="14"/>
        <v>200000</v>
      </c>
      <c r="H45" s="31">
        <f t="shared" si="14"/>
        <v>0</v>
      </c>
      <c r="I45" s="31">
        <f t="shared" si="14"/>
        <v>70486</v>
      </c>
      <c r="J45" s="31">
        <f t="shared" si="14"/>
        <v>109891</v>
      </c>
      <c r="K45" s="31">
        <f t="shared" si="14"/>
        <v>0</v>
      </c>
      <c r="L45" s="31">
        <f t="shared" si="14"/>
        <v>0</v>
      </c>
      <c r="M45" s="31">
        <f t="shared" si="14"/>
        <v>0</v>
      </c>
      <c r="N45" s="31">
        <f t="shared" ref="N45:N52" si="15">SUM(D45:M45)</f>
        <v>21101897</v>
      </c>
      <c r="O45" s="43">
        <f t="shared" si="12"/>
        <v>127.85309122194755</v>
      </c>
      <c r="P45" s="9"/>
    </row>
    <row r="46" spans="1:16">
      <c r="A46" s="12"/>
      <c r="B46" s="44">
        <v>581</v>
      </c>
      <c r="C46" s="20" t="s">
        <v>59</v>
      </c>
      <c r="D46" s="46">
        <v>12197051</v>
      </c>
      <c r="E46" s="46">
        <v>8524469</v>
      </c>
      <c r="F46" s="46">
        <v>0</v>
      </c>
      <c r="G46" s="46">
        <v>200000</v>
      </c>
      <c r="H46" s="46">
        <v>0</v>
      </c>
      <c r="I46" s="46">
        <v>70486</v>
      </c>
      <c r="J46" s="46">
        <v>109891</v>
      </c>
      <c r="K46" s="46">
        <v>0</v>
      </c>
      <c r="L46" s="46">
        <v>0</v>
      </c>
      <c r="M46" s="46">
        <v>0</v>
      </c>
      <c r="N46" s="46">
        <f t="shared" si="15"/>
        <v>21101897</v>
      </c>
      <c r="O46" s="47">
        <f t="shared" si="12"/>
        <v>127.85309122194755</v>
      </c>
      <c r="P46" s="9"/>
    </row>
    <row r="47" spans="1:16" ht="15.75">
      <c r="A47" s="28" t="s">
        <v>60</v>
      </c>
      <c r="B47" s="29"/>
      <c r="C47" s="30"/>
      <c r="D47" s="31">
        <f t="shared" ref="D47:M47" si="16">SUM(D48:D69)</f>
        <v>1369756</v>
      </c>
      <c r="E47" s="31">
        <f t="shared" si="16"/>
        <v>5834052</v>
      </c>
      <c r="F47" s="31">
        <f t="shared" si="16"/>
        <v>0</v>
      </c>
      <c r="G47" s="31">
        <f t="shared" si="16"/>
        <v>0</v>
      </c>
      <c r="H47" s="31">
        <f t="shared" si="16"/>
        <v>0</v>
      </c>
      <c r="I47" s="31">
        <f t="shared" si="16"/>
        <v>0</v>
      </c>
      <c r="J47" s="31">
        <f t="shared" si="16"/>
        <v>0</v>
      </c>
      <c r="K47" s="31">
        <f t="shared" si="16"/>
        <v>0</v>
      </c>
      <c r="L47" s="31">
        <f t="shared" si="16"/>
        <v>0</v>
      </c>
      <c r="M47" s="31">
        <f t="shared" si="16"/>
        <v>0</v>
      </c>
      <c r="N47" s="31">
        <f t="shared" si="15"/>
        <v>7203808</v>
      </c>
      <c r="O47" s="43">
        <f t="shared" si="12"/>
        <v>43.646745189278271</v>
      </c>
      <c r="P47" s="9"/>
    </row>
    <row r="48" spans="1:16">
      <c r="A48" s="12"/>
      <c r="B48" s="44">
        <v>602</v>
      </c>
      <c r="C48" s="20" t="s">
        <v>61</v>
      </c>
      <c r="D48" s="46">
        <v>7740</v>
      </c>
      <c r="E48" s="46">
        <v>0</v>
      </c>
      <c r="F48" s="46">
        <v>0</v>
      </c>
      <c r="G48" s="46">
        <v>0</v>
      </c>
      <c r="H48" s="46">
        <v>0</v>
      </c>
      <c r="I48" s="46">
        <v>0</v>
      </c>
      <c r="J48" s="46">
        <v>0</v>
      </c>
      <c r="K48" s="46">
        <v>0</v>
      </c>
      <c r="L48" s="46">
        <v>0</v>
      </c>
      <c r="M48" s="46">
        <v>0</v>
      </c>
      <c r="N48" s="46">
        <f t="shared" si="15"/>
        <v>7740</v>
      </c>
      <c r="O48" s="47">
        <f t="shared" si="12"/>
        <v>4.6895448596771847E-2</v>
      </c>
      <c r="P48" s="9"/>
    </row>
    <row r="49" spans="1:16">
      <c r="A49" s="12"/>
      <c r="B49" s="44">
        <v>603</v>
      </c>
      <c r="C49" s="20" t="s">
        <v>62</v>
      </c>
      <c r="D49" s="46">
        <v>3162</v>
      </c>
      <c r="E49" s="46">
        <v>0</v>
      </c>
      <c r="F49" s="46">
        <v>0</v>
      </c>
      <c r="G49" s="46">
        <v>0</v>
      </c>
      <c r="H49" s="46">
        <v>0</v>
      </c>
      <c r="I49" s="46">
        <v>0</v>
      </c>
      <c r="J49" s="46">
        <v>0</v>
      </c>
      <c r="K49" s="46">
        <v>0</v>
      </c>
      <c r="L49" s="46">
        <v>0</v>
      </c>
      <c r="M49" s="46">
        <v>0</v>
      </c>
      <c r="N49" s="46">
        <f t="shared" si="15"/>
        <v>3162</v>
      </c>
      <c r="O49" s="47">
        <f t="shared" si="12"/>
        <v>1.915806310891377E-2</v>
      </c>
      <c r="P49" s="9"/>
    </row>
    <row r="50" spans="1:16">
      <c r="A50" s="12"/>
      <c r="B50" s="44">
        <v>604</v>
      </c>
      <c r="C50" s="20" t="s">
        <v>63</v>
      </c>
      <c r="D50" s="46">
        <v>2747</v>
      </c>
      <c r="E50" s="46">
        <v>1744871</v>
      </c>
      <c r="F50" s="46">
        <v>0</v>
      </c>
      <c r="G50" s="46">
        <v>0</v>
      </c>
      <c r="H50" s="46">
        <v>0</v>
      </c>
      <c r="I50" s="46">
        <v>0</v>
      </c>
      <c r="J50" s="46">
        <v>0</v>
      </c>
      <c r="K50" s="46">
        <v>0</v>
      </c>
      <c r="L50" s="46">
        <v>0</v>
      </c>
      <c r="M50" s="46">
        <v>0</v>
      </c>
      <c r="N50" s="46">
        <f t="shared" si="15"/>
        <v>1747618</v>
      </c>
      <c r="O50" s="47">
        <f t="shared" si="12"/>
        <v>10.588543938732975</v>
      </c>
      <c r="P50" s="9"/>
    </row>
    <row r="51" spans="1:16">
      <c r="A51" s="12"/>
      <c r="B51" s="44">
        <v>605</v>
      </c>
      <c r="C51" s="20" t="s">
        <v>64</v>
      </c>
      <c r="D51" s="46">
        <v>7905</v>
      </c>
      <c r="E51" s="46">
        <v>0</v>
      </c>
      <c r="F51" s="46">
        <v>0</v>
      </c>
      <c r="G51" s="46">
        <v>0</v>
      </c>
      <c r="H51" s="46">
        <v>0</v>
      </c>
      <c r="I51" s="46">
        <v>0</v>
      </c>
      <c r="J51" s="46">
        <v>0</v>
      </c>
      <c r="K51" s="46">
        <v>0</v>
      </c>
      <c r="L51" s="46">
        <v>0</v>
      </c>
      <c r="M51" s="46">
        <v>0</v>
      </c>
      <c r="N51" s="46">
        <f t="shared" si="15"/>
        <v>7905</v>
      </c>
      <c r="O51" s="47">
        <f t="shared" si="12"/>
        <v>4.7895157772284425E-2</v>
      </c>
      <c r="P51" s="9"/>
    </row>
    <row r="52" spans="1:16">
      <c r="A52" s="12"/>
      <c r="B52" s="44">
        <v>608</v>
      </c>
      <c r="C52" s="20" t="s">
        <v>65</v>
      </c>
      <c r="D52" s="46">
        <v>0</v>
      </c>
      <c r="E52" s="46">
        <v>140419</v>
      </c>
      <c r="F52" s="46">
        <v>0</v>
      </c>
      <c r="G52" s="46">
        <v>0</v>
      </c>
      <c r="H52" s="46">
        <v>0</v>
      </c>
      <c r="I52" s="46">
        <v>0</v>
      </c>
      <c r="J52" s="46">
        <v>0</v>
      </c>
      <c r="K52" s="46">
        <v>0</v>
      </c>
      <c r="L52" s="46">
        <v>0</v>
      </c>
      <c r="M52" s="46">
        <v>0</v>
      </c>
      <c r="N52" s="46">
        <f t="shared" si="15"/>
        <v>140419</v>
      </c>
      <c r="O52" s="47">
        <f t="shared" si="12"/>
        <v>0.85077674373515588</v>
      </c>
      <c r="P52" s="9"/>
    </row>
    <row r="53" spans="1:16">
      <c r="A53" s="12"/>
      <c r="B53" s="44">
        <v>614</v>
      </c>
      <c r="C53" s="20" t="s">
        <v>66</v>
      </c>
      <c r="D53" s="46">
        <v>0</v>
      </c>
      <c r="E53" s="46">
        <v>425211</v>
      </c>
      <c r="F53" s="46">
        <v>0</v>
      </c>
      <c r="G53" s="46">
        <v>0</v>
      </c>
      <c r="H53" s="46">
        <v>0</v>
      </c>
      <c r="I53" s="46">
        <v>0</v>
      </c>
      <c r="J53" s="46">
        <v>0</v>
      </c>
      <c r="K53" s="46">
        <v>0</v>
      </c>
      <c r="L53" s="46">
        <v>0</v>
      </c>
      <c r="M53" s="46">
        <v>0</v>
      </c>
      <c r="N53" s="46">
        <f t="shared" ref="N53:N60" si="17">SUM(D53:M53)</f>
        <v>425211</v>
      </c>
      <c r="O53" s="47">
        <f t="shared" si="12"/>
        <v>2.5762868983568414</v>
      </c>
      <c r="P53" s="9"/>
    </row>
    <row r="54" spans="1:16">
      <c r="A54" s="12"/>
      <c r="B54" s="44">
        <v>622</v>
      </c>
      <c r="C54" s="20" t="s">
        <v>67</v>
      </c>
      <c r="D54" s="46">
        <v>0</v>
      </c>
      <c r="E54" s="46">
        <v>90528</v>
      </c>
      <c r="F54" s="46">
        <v>0</v>
      </c>
      <c r="G54" s="46">
        <v>0</v>
      </c>
      <c r="H54" s="46">
        <v>0</v>
      </c>
      <c r="I54" s="46">
        <v>0</v>
      </c>
      <c r="J54" s="46">
        <v>0</v>
      </c>
      <c r="K54" s="46">
        <v>0</v>
      </c>
      <c r="L54" s="46">
        <v>0</v>
      </c>
      <c r="M54" s="46">
        <v>0</v>
      </c>
      <c r="N54" s="46">
        <f t="shared" si="17"/>
        <v>90528</v>
      </c>
      <c r="O54" s="47">
        <f t="shared" si="12"/>
        <v>0.54849498327759194</v>
      </c>
      <c r="P54" s="9"/>
    </row>
    <row r="55" spans="1:16">
      <c r="A55" s="12"/>
      <c r="B55" s="44">
        <v>634</v>
      </c>
      <c r="C55" s="20" t="s">
        <v>68</v>
      </c>
      <c r="D55" s="46">
        <v>0</v>
      </c>
      <c r="E55" s="46">
        <v>309193</v>
      </c>
      <c r="F55" s="46">
        <v>0</v>
      </c>
      <c r="G55" s="46">
        <v>0</v>
      </c>
      <c r="H55" s="46">
        <v>0</v>
      </c>
      <c r="I55" s="46">
        <v>0</v>
      </c>
      <c r="J55" s="46">
        <v>0</v>
      </c>
      <c r="K55" s="46">
        <v>0</v>
      </c>
      <c r="L55" s="46">
        <v>0</v>
      </c>
      <c r="M55" s="46">
        <v>0</v>
      </c>
      <c r="N55" s="46">
        <f t="shared" si="17"/>
        <v>309193</v>
      </c>
      <c r="O55" s="47">
        <f t="shared" si="12"/>
        <v>1.8733519945712762</v>
      </c>
      <c r="P55" s="9"/>
    </row>
    <row r="56" spans="1:16">
      <c r="A56" s="12"/>
      <c r="B56" s="44">
        <v>654</v>
      </c>
      <c r="C56" s="20" t="s">
        <v>69</v>
      </c>
      <c r="D56" s="46">
        <v>0</v>
      </c>
      <c r="E56" s="46">
        <v>353501</v>
      </c>
      <c r="F56" s="46">
        <v>0</v>
      </c>
      <c r="G56" s="46">
        <v>0</v>
      </c>
      <c r="H56" s="46">
        <v>0</v>
      </c>
      <c r="I56" s="46">
        <v>0</v>
      </c>
      <c r="J56" s="46">
        <v>0</v>
      </c>
      <c r="K56" s="46">
        <v>0</v>
      </c>
      <c r="L56" s="46">
        <v>0</v>
      </c>
      <c r="M56" s="46">
        <v>0</v>
      </c>
      <c r="N56" s="46">
        <f t="shared" si="17"/>
        <v>353501</v>
      </c>
      <c r="O56" s="47">
        <f t="shared" si="12"/>
        <v>2.1418072318355872</v>
      </c>
      <c r="P56" s="9"/>
    </row>
    <row r="57" spans="1:16">
      <c r="A57" s="12"/>
      <c r="B57" s="44">
        <v>674</v>
      </c>
      <c r="C57" s="20" t="s">
        <v>70</v>
      </c>
      <c r="D57" s="46">
        <v>0</v>
      </c>
      <c r="E57" s="46">
        <v>125510</v>
      </c>
      <c r="F57" s="46">
        <v>0</v>
      </c>
      <c r="G57" s="46">
        <v>0</v>
      </c>
      <c r="H57" s="46">
        <v>0</v>
      </c>
      <c r="I57" s="46">
        <v>0</v>
      </c>
      <c r="J57" s="46">
        <v>0</v>
      </c>
      <c r="K57" s="46">
        <v>0</v>
      </c>
      <c r="L57" s="46">
        <v>0</v>
      </c>
      <c r="M57" s="46">
        <v>0</v>
      </c>
      <c r="N57" s="46">
        <f t="shared" si="17"/>
        <v>125510</v>
      </c>
      <c r="O57" s="47">
        <f t="shared" si="12"/>
        <v>0.76044544617323451</v>
      </c>
      <c r="P57" s="9"/>
    </row>
    <row r="58" spans="1:16">
      <c r="A58" s="12"/>
      <c r="B58" s="44">
        <v>685</v>
      </c>
      <c r="C58" s="20" t="s">
        <v>71</v>
      </c>
      <c r="D58" s="46">
        <v>48111</v>
      </c>
      <c r="E58" s="46">
        <v>0</v>
      </c>
      <c r="F58" s="46">
        <v>0</v>
      </c>
      <c r="G58" s="46">
        <v>0</v>
      </c>
      <c r="H58" s="46">
        <v>0</v>
      </c>
      <c r="I58" s="46">
        <v>0</v>
      </c>
      <c r="J58" s="46">
        <v>0</v>
      </c>
      <c r="K58" s="46">
        <v>0</v>
      </c>
      <c r="L58" s="46">
        <v>0</v>
      </c>
      <c r="M58" s="46">
        <v>0</v>
      </c>
      <c r="N58" s="46">
        <f t="shared" si="17"/>
        <v>48111</v>
      </c>
      <c r="O58" s="47">
        <f t="shared" si="12"/>
        <v>0.29149701904900394</v>
      </c>
      <c r="P58" s="9"/>
    </row>
    <row r="59" spans="1:16">
      <c r="A59" s="12"/>
      <c r="B59" s="44">
        <v>689</v>
      </c>
      <c r="C59" s="20" t="s">
        <v>72</v>
      </c>
      <c r="D59" s="46">
        <v>0</v>
      </c>
      <c r="E59" s="46">
        <v>86368</v>
      </c>
      <c r="F59" s="46">
        <v>0</v>
      </c>
      <c r="G59" s="46">
        <v>0</v>
      </c>
      <c r="H59" s="46">
        <v>0</v>
      </c>
      <c r="I59" s="46">
        <v>0</v>
      </c>
      <c r="J59" s="46">
        <v>0</v>
      </c>
      <c r="K59" s="46">
        <v>0</v>
      </c>
      <c r="L59" s="46">
        <v>0</v>
      </c>
      <c r="M59" s="46">
        <v>0</v>
      </c>
      <c r="N59" s="46">
        <f t="shared" si="17"/>
        <v>86368</v>
      </c>
      <c r="O59" s="47">
        <f t="shared" si="12"/>
        <v>0.52329019436769908</v>
      </c>
      <c r="P59" s="9"/>
    </row>
    <row r="60" spans="1:16">
      <c r="A60" s="12"/>
      <c r="B60" s="44">
        <v>694</v>
      </c>
      <c r="C60" s="20" t="s">
        <v>73</v>
      </c>
      <c r="D60" s="46">
        <v>0</v>
      </c>
      <c r="E60" s="46">
        <v>237050</v>
      </c>
      <c r="F60" s="46">
        <v>0</v>
      </c>
      <c r="G60" s="46">
        <v>0</v>
      </c>
      <c r="H60" s="46">
        <v>0</v>
      </c>
      <c r="I60" s="46">
        <v>0</v>
      </c>
      <c r="J60" s="46">
        <v>0</v>
      </c>
      <c r="K60" s="46">
        <v>0</v>
      </c>
      <c r="L60" s="46">
        <v>0</v>
      </c>
      <c r="M60" s="46">
        <v>0</v>
      </c>
      <c r="N60" s="46">
        <f t="shared" si="17"/>
        <v>237050</v>
      </c>
      <c r="O60" s="47">
        <f t="shared" si="12"/>
        <v>1.4362488488197374</v>
      </c>
      <c r="P60" s="9"/>
    </row>
    <row r="61" spans="1:16">
      <c r="A61" s="12"/>
      <c r="B61" s="44">
        <v>711</v>
      </c>
      <c r="C61" s="20" t="s">
        <v>74</v>
      </c>
      <c r="D61" s="46">
        <v>1300091</v>
      </c>
      <c r="E61" s="46">
        <v>0</v>
      </c>
      <c r="F61" s="46">
        <v>0</v>
      </c>
      <c r="G61" s="46">
        <v>0</v>
      </c>
      <c r="H61" s="46">
        <v>0</v>
      </c>
      <c r="I61" s="46">
        <v>0</v>
      </c>
      <c r="J61" s="46">
        <v>0</v>
      </c>
      <c r="K61" s="46">
        <v>0</v>
      </c>
      <c r="L61" s="46">
        <v>0</v>
      </c>
      <c r="M61" s="46">
        <v>0</v>
      </c>
      <c r="N61" s="46">
        <f t="shared" ref="N61:N68" si="18">SUM(D61:M61)</f>
        <v>1300091</v>
      </c>
      <c r="O61" s="47">
        <f t="shared" si="12"/>
        <v>7.8770478890989288</v>
      </c>
      <c r="P61" s="9"/>
    </row>
    <row r="62" spans="1:16">
      <c r="A62" s="12"/>
      <c r="B62" s="44">
        <v>712</v>
      </c>
      <c r="C62" s="20" t="s">
        <v>75</v>
      </c>
      <c r="D62" s="46">
        <v>0</v>
      </c>
      <c r="E62" s="46">
        <v>18442</v>
      </c>
      <c r="F62" s="46">
        <v>0</v>
      </c>
      <c r="G62" s="46">
        <v>0</v>
      </c>
      <c r="H62" s="46">
        <v>0</v>
      </c>
      <c r="I62" s="46">
        <v>0</v>
      </c>
      <c r="J62" s="46">
        <v>0</v>
      </c>
      <c r="K62" s="46">
        <v>0</v>
      </c>
      <c r="L62" s="46">
        <v>0</v>
      </c>
      <c r="M62" s="46">
        <v>0</v>
      </c>
      <c r="N62" s="46">
        <f t="shared" si="18"/>
        <v>18442</v>
      </c>
      <c r="O62" s="47">
        <f t="shared" si="12"/>
        <v>0.11173719160486646</v>
      </c>
      <c r="P62" s="9"/>
    </row>
    <row r="63" spans="1:16">
      <c r="A63" s="12"/>
      <c r="B63" s="44">
        <v>713</v>
      </c>
      <c r="C63" s="20" t="s">
        <v>76</v>
      </c>
      <c r="D63" s="46">
        <v>0</v>
      </c>
      <c r="E63" s="46">
        <v>883105</v>
      </c>
      <c r="F63" s="46">
        <v>0</v>
      </c>
      <c r="G63" s="46">
        <v>0</v>
      </c>
      <c r="H63" s="46">
        <v>0</v>
      </c>
      <c r="I63" s="46">
        <v>0</v>
      </c>
      <c r="J63" s="46">
        <v>0</v>
      </c>
      <c r="K63" s="46">
        <v>0</v>
      </c>
      <c r="L63" s="46">
        <v>0</v>
      </c>
      <c r="M63" s="46">
        <v>0</v>
      </c>
      <c r="N63" s="46">
        <f t="shared" si="18"/>
        <v>883105</v>
      </c>
      <c r="O63" s="47">
        <f t="shared" si="12"/>
        <v>5.3505949784305171</v>
      </c>
      <c r="P63" s="9"/>
    </row>
    <row r="64" spans="1:16">
      <c r="A64" s="12"/>
      <c r="B64" s="44">
        <v>714</v>
      </c>
      <c r="C64" s="20" t="s">
        <v>77</v>
      </c>
      <c r="D64" s="46">
        <v>0</v>
      </c>
      <c r="E64" s="46">
        <v>29495</v>
      </c>
      <c r="F64" s="46">
        <v>0</v>
      </c>
      <c r="G64" s="46">
        <v>0</v>
      </c>
      <c r="H64" s="46">
        <v>0</v>
      </c>
      <c r="I64" s="46">
        <v>0</v>
      </c>
      <c r="J64" s="46">
        <v>0</v>
      </c>
      <c r="K64" s="46">
        <v>0</v>
      </c>
      <c r="L64" s="46">
        <v>0</v>
      </c>
      <c r="M64" s="46">
        <v>0</v>
      </c>
      <c r="N64" s="46">
        <f t="shared" si="18"/>
        <v>29495</v>
      </c>
      <c r="O64" s="47">
        <f t="shared" si="12"/>
        <v>0.1787055886772333</v>
      </c>
      <c r="P64" s="9"/>
    </row>
    <row r="65" spans="1:119">
      <c r="A65" s="12"/>
      <c r="B65" s="44">
        <v>715</v>
      </c>
      <c r="C65" s="20" t="s">
        <v>78</v>
      </c>
      <c r="D65" s="46">
        <v>0</v>
      </c>
      <c r="E65" s="46">
        <v>38027</v>
      </c>
      <c r="F65" s="46">
        <v>0</v>
      </c>
      <c r="G65" s="46">
        <v>0</v>
      </c>
      <c r="H65" s="46">
        <v>0</v>
      </c>
      <c r="I65" s="46">
        <v>0</v>
      </c>
      <c r="J65" s="46">
        <v>0</v>
      </c>
      <c r="K65" s="46">
        <v>0</v>
      </c>
      <c r="L65" s="46">
        <v>0</v>
      </c>
      <c r="M65" s="46">
        <v>0</v>
      </c>
      <c r="N65" s="46">
        <f t="shared" si="18"/>
        <v>38027</v>
      </c>
      <c r="O65" s="47">
        <f t="shared" si="12"/>
        <v>0.23039964131646551</v>
      </c>
      <c r="P65" s="9"/>
    </row>
    <row r="66" spans="1:119">
      <c r="A66" s="12"/>
      <c r="B66" s="44">
        <v>719</v>
      </c>
      <c r="C66" s="20" t="s">
        <v>79</v>
      </c>
      <c r="D66" s="46">
        <v>0</v>
      </c>
      <c r="E66" s="46">
        <v>296021</v>
      </c>
      <c r="F66" s="46">
        <v>0</v>
      </c>
      <c r="G66" s="46">
        <v>0</v>
      </c>
      <c r="H66" s="46">
        <v>0</v>
      </c>
      <c r="I66" s="46">
        <v>0</v>
      </c>
      <c r="J66" s="46">
        <v>0</v>
      </c>
      <c r="K66" s="46">
        <v>0</v>
      </c>
      <c r="L66" s="46">
        <v>0</v>
      </c>
      <c r="M66" s="46">
        <v>0</v>
      </c>
      <c r="N66" s="46">
        <f t="shared" si="18"/>
        <v>296021</v>
      </c>
      <c r="O66" s="47">
        <f t="shared" si="12"/>
        <v>1.7935449081479327</v>
      </c>
      <c r="P66" s="9"/>
    </row>
    <row r="67" spans="1:119">
      <c r="A67" s="12"/>
      <c r="B67" s="44">
        <v>724</v>
      </c>
      <c r="C67" s="20" t="s">
        <v>80</v>
      </c>
      <c r="D67" s="46">
        <v>0</v>
      </c>
      <c r="E67" s="46">
        <v>500443</v>
      </c>
      <c r="F67" s="46">
        <v>0</v>
      </c>
      <c r="G67" s="46">
        <v>0</v>
      </c>
      <c r="H67" s="46">
        <v>0</v>
      </c>
      <c r="I67" s="46">
        <v>0</v>
      </c>
      <c r="J67" s="46">
        <v>0</v>
      </c>
      <c r="K67" s="46">
        <v>0</v>
      </c>
      <c r="L67" s="46">
        <v>0</v>
      </c>
      <c r="M67" s="46">
        <v>0</v>
      </c>
      <c r="N67" s="46">
        <f t="shared" si="18"/>
        <v>500443</v>
      </c>
      <c r="O67" s="47">
        <f t="shared" si="12"/>
        <v>3.0321058116426736</v>
      </c>
      <c r="P67" s="9"/>
    </row>
    <row r="68" spans="1:119">
      <c r="A68" s="12"/>
      <c r="B68" s="44">
        <v>744</v>
      </c>
      <c r="C68" s="20" t="s">
        <v>82</v>
      </c>
      <c r="D68" s="46">
        <v>0</v>
      </c>
      <c r="E68" s="46">
        <v>213684</v>
      </c>
      <c r="F68" s="46">
        <v>0</v>
      </c>
      <c r="G68" s="46">
        <v>0</v>
      </c>
      <c r="H68" s="46">
        <v>0</v>
      </c>
      <c r="I68" s="46">
        <v>0</v>
      </c>
      <c r="J68" s="46">
        <v>0</v>
      </c>
      <c r="K68" s="46">
        <v>0</v>
      </c>
      <c r="L68" s="46">
        <v>0</v>
      </c>
      <c r="M68" s="46">
        <v>0</v>
      </c>
      <c r="N68" s="46">
        <f t="shared" si="18"/>
        <v>213684</v>
      </c>
      <c r="O68" s="47">
        <f t="shared" si="12"/>
        <v>1.2946779118801803</v>
      </c>
      <c r="P68" s="9"/>
    </row>
    <row r="69" spans="1:119" ht="15.75" thickBot="1">
      <c r="A69" s="12"/>
      <c r="B69" s="44">
        <v>764</v>
      </c>
      <c r="C69" s="20" t="s">
        <v>83</v>
      </c>
      <c r="D69" s="46">
        <v>0</v>
      </c>
      <c r="E69" s="46">
        <v>342184</v>
      </c>
      <c r="F69" s="46">
        <v>0</v>
      </c>
      <c r="G69" s="46">
        <v>0</v>
      </c>
      <c r="H69" s="46">
        <v>0</v>
      </c>
      <c r="I69" s="46">
        <v>0</v>
      </c>
      <c r="J69" s="46">
        <v>0</v>
      </c>
      <c r="K69" s="46">
        <v>0</v>
      </c>
      <c r="L69" s="46">
        <v>0</v>
      </c>
      <c r="M69" s="46">
        <v>0</v>
      </c>
      <c r="N69" s="46">
        <f>SUM(D69:M69)</f>
        <v>342184</v>
      </c>
      <c r="O69" s="47">
        <f>(N69/O$72)</f>
        <v>2.0732393000824003</v>
      </c>
      <c r="P69" s="9"/>
    </row>
    <row r="70" spans="1:119" ht="16.5" thickBot="1">
      <c r="A70" s="14" t="s">
        <v>10</v>
      </c>
      <c r="B70" s="23"/>
      <c r="C70" s="22"/>
      <c r="D70" s="15">
        <f t="shared" ref="D70:M70" si="19">SUM(D5,D12,D20,D28,D32,D36,D41,D45,D47)</f>
        <v>92987897</v>
      </c>
      <c r="E70" s="15">
        <f t="shared" si="19"/>
        <v>60237350</v>
      </c>
      <c r="F70" s="15">
        <f t="shared" si="19"/>
        <v>4524669</v>
      </c>
      <c r="G70" s="15">
        <f t="shared" si="19"/>
        <v>3289872</v>
      </c>
      <c r="H70" s="15">
        <f t="shared" si="19"/>
        <v>0</v>
      </c>
      <c r="I70" s="15">
        <f t="shared" si="19"/>
        <v>40390638</v>
      </c>
      <c r="J70" s="15">
        <f t="shared" si="19"/>
        <v>10549471</v>
      </c>
      <c r="K70" s="15">
        <f t="shared" si="19"/>
        <v>0</v>
      </c>
      <c r="L70" s="15">
        <f t="shared" si="19"/>
        <v>0</v>
      </c>
      <c r="M70" s="15">
        <f t="shared" si="19"/>
        <v>0</v>
      </c>
      <c r="N70" s="15">
        <f>SUM(D70:M70)</f>
        <v>211979897</v>
      </c>
      <c r="O70" s="37">
        <f>(N70/O$72)</f>
        <v>1284.3530185158256</v>
      </c>
      <c r="P70" s="6"/>
      <c r="Q70" s="2"/>
      <c r="R70" s="5"/>
      <c r="S70" s="5"/>
      <c r="T70" s="5"/>
      <c r="U70" s="5"/>
      <c r="V70" s="5"/>
      <c r="W70" s="5"/>
      <c r="X70" s="5"/>
      <c r="Y70" s="5"/>
      <c r="Z70" s="5"/>
      <c r="AA70" s="5"/>
      <c r="AB70" s="5"/>
      <c r="AC70" s="5"/>
      <c r="AD70" s="5"/>
      <c r="AE70" s="5"/>
      <c r="AF70" s="5"/>
      <c r="AG70" s="5"/>
      <c r="AH70" s="5"/>
      <c r="AI70" s="5"/>
      <c r="AJ70" s="5"/>
      <c r="AK70" s="5"/>
      <c r="AL70" s="5"/>
      <c r="AM70" s="5"/>
      <c r="AN70" s="5"/>
      <c r="AO70" s="5"/>
      <c r="AP70" s="5"/>
      <c r="AQ70" s="5"/>
      <c r="AR70" s="5"/>
      <c r="AS70" s="5"/>
      <c r="AT70" s="5"/>
      <c r="AU70" s="5"/>
      <c r="AV70" s="5"/>
      <c r="AW70" s="5"/>
      <c r="AX70" s="5"/>
      <c r="AY70" s="5"/>
      <c r="AZ70" s="5"/>
      <c r="BA70" s="5"/>
      <c r="BB70" s="5"/>
      <c r="BC70" s="5"/>
      <c r="BD70" s="5"/>
      <c r="BE70" s="5"/>
      <c r="BF70" s="5"/>
      <c r="BG70" s="5"/>
      <c r="BH70" s="5"/>
      <c r="BI70" s="5"/>
      <c r="BJ70" s="5"/>
      <c r="BK70" s="5"/>
      <c r="BL70" s="5"/>
      <c r="BM70" s="5"/>
      <c r="BN70" s="5"/>
      <c r="BO70" s="5"/>
      <c r="BP70" s="5"/>
      <c r="BQ70" s="5"/>
      <c r="BR70" s="5"/>
      <c r="BS70" s="5"/>
      <c r="BT70" s="5"/>
      <c r="BU70" s="5"/>
      <c r="BV70" s="5"/>
      <c r="BW70" s="5"/>
      <c r="BX70" s="5"/>
      <c r="BY70" s="5"/>
      <c r="BZ70" s="5"/>
      <c r="CA70" s="5"/>
      <c r="CB70" s="5"/>
      <c r="CC70" s="5"/>
      <c r="CD70" s="5"/>
      <c r="CE70" s="5"/>
      <c r="CF70" s="5"/>
      <c r="CG70" s="5"/>
      <c r="CH70" s="5"/>
      <c r="CI70" s="5"/>
      <c r="CJ70" s="5"/>
      <c r="CK70" s="5"/>
      <c r="CL70" s="5"/>
      <c r="CM70" s="5"/>
      <c r="CN70" s="5"/>
      <c r="CO70" s="5"/>
      <c r="CP70" s="5"/>
      <c r="CQ70" s="5"/>
      <c r="CR70" s="5"/>
      <c r="CS70" s="5"/>
      <c r="CT70" s="5"/>
      <c r="CU70" s="5"/>
      <c r="CV70" s="5"/>
      <c r="CW70" s="5"/>
      <c r="CX70" s="5"/>
      <c r="CY70" s="5"/>
      <c r="CZ70" s="5"/>
      <c r="DA70" s="5"/>
      <c r="DB70" s="5"/>
      <c r="DC70" s="5"/>
      <c r="DD70" s="5"/>
      <c r="DE70" s="5"/>
      <c r="DF70" s="5"/>
      <c r="DG70" s="5"/>
      <c r="DH70" s="5"/>
      <c r="DI70" s="5"/>
      <c r="DJ70" s="5"/>
      <c r="DK70" s="5"/>
      <c r="DL70" s="5"/>
      <c r="DM70" s="5"/>
      <c r="DN70" s="5"/>
      <c r="DO70" s="5"/>
    </row>
    <row r="71" spans="1:119">
      <c r="A71" s="16"/>
      <c r="B71" s="18"/>
      <c r="C71" s="18"/>
      <c r="D71" s="17"/>
      <c r="E71" s="17"/>
      <c r="F71" s="17"/>
      <c r="G71" s="17"/>
      <c r="H71" s="17"/>
      <c r="I71" s="17"/>
      <c r="J71" s="17"/>
      <c r="K71" s="17"/>
      <c r="L71" s="17"/>
      <c r="M71" s="17"/>
      <c r="N71" s="17"/>
      <c r="O71" s="19"/>
    </row>
    <row r="72" spans="1:119">
      <c r="A72" s="38"/>
      <c r="B72" s="39"/>
      <c r="C72" s="39"/>
      <c r="D72" s="40"/>
      <c r="E72" s="40"/>
      <c r="F72" s="40"/>
      <c r="G72" s="40"/>
      <c r="H72" s="40"/>
      <c r="I72" s="40"/>
      <c r="J72" s="40"/>
      <c r="K72" s="40"/>
      <c r="L72" s="118" t="s">
        <v>18</v>
      </c>
      <c r="M72" s="118"/>
      <c r="N72" s="118"/>
      <c r="O72" s="41">
        <v>165048</v>
      </c>
    </row>
    <row r="73" spans="1:119">
      <c r="A73" s="119"/>
      <c r="B73" s="96"/>
      <c r="C73" s="96"/>
      <c r="D73" s="96"/>
      <c r="E73" s="96"/>
      <c r="F73" s="96"/>
      <c r="G73" s="96"/>
      <c r="H73" s="96"/>
      <c r="I73" s="96"/>
      <c r="J73" s="96"/>
      <c r="K73" s="96"/>
      <c r="L73" s="96"/>
      <c r="M73" s="96"/>
      <c r="N73" s="96"/>
      <c r="O73" s="97"/>
    </row>
    <row r="74" spans="1:119" ht="15.75" customHeight="1" thickBot="1">
      <c r="A74" s="120" t="s">
        <v>93</v>
      </c>
      <c r="B74" s="99"/>
      <c r="C74" s="99"/>
      <c r="D74" s="99"/>
      <c r="E74" s="99"/>
      <c r="F74" s="99"/>
      <c r="G74" s="99"/>
      <c r="H74" s="99"/>
      <c r="I74" s="99"/>
      <c r="J74" s="99"/>
      <c r="K74" s="99"/>
      <c r="L74" s="99"/>
      <c r="M74" s="99"/>
      <c r="N74" s="99"/>
      <c r="O74" s="100"/>
    </row>
  </sheetData>
  <mergeCells count="10">
    <mergeCell ref="A74:O74"/>
    <mergeCell ref="A73:O73"/>
    <mergeCell ref="L72:N72"/>
    <mergeCell ref="A1:O1"/>
    <mergeCell ref="D3:H3"/>
    <mergeCell ref="I3:J3"/>
    <mergeCell ref="K3:L3"/>
    <mergeCell ref="O3:O4"/>
    <mergeCell ref="A2:O2"/>
    <mergeCell ref="A3:C4"/>
  </mergeCells>
  <printOptions horizontalCentered="1"/>
  <pageMargins left="0.5" right="0.5" top="0.5" bottom="0.5" header="0.3" footer="0.3"/>
  <pageSetup paperSize="5" scale="55" fitToHeight="0" orientation="landscape" r:id="rId1"/>
  <headerFooter>
    <oddFooter>&amp;L&amp;14Office of Economic and Demographic Research&amp;R&amp;14Page &amp;P of &amp;N</oddFooter>
  </headerFooter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>
    <pageSetUpPr fitToPage="1"/>
  </sheetPr>
  <dimension ref="A1:EC74"/>
  <sheetViews>
    <sheetView workbookViewId="0">
      <selection sqref="A1:O1"/>
    </sheetView>
  </sheetViews>
  <sheetFormatPr defaultColWidth="9.77734375" defaultRowHeight="15"/>
  <cols>
    <col min="1" max="1" width="1.77734375" style="3" customWidth="1"/>
    <col min="2" max="2" width="6.77734375" style="3" customWidth="1"/>
    <col min="3" max="3" width="55.77734375" style="3" customWidth="1"/>
    <col min="4" max="5" width="16.77734375" style="4" customWidth="1"/>
    <col min="6" max="7" width="15.77734375" style="4" customWidth="1"/>
    <col min="8" max="8" width="13.77734375" style="4" customWidth="1"/>
    <col min="9" max="10" width="15.77734375" style="4" customWidth="1"/>
    <col min="11" max="13" width="13.77734375" style="4" customWidth="1"/>
    <col min="14" max="14" width="16.77734375" style="4" customWidth="1"/>
    <col min="15" max="15" width="13.77734375" style="3" customWidth="1"/>
    <col min="16" max="16" width="9.77734375" style="3" customWidth="1"/>
    <col min="17" max="17" width="9.77734375" style="3"/>
  </cols>
  <sheetData>
    <row r="1" spans="1:133" ht="27.75">
      <c r="A1" s="121" t="s">
        <v>84</v>
      </c>
      <c r="B1" s="122"/>
      <c r="C1" s="122"/>
      <c r="D1" s="122"/>
      <c r="E1" s="122"/>
      <c r="F1" s="122"/>
      <c r="G1" s="122"/>
      <c r="H1" s="122"/>
      <c r="I1" s="122"/>
      <c r="J1" s="122"/>
      <c r="K1" s="122"/>
      <c r="L1" s="122"/>
      <c r="M1" s="122"/>
      <c r="N1" s="122"/>
      <c r="O1" s="123"/>
      <c r="P1" s="7"/>
      <c r="Q1"/>
    </row>
    <row r="2" spans="1:133" ht="24" thickBot="1">
      <c r="A2" s="124" t="s">
        <v>94</v>
      </c>
      <c r="B2" s="125"/>
      <c r="C2" s="125"/>
      <c r="D2" s="125"/>
      <c r="E2" s="125"/>
      <c r="F2" s="125"/>
      <c r="G2" s="125"/>
      <c r="H2" s="125"/>
      <c r="I2" s="125"/>
      <c r="J2" s="125"/>
      <c r="K2" s="125"/>
      <c r="L2" s="125"/>
      <c r="M2" s="125"/>
      <c r="N2" s="125"/>
      <c r="O2" s="126"/>
      <c r="P2" s="7"/>
      <c r="Q2"/>
    </row>
    <row r="3" spans="1:133" ht="18" customHeight="1">
      <c r="A3" s="127" t="s">
        <v>12</v>
      </c>
      <c r="B3" s="108"/>
      <c r="C3" s="109"/>
      <c r="D3" s="128" t="s">
        <v>6</v>
      </c>
      <c r="E3" s="129"/>
      <c r="F3" s="129"/>
      <c r="G3" s="129"/>
      <c r="H3" s="130"/>
      <c r="I3" s="128" t="s">
        <v>7</v>
      </c>
      <c r="J3" s="130"/>
      <c r="K3" s="128" t="s">
        <v>9</v>
      </c>
      <c r="L3" s="130"/>
      <c r="M3" s="35"/>
      <c r="N3" s="36"/>
      <c r="O3" s="131" t="s">
        <v>17</v>
      </c>
      <c r="P3" s="11"/>
      <c r="Q3"/>
    </row>
    <row r="4" spans="1:133" ht="32.25" customHeight="1" thickBot="1">
      <c r="A4" s="110"/>
      <c r="B4" s="111"/>
      <c r="C4" s="112"/>
      <c r="D4" s="33" t="s">
        <v>0</v>
      </c>
      <c r="E4" s="33" t="s">
        <v>13</v>
      </c>
      <c r="F4" s="33" t="s">
        <v>14</v>
      </c>
      <c r="G4" s="33" t="s">
        <v>15</v>
      </c>
      <c r="H4" s="33" t="s">
        <v>1</v>
      </c>
      <c r="I4" s="33" t="s">
        <v>2</v>
      </c>
      <c r="J4" s="34" t="s">
        <v>16</v>
      </c>
      <c r="K4" s="34" t="s">
        <v>3</v>
      </c>
      <c r="L4" s="34" t="s">
        <v>4</v>
      </c>
      <c r="M4" s="34" t="s">
        <v>5</v>
      </c>
      <c r="N4" s="34" t="s">
        <v>8</v>
      </c>
      <c r="O4" s="117"/>
      <c r="P4" s="8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  <c r="CN4" s="1"/>
      <c r="CO4" s="1"/>
      <c r="CP4" s="1"/>
      <c r="CQ4" s="1"/>
      <c r="CR4" s="1"/>
      <c r="CS4" s="1"/>
      <c r="CT4" s="1"/>
      <c r="CU4" s="1"/>
      <c r="CV4" s="1"/>
      <c r="CW4" s="1"/>
      <c r="CX4" s="1"/>
      <c r="CY4" s="1"/>
      <c r="CZ4" s="1"/>
      <c r="DA4" s="1"/>
      <c r="DB4" s="1"/>
      <c r="DC4" s="1"/>
      <c r="DD4" s="1"/>
      <c r="DE4" s="1"/>
      <c r="DF4" s="1"/>
      <c r="DG4" s="1"/>
      <c r="DH4" s="1"/>
      <c r="DI4" s="1"/>
      <c r="DJ4" s="1"/>
      <c r="DK4" s="1"/>
      <c r="DL4" s="1"/>
      <c r="DM4" s="1"/>
      <c r="DN4" s="1"/>
      <c r="DO4" s="1"/>
      <c r="DP4" s="1"/>
      <c r="DQ4" s="1"/>
      <c r="DR4" s="1"/>
      <c r="DS4" s="1"/>
      <c r="DT4" s="1"/>
      <c r="DU4" s="1"/>
      <c r="DV4" s="1"/>
      <c r="DW4" s="1"/>
      <c r="DX4" s="1"/>
      <c r="DY4" s="1"/>
      <c r="DZ4" s="1"/>
      <c r="EA4" s="1"/>
      <c r="EB4" s="1"/>
      <c r="EC4" s="1"/>
    </row>
    <row r="5" spans="1:133" ht="15.75">
      <c r="A5" s="24" t="s">
        <v>19</v>
      </c>
      <c r="B5" s="25"/>
      <c r="C5" s="25"/>
      <c r="D5" s="26">
        <f t="shared" ref="D5:M5" si="0">SUM(D6:D11)</f>
        <v>22594378</v>
      </c>
      <c r="E5" s="26">
        <f t="shared" si="0"/>
        <v>689060</v>
      </c>
      <c r="F5" s="26">
        <f t="shared" si="0"/>
        <v>4264036</v>
      </c>
      <c r="G5" s="26">
        <f t="shared" si="0"/>
        <v>627020</v>
      </c>
      <c r="H5" s="26">
        <f t="shared" si="0"/>
        <v>0</v>
      </c>
      <c r="I5" s="26">
        <f t="shared" si="0"/>
        <v>0</v>
      </c>
      <c r="J5" s="26">
        <f t="shared" si="0"/>
        <v>13484542</v>
      </c>
      <c r="K5" s="26">
        <f t="shared" si="0"/>
        <v>0</v>
      </c>
      <c r="L5" s="26">
        <f t="shared" si="0"/>
        <v>0</v>
      </c>
      <c r="M5" s="26">
        <f t="shared" si="0"/>
        <v>0</v>
      </c>
      <c r="N5" s="27">
        <f t="shared" ref="N5:N13" si="1">SUM(D5:M5)</f>
        <v>41659036</v>
      </c>
      <c r="O5" s="32">
        <f t="shared" ref="O5:O36" si="2">(N5/O$72)</f>
        <v>252.62139266374382</v>
      </c>
      <c r="P5" s="6"/>
    </row>
    <row r="6" spans="1:133">
      <c r="A6" s="12"/>
      <c r="B6" s="44">
        <v>511</v>
      </c>
      <c r="C6" s="20" t="s">
        <v>20</v>
      </c>
      <c r="D6" s="46">
        <v>794562</v>
      </c>
      <c r="E6" s="46">
        <v>0</v>
      </c>
      <c r="F6" s="46">
        <v>0</v>
      </c>
      <c r="G6" s="46">
        <v>0</v>
      </c>
      <c r="H6" s="46">
        <v>0</v>
      </c>
      <c r="I6" s="46">
        <v>0</v>
      </c>
      <c r="J6" s="46">
        <v>0</v>
      </c>
      <c r="K6" s="46">
        <v>0</v>
      </c>
      <c r="L6" s="46">
        <v>0</v>
      </c>
      <c r="M6" s="46">
        <v>0</v>
      </c>
      <c r="N6" s="46">
        <f t="shared" si="1"/>
        <v>794562</v>
      </c>
      <c r="O6" s="47">
        <f t="shared" si="2"/>
        <v>4.8182430096963742</v>
      </c>
      <c r="P6" s="9"/>
    </row>
    <row r="7" spans="1:133">
      <c r="A7" s="12"/>
      <c r="B7" s="44">
        <v>512</v>
      </c>
      <c r="C7" s="20" t="s">
        <v>21</v>
      </c>
      <c r="D7" s="46">
        <v>1229879</v>
      </c>
      <c r="E7" s="46">
        <v>0</v>
      </c>
      <c r="F7" s="46">
        <v>0</v>
      </c>
      <c r="G7" s="46">
        <v>0</v>
      </c>
      <c r="H7" s="46">
        <v>0</v>
      </c>
      <c r="I7" s="46">
        <v>0</v>
      </c>
      <c r="J7" s="46">
        <v>0</v>
      </c>
      <c r="K7" s="46">
        <v>0</v>
      </c>
      <c r="L7" s="46">
        <v>0</v>
      </c>
      <c r="M7" s="46">
        <v>0</v>
      </c>
      <c r="N7" s="46">
        <f t="shared" si="1"/>
        <v>1229879</v>
      </c>
      <c r="O7" s="47">
        <f t="shared" si="2"/>
        <v>7.4580157300781655</v>
      </c>
      <c r="P7" s="9"/>
    </row>
    <row r="8" spans="1:133">
      <c r="A8" s="12"/>
      <c r="B8" s="44">
        <v>513</v>
      </c>
      <c r="C8" s="20" t="s">
        <v>22</v>
      </c>
      <c r="D8" s="46">
        <v>11274540</v>
      </c>
      <c r="E8" s="46">
        <v>409486</v>
      </c>
      <c r="F8" s="46">
        <v>0</v>
      </c>
      <c r="G8" s="46">
        <v>0</v>
      </c>
      <c r="H8" s="46">
        <v>0</v>
      </c>
      <c r="I8" s="46">
        <v>0</v>
      </c>
      <c r="J8" s="46">
        <v>44977</v>
      </c>
      <c r="K8" s="46">
        <v>0</v>
      </c>
      <c r="L8" s="46">
        <v>0</v>
      </c>
      <c r="M8" s="46">
        <v>0</v>
      </c>
      <c r="N8" s="46">
        <f t="shared" si="1"/>
        <v>11729003</v>
      </c>
      <c r="O8" s="47">
        <f t="shared" si="2"/>
        <v>71.124955277823261</v>
      </c>
      <c r="P8" s="9"/>
    </row>
    <row r="9" spans="1:133">
      <c r="A9" s="12"/>
      <c r="B9" s="44">
        <v>514</v>
      </c>
      <c r="C9" s="20" t="s">
        <v>23</v>
      </c>
      <c r="D9" s="46">
        <v>719323</v>
      </c>
      <c r="E9" s="46">
        <v>0</v>
      </c>
      <c r="F9" s="46">
        <v>0</v>
      </c>
      <c r="G9" s="46">
        <v>0</v>
      </c>
      <c r="H9" s="46">
        <v>0</v>
      </c>
      <c r="I9" s="46">
        <v>0</v>
      </c>
      <c r="J9" s="46">
        <v>0</v>
      </c>
      <c r="K9" s="46">
        <v>0</v>
      </c>
      <c r="L9" s="46">
        <v>0</v>
      </c>
      <c r="M9" s="46">
        <v>0</v>
      </c>
      <c r="N9" s="46">
        <f t="shared" si="1"/>
        <v>719323</v>
      </c>
      <c r="O9" s="47">
        <f t="shared" si="2"/>
        <v>4.3619919105920308</v>
      </c>
      <c r="P9" s="9"/>
    </row>
    <row r="10" spans="1:133">
      <c r="A10" s="12"/>
      <c r="B10" s="44">
        <v>515</v>
      </c>
      <c r="C10" s="20" t="s">
        <v>24</v>
      </c>
      <c r="D10" s="46">
        <v>1315323</v>
      </c>
      <c r="E10" s="46">
        <v>0</v>
      </c>
      <c r="F10" s="46">
        <v>0</v>
      </c>
      <c r="G10" s="46">
        <v>0</v>
      </c>
      <c r="H10" s="46">
        <v>0</v>
      </c>
      <c r="I10" s="46">
        <v>0</v>
      </c>
      <c r="J10" s="46">
        <v>0</v>
      </c>
      <c r="K10" s="46">
        <v>0</v>
      </c>
      <c r="L10" s="46">
        <v>0</v>
      </c>
      <c r="M10" s="46">
        <v>0</v>
      </c>
      <c r="N10" s="46">
        <f t="shared" si="1"/>
        <v>1315323</v>
      </c>
      <c r="O10" s="47">
        <f t="shared" si="2"/>
        <v>7.9761501937455659</v>
      </c>
      <c r="P10" s="9"/>
    </row>
    <row r="11" spans="1:133">
      <c r="A11" s="12"/>
      <c r="B11" s="44">
        <v>519</v>
      </c>
      <c r="C11" s="20" t="s">
        <v>25</v>
      </c>
      <c r="D11" s="46">
        <v>7260751</v>
      </c>
      <c r="E11" s="46">
        <v>279574</v>
      </c>
      <c r="F11" s="46">
        <v>4264036</v>
      </c>
      <c r="G11" s="46">
        <v>627020</v>
      </c>
      <c r="H11" s="46">
        <v>0</v>
      </c>
      <c r="I11" s="46">
        <v>0</v>
      </c>
      <c r="J11" s="46">
        <v>13439565</v>
      </c>
      <c r="K11" s="46">
        <v>0</v>
      </c>
      <c r="L11" s="46">
        <v>0</v>
      </c>
      <c r="M11" s="46">
        <v>0</v>
      </c>
      <c r="N11" s="46">
        <f t="shared" si="1"/>
        <v>25870946</v>
      </c>
      <c r="O11" s="47">
        <f t="shared" si="2"/>
        <v>156.88203654180842</v>
      </c>
      <c r="P11" s="9"/>
    </row>
    <row r="12" spans="1:133" ht="15.75">
      <c r="A12" s="28" t="s">
        <v>26</v>
      </c>
      <c r="B12" s="29"/>
      <c r="C12" s="30"/>
      <c r="D12" s="31">
        <f t="shared" ref="D12:M12" si="3">SUM(D13:D19)</f>
        <v>45594271</v>
      </c>
      <c r="E12" s="31">
        <f t="shared" si="3"/>
        <v>29307360</v>
      </c>
      <c r="F12" s="31">
        <f t="shared" si="3"/>
        <v>0</v>
      </c>
      <c r="G12" s="31">
        <f t="shared" si="3"/>
        <v>241759</v>
      </c>
      <c r="H12" s="31">
        <f t="shared" si="3"/>
        <v>0</v>
      </c>
      <c r="I12" s="31">
        <f t="shared" si="3"/>
        <v>4349642</v>
      </c>
      <c r="J12" s="31">
        <f t="shared" si="3"/>
        <v>0</v>
      </c>
      <c r="K12" s="31">
        <f t="shared" si="3"/>
        <v>0</v>
      </c>
      <c r="L12" s="31">
        <f t="shared" si="3"/>
        <v>0</v>
      </c>
      <c r="M12" s="31">
        <f t="shared" si="3"/>
        <v>12026595</v>
      </c>
      <c r="N12" s="42">
        <f t="shared" si="1"/>
        <v>91519627</v>
      </c>
      <c r="O12" s="43">
        <f t="shared" si="2"/>
        <v>554.97721139793941</v>
      </c>
      <c r="P12" s="10"/>
    </row>
    <row r="13" spans="1:133">
      <c r="A13" s="12"/>
      <c r="B13" s="44">
        <v>521</v>
      </c>
      <c r="C13" s="20" t="s">
        <v>27</v>
      </c>
      <c r="D13" s="46">
        <v>30431954</v>
      </c>
      <c r="E13" s="46">
        <v>3327920</v>
      </c>
      <c r="F13" s="46">
        <v>0</v>
      </c>
      <c r="G13" s="46">
        <v>0</v>
      </c>
      <c r="H13" s="46">
        <v>0</v>
      </c>
      <c r="I13" s="46">
        <v>0</v>
      </c>
      <c r="J13" s="46">
        <v>0</v>
      </c>
      <c r="K13" s="46">
        <v>0</v>
      </c>
      <c r="L13" s="46">
        <v>0</v>
      </c>
      <c r="M13" s="46">
        <v>0</v>
      </c>
      <c r="N13" s="46">
        <f t="shared" si="1"/>
        <v>33759874</v>
      </c>
      <c r="O13" s="47">
        <f t="shared" si="2"/>
        <v>204.72068499214708</v>
      </c>
      <c r="P13" s="9"/>
    </row>
    <row r="14" spans="1:133">
      <c r="A14" s="12"/>
      <c r="B14" s="44">
        <v>522</v>
      </c>
      <c r="C14" s="20" t="s">
        <v>28</v>
      </c>
      <c r="D14" s="46">
        <v>0</v>
      </c>
      <c r="E14" s="46">
        <v>19256148</v>
      </c>
      <c r="F14" s="46">
        <v>0</v>
      </c>
      <c r="G14" s="46">
        <v>135917</v>
      </c>
      <c r="H14" s="46">
        <v>0</v>
      </c>
      <c r="I14" s="46">
        <v>0</v>
      </c>
      <c r="J14" s="46">
        <v>0</v>
      </c>
      <c r="K14" s="46">
        <v>0</v>
      </c>
      <c r="L14" s="46">
        <v>0</v>
      </c>
      <c r="M14" s="46">
        <v>12026595</v>
      </c>
      <c r="N14" s="46">
        <f t="shared" ref="N14:N19" si="4">SUM(D14:M14)</f>
        <v>31418660</v>
      </c>
      <c r="O14" s="47">
        <f t="shared" si="2"/>
        <v>190.52350718890042</v>
      </c>
      <c r="P14" s="9"/>
    </row>
    <row r="15" spans="1:133">
      <c r="A15" s="12"/>
      <c r="B15" s="44">
        <v>523</v>
      </c>
      <c r="C15" s="20" t="s">
        <v>29</v>
      </c>
      <c r="D15" s="46">
        <v>12560310</v>
      </c>
      <c r="E15" s="46">
        <v>0</v>
      </c>
      <c r="F15" s="46">
        <v>0</v>
      </c>
      <c r="G15" s="46">
        <v>0</v>
      </c>
      <c r="H15" s="46">
        <v>0</v>
      </c>
      <c r="I15" s="46">
        <v>0</v>
      </c>
      <c r="J15" s="46">
        <v>0</v>
      </c>
      <c r="K15" s="46">
        <v>0</v>
      </c>
      <c r="L15" s="46">
        <v>0</v>
      </c>
      <c r="M15" s="46">
        <v>0</v>
      </c>
      <c r="N15" s="46">
        <f t="shared" si="4"/>
        <v>12560310</v>
      </c>
      <c r="O15" s="47">
        <f t="shared" si="2"/>
        <v>76.166020848114385</v>
      </c>
      <c r="P15" s="9"/>
    </row>
    <row r="16" spans="1:133">
      <c r="A16" s="12"/>
      <c r="B16" s="44">
        <v>524</v>
      </c>
      <c r="C16" s="20" t="s">
        <v>30</v>
      </c>
      <c r="D16" s="46">
        <v>951729</v>
      </c>
      <c r="E16" s="46">
        <v>0</v>
      </c>
      <c r="F16" s="46">
        <v>0</v>
      </c>
      <c r="G16" s="46">
        <v>0</v>
      </c>
      <c r="H16" s="46">
        <v>0</v>
      </c>
      <c r="I16" s="46">
        <v>4349642</v>
      </c>
      <c r="J16" s="46">
        <v>0</v>
      </c>
      <c r="K16" s="46">
        <v>0</v>
      </c>
      <c r="L16" s="46">
        <v>0</v>
      </c>
      <c r="M16" s="46">
        <v>0</v>
      </c>
      <c r="N16" s="46">
        <f t="shared" si="4"/>
        <v>5301371</v>
      </c>
      <c r="O16" s="47">
        <f t="shared" si="2"/>
        <v>32.147640791476405</v>
      </c>
      <c r="P16" s="9"/>
    </row>
    <row r="17" spans="1:16">
      <c r="A17" s="12"/>
      <c r="B17" s="44">
        <v>525</v>
      </c>
      <c r="C17" s="20" t="s">
        <v>31</v>
      </c>
      <c r="D17" s="46">
        <v>1229124</v>
      </c>
      <c r="E17" s="46">
        <v>666194</v>
      </c>
      <c r="F17" s="46">
        <v>0</v>
      </c>
      <c r="G17" s="46">
        <v>105842</v>
      </c>
      <c r="H17" s="46">
        <v>0</v>
      </c>
      <c r="I17" s="46">
        <v>0</v>
      </c>
      <c r="J17" s="46">
        <v>0</v>
      </c>
      <c r="K17" s="46">
        <v>0</v>
      </c>
      <c r="L17" s="46">
        <v>0</v>
      </c>
      <c r="M17" s="46">
        <v>0</v>
      </c>
      <c r="N17" s="46">
        <f t="shared" si="4"/>
        <v>2001160</v>
      </c>
      <c r="O17" s="47">
        <f t="shared" si="2"/>
        <v>12.135082197844845</v>
      </c>
      <c r="P17" s="9"/>
    </row>
    <row r="18" spans="1:16">
      <c r="A18" s="12"/>
      <c r="B18" s="44">
        <v>526</v>
      </c>
      <c r="C18" s="20" t="s">
        <v>32</v>
      </c>
      <c r="D18" s="46">
        <v>0</v>
      </c>
      <c r="E18" s="46">
        <v>6057098</v>
      </c>
      <c r="F18" s="46">
        <v>0</v>
      </c>
      <c r="G18" s="46">
        <v>0</v>
      </c>
      <c r="H18" s="46">
        <v>0</v>
      </c>
      <c r="I18" s="46">
        <v>0</v>
      </c>
      <c r="J18" s="46">
        <v>0</v>
      </c>
      <c r="K18" s="46">
        <v>0</v>
      </c>
      <c r="L18" s="46">
        <v>0</v>
      </c>
      <c r="M18" s="46">
        <v>0</v>
      </c>
      <c r="N18" s="46">
        <f t="shared" si="4"/>
        <v>6057098</v>
      </c>
      <c r="O18" s="47">
        <f t="shared" si="2"/>
        <v>36.730387430491128</v>
      </c>
      <c r="P18" s="9"/>
    </row>
    <row r="19" spans="1:16">
      <c r="A19" s="12"/>
      <c r="B19" s="44">
        <v>527</v>
      </c>
      <c r="C19" s="20" t="s">
        <v>33</v>
      </c>
      <c r="D19" s="46">
        <v>421154</v>
      </c>
      <c r="E19" s="46">
        <v>0</v>
      </c>
      <c r="F19" s="46">
        <v>0</v>
      </c>
      <c r="G19" s="46">
        <v>0</v>
      </c>
      <c r="H19" s="46">
        <v>0</v>
      </c>
      <c r="I19" s="46">
        <v>0</v>
      </c>
      <c r="J19" s="46">
        <v>0</v>
      </c>
      <c r="K19" s="46">
        <v>0</v>
      </c>
      <c r="L19" s="46">
        <v>0</v>
      </c>
      <c r="M19" s="46">
        <v>0</v>
      </c>
      <c r="N19" s="46">
        <f t="shared" si="4"/>
        <v>421154</v>
      </c>
      <c r="O19" s="47">
        <f t="shared" si="2"/>
        <v>2.5538879489651745</v>
      </c>
      <c r="P19" s="9"/>
    </row>
    <row r="20" spans="1:16" ht="15.75">
      <c r="A20" s="28" t="s">
        <v>34</v>
      </c>
      <c r="B20" s="29"/>
      <c r="C20" s="30"/>
      <c r="D20" s="31">
        <f t="shared" ref="D20:M20" si="5">SUM(D21:D27)</f>
        <v>531214</v>
      </c>
      <c r="E20" s="31">
        <f t="shared" si="5"/>
        <v>2994588</v>
      </c>
      <c r="F20" s="31">
        <f t="shared" si="5"/>
        <v>0</v>
      </c>
      <c r="G20" s="31">
        <f t="shared" si="5"/>
        <v>206879</v>
      </c>
      <c r="H20" s="31">
        <f t="shared" si="5"/>
        <v>0</v>
      </c>
      <c r="I20" s="31">
        <f t="shared" si="5"/>
        <v>32710331</v>
      </c>
      <c r="J20" s="31">
        <f t="shared" si="5"/>
        <v>0</v>
      </c>
      <c r="K20" s="31">
        <f t="shared" si="5"/>
        <v>0</v>
      </c>
      <c r="L20" s="31">
        <f t="shared" si="5"/>
        <v>0</v>
      </c>
      <c r="M20" s="31">
        <f t="shared" si="5"/>
        <v>0</v>
      </c>
      <c r="N20" s="42">
        <f>SUM(D20:M20)</f>
        <v>36443012</v>
      </c>
      <c r="O20" s="43">
        <f t="shared" si="2"/>
        <v>220.9912981256102</v>
      </c>
      <c r="P20" s="10"/>
    </row>
    <row r="21" spans="1:16">
      <c r="A21" s="12"/>
      <c r="B21" s="44">
        <v>533</v>
      </c>
      <c r="C21" s="20" t="s">
        <v>35</v>
      </c>
      <c r="D21" s="46">
        <v>0</v>
      </c>
      <c r="E21" s="46">
        <v>0</v>
      </c>
      <c r="F21" s="46">
        <v>0</v>
      </c>
      <c r="G21" s="46">
        <v>0</v>
      </c>
      <c r="H21" s="46">
        <v>0</v>
      </c>
      <c r="I21" s="46">
        <v>6299509</v>
      </c>
      <c r="J21" s="46">
        <v>0</v>
      </c>
      <c r="K21" s="46">
        <v>0</v>
      </c>
      <c r="L21" s="46">
        <v>0</v>
      </c>
      <c r="M21" s="46">
        <v>0</v>
      </c>
      <c r="N21" s="46">
        <f t="shared" ref="N21:N27" si="6">SUM(D21:M21)</f>
        <v>6299509</v>
      </c>
      <c r="O21" s="47">
        <f t="shared" si="2"/>
        <v>38.200373543876246</v>
      </c>
      <c r="P21" s="9"/>
    </row>
    <row r="22" spans="1:16">
      <c r="A22" s="12"/>
      <c r="B22" s="44">
        <v>534</v>
      </c>
      <c r="C22" s="20" t="s">
        <v>36</v>
      </c>
      <c r="D22" s="46">
        <v>0</v>
      </c>
      <c r="E22" s="46">
        <v>0</v>
      </c>
      <c r="F22" s="46">
        <v>0</v>
      </c>
      <c r="G22" s="46">
        <v>0</v>
      </c>
      <c r="H22" s="46">
        <v>0</v>
      </c>
      <c r="I22" s="46">
        <v>7196665</v>
      </c>
      <c r="J22" s="46">
        <v>0</v>
      </c>
      <c r="K22" s="46">
        <v>0</v>
      </c>
      <c r="L22" s="46">
        <v>0</v>
      </c>
      <c r="M22" s="46">
        <v>0</v>
      </c>
      <c r="N22" s="46">
        <f t="shared" si="6"/>
        <v>7196665</v>
      </c>
      <c r="O22" s="47">
        <f t="shared" si="2"/>
        <v>43.640749028240158</v>
      </c>
      <c r="P22" s="9"/>
    </row>
    <row r="23" spans="1:16">
      <c r="A23" s="12"/>
      <c r="B23" s="44">
        <v>535</v>
      </c>
      <c r="C23" s="20" t="s">
        <v>37</v>
      </c>
      <c r="D23" s="46">
        <v>0</v>
      </c>
      <c r="E23" s="46">
        <v>0</v>
      </c>
      <c r="F23" s="46">
        <v>0</v>
      </c>
      <c r="G23" s="46">
        <v>206879</v>
      </c>
      <c r="H23" s="46">
        <v>0</v>
      </c>
      <c r="I23" s="46">
        <v>7006677</v>
      </c>
      <c r="J23" s="46">
        <v>0</v>
      </c>
      <c r="K23" s="46">
        <v>0</v>
      </c>
      <c r="L23" s="46">
        <v>0</v>
      </c>
      <c r="M23" s="46">
        <v>0</v>
      </c>
      <c r="N23" s="46">
        <f t="shared" si="6"/>
        <v>7213556</v>
      </c>
      <c r="O23" s="47">
        <f t="shared" si="2"/>
        <v>43.743176457033357</v>
      </c>
      <c r="P23" s="9"/>
    </row>
    <row r="24" spans="1:16">
      <c r="A24" s="12"/>
      <c r="B24" s="44">
        <v>536</v>
      </c>
      <c r="C24" s="20" t="s">
        <v>38</v>
      </c>
      <c r="D24" s="46">
        <v>0</v>
      </c>
      <c r="E24" s="46">
        <v>0</v>
      </c>
      <c r="F24" s="46">
        <v>0</v>
      </c>
      <c r="G24" s="46">
        <v>0</v>
      </c>
      <c r="H24" s="46">
        <v>0</v>
      </c>
      <c r="I24" s="46">
        <v>12018595</v>
      </c>
      <c r="J24" s="46">
        <v>0</v>
      </c>
      <c r="K24" s="46">
        <v>0</v>
      </c>
      <c r="L24" s="46">
        <v>0</v>
      </c>
      <c r="M24" s="46">
        <v>0</v>
      </c>
      <c r="N24" s="46">
        <f t="shared" si="6"/>
        <v>12018595</v>
      </c>
      <c r="O24" s="47">
        <f t="shared" si="2"/>
        <v>72.88104810590211</v>
      </c>
      <c r="P24" s="9"/>
    </row>
    <row r="25" spans="1:16">
      <c r="A25" s="12"/>
      <c r="B25" s="44">
        <v>537</v>
      </c>
      <c r="C25" s="20" t="s">
        <v>39</v>
      </c>
      <c r="D25" s="46">
        <v>469257</v>
      </c>
      <c r="E25" s="46">
        <v>2516415</v>
      </c>
      <c r="F25" s="46">
        <v>0</v>
      </c>
      <c r="G25" s="46">
        <v>0</v>
      </c>
      <c r="H25" s="46">
        <v>0</v>
      </c>
      <c r="I25" s="46">
        <v>188885</v>
      </c>
      <c r="J25" s="46">
        <v>0</v>
      </c>
      <c r="K25" s="46">
        <v>0</v>
      </c>
      <c r="L25" s="46">
        <v>0</v>
      </c>
      <c r="M25" s="46">
        <v>0</v>
      </c>
      <c r="N25" s="46">
        <f t="shared" si="6"/>
        <v>3174557</v>
      </c>
      <c r="O25" s="47">
        <f t="shared" si="2"/>
        <v>19.250589726330599</v>
      </c>
      <c r="P25" s="9"/>
    </row>
    <row r="26" spans="1:16">
      <c r="A26" s="12"/>
      <c r="B26" s="44">
        <v>538</v>
      </c>
      <c r="C26" s="20" t="s">
        <v>40</v>
      </c>
      <c r="D26" s="46">
        <v>0</v>
      </c>
      <c r="E26" s="46">
        <v>465452</v>
      </c>
      <c r="F26" s="46">
        <v>0</v>
      </c>
      <c r="G26" s="46">
        <v>0</v>
      </c>
      <c r="H26" s="46">
        <v>0</v>
      </c>
      <c r="I26" s="46">
        <v>0</v>
      </c>
      <c r="J26" s="46">
        <v>0</v>
      </c>
      <c r="K26" s="46">
        <v>0</v>
      </c>
      <c r="L26" s="46">
        <v>0</v>
      </c>
      <c r="M26" s="46">
        <v>0</v>
      </c>
      <c r="N26" s="46">
        <f t="shared" si="6"/>
        <v>465452</v>
      </c>
      <c r="O26" s="47">
        <f t="shared" si="2"/>
        <v>2.8225120825677501</v>
      </c>
      <c r="P26" s="9"/>
    </row>
    <row r="27" spans="1:16">
      <c r="A27" s="12"/>
      <c r="B27" s="44">
        <v>539</v>
      </c>
      <c r="C27" s="20" t="s">
        <v>41</v>
      </c>
      <c r="D27" s="46">
        <v>61957</v>
      </c>
      <c r="E27" s="46">
        <v>12721</v>
      </c>
      <c r="F27" s="46">
        <v>0</v>
      </c>
      <c r="G27" s="46">
        <v>0</v>
      </c>
      <c r="H27" s="46">
        <v>0</v>
      </c>
      <c r="I27" s="46">
        <v>0</v>
      </c>
      <c r="J27" s="46">
        <v>0</v>
      </c>
      <c r="K27" s="46">
        <v>0</v>
      </c>
      <c r="L27" s="46">
        <v>0</v>
      </c>
      <c r="M27" s="46">
        <v>0</v>
      </c>
      <c r="N27" s="46">
        <f t="shared" si="6"/>
        <v>74678</v>
      </c>
      <c r="O27" s="47">
        <f t="shared" si="2"/>
        <v>0.4528491816599659</v>
      </c>
      <c r="P27" s="9"/>
    </row>
    <row r="28" spans="1:16" ht="15.75">
      <c r="A28" s="28" t="s">
        <v>42</v>
      </c>
      <c r="B28" s="29"/>
      <c r="C28" s="30"/>
      <c r="D28" s="31">
        <f t="shared" ref="D28:M28" si="7">SUM(D29:D31)</f>
        <v>2827884</v>
      </c>
      <c r="E28" s="31">
        <f t="shared" si="7"/>
        <v>23150165</v>
      </c>
      <c r="F28" s="31">
        <f t="shared" si="7"/>
        <v>273735</v>
      </c>
      <c r="G28" s="31">
        <f t="shared" si="7"/>
        <v>13839</v>
      </c>
      <c r="H28" s="31">
        <f t="shared" si="7"/>
        <v>0</v>
      </c>
      <c r="I28" s="31">
        <f t="shared" si="7"/>
        <v>1523318</v>
      </c>
      <c r="J28" s="31">
        <f t="shared" si="7"/>
        <v>0</v>
      </c>
      <c r="K28" s="31">
        <f t="shared" si="7"/>
        <v>0</v>
      </c>
      <c r="L28" s="31">
        <f t="shared" si="7"/>
        <v>0</v>
      </c>
      <c r="M28" s="31">
        <f t="shared" si="7"/>
        <v>0</v>
      </c>
      <c r="N28" s="31">
        <f t="shared" ref="N28:N36" si="8">SUM(D28:M28)</f>
        <v>27788941</v>
      </c>
      <c r="O28" s="43">
        <f t="shared" si="2"/>
        <v>168.51280418660215</v>
      </c>
      <c r="P28" s="10"/>
    </row>
    <row r="29" spans="1:16">
      <c r="A29" s="12"/>
      <c r="B29" s="44">
        <v>541</v>
      </c>
      <c r="C29" s="20" t="s">
        <v>43</v>
      </c>
      <c r="D29" s="46">
        <v>2323195</v>
      </c>
      <c r="E29" s="46">
        <v>23150165</v>
      </c>
      <c r="F29" s="46">
        <v>273735</v>
      </c>
      <c r="G29" s="46">
        <v>0</v>
      </c>
      <c r="H29" s="46">
        <v>0</v>
      </c>
      <c r="I29" s="46">
        <v>0</v>
      </c>
      <c r="J29" s="46">
        <v>0</v>
      </c>
      <c r="K29" s="46">
        <v>0</v>
      </c>
      <c r="L29" s="46">
        <v>0</v>
      </c>
      <c r="M29" s="46">
        <v>0</v>
      </c>
      <c r="N29" s="46">
        <f t="shared" si="8"/>
        <v>25747095</v>
      </c>
      <c r="O29" s="47">
        <f t="shared" si="2"/>
        <v>156.13100110971638</v>
      </c>
      <c r="P29" s="9"/>
    </row>
    <row r="30" spans="1:16">
      <c r="A30" s="12"/>
      <c r="B30" s="44">
        <v>542</v>
      </c>
      <c r="C30" s="20" t="s">
        <v>44</v>
      </c>
      <c r="D30" s="46">
        <v>84572</v>
      </c>
      <c r="E30" s="46">
        <v>0</v>
      </c>
      <c r="F30" s="46">
        <v>0</v>
      </c>
      <c r="G30" s="46">
        <v>0</v>
      </c>
      <c r="H30" s="46">
        <v>0</v>
      </c>
      <c r="I30" s="46">
        <v>1523318</v>
      </c>
      <c r="J30" s="46">
        <v>0</v>
      </c>
      <c r="K30" s="46">
        <v>0</v>
      </c>
      <c r="L30" s="46">
        <v>0</v>
      </c>
      <c r="M30" s="46">
        <v>0</v>
      </c>
      <c r="N30" s="46">
        <f t="shared" si="8"/>
        <v>1607890</v>
      </c>
      <c r="O30" s="47">
        <f t="shared" si="2"/>
        <v>9.7502834931203655</v>
      </c>
      <c r="P30" s="9"/>
    </row>
    <row r="31" spans="1:16">
      <c r="A31" s="12"/>
      <c r="B31" s="44">
        <v>543</v>
      </c>
      <c r="C31" s="20" t="s">
        <v>45</v>
      </c>
      <c r="D31" s="46">
        <v>420117</v>
      </c>
      <c r="E31" s="46">
        <v>0</v>
      </c>
      <c r="F31" s="46">
        <v>0</v>
      </c>
      <c r="G31" s="46">
        <v>13839</v>
      </c>
      <c r="H31" s="46">
        <v>0</v>
      </c>
      <c r="I31" s="46">
        <v>0</v>
      </c>
      <c r="J31" s="46">
        <v>0</v>
      </c>
      <c r="K31" s="46">
        <v>0</v>
      </c>
      <c r="L31" s="46">
        <v>0</v>
      </c>
      <c r="M31" s="46">
        <v>0</v>
      </c>
      <c r="N31" s="46">
        <f t="shared" si="8"/>
        <v>433956</v>
      </c>
      <c r="O31" s="47">
        <f t="shared" si="2"/>
        <v>2.6315195837653951</v>
      </c>
      <c r="P31" s="9"/>
    </row>
    <row r="32" spans="1:16" ht="15.75">
      <c r="A32" s="28" t="s">
        <v>46</v>
      </c>
      <c r="B32" s="29"/>
      <c r="C32" s="30"/>
      <c r="D32" s="31">
        <f t="shared" ref="D32:M32" si="9">SUM(D33:D35)</f>
        <v>1130701</v>
      </c>
      <c r="E32" s="31">
        <f t="shared" si="9"/>
        <v>1387740</v>
      </c>
      <c r="F32" s="31">
        <f t="shared" si="9"/>
        <v>0</v>
      </c>
      <c r="G32" s="31">
        <f t="shared" si="9"/>
        <v>0</v>
      </c>
      <c r="H32" s="31">
        <f t="shared" si="9"/>
        <v>0</v>
      </c>
      <c r="I32" s="31">
        <f t="shared" si="9"/>
        <v>0</v>
      </c>
      <c r="J32" s="31">
        <f t="shared" si="9"/>
        <v>0</v>
      </c>
      <c r="K32" s="31">
        <f t="shared" si="9"/>
        <v>0</v>
      </c>
      <c r="L32" s="31">
        <f t="shared" si="9"/>
        <v>0</v>
      </c>
      <c r="M32" s="31">
        <f t="shared" si="9"/>
        <v>0</v>
      </c>
      <c r="N32" s="31">
        <f t="shared" si="8"/>
        <v>2518441</v>
      </c>
      <c r="O32" s="43">
        <f t="shared" si="2"/>
        <v>15.271886578495758</v>
      </c>
      <c r="P32" s="10"/>
    </row>
    <row r="33" spans="1:16">
      <c r="A33" s="13"/>
      <c r="B33" s="45">
        <v>552</v>
      </c>
      <c r="C33" s="21" t="s">
        <v>47</v>
      </c>
      <c r="D33" s="46">
        <v>308893</v>
      </c>
      <c r="E33" s="46">
        <v>409592</v>
      </c>
      <c r="F33" s="46">
        <v>0</v>
      </c>
      <c r="G33" s="46">
        <v>0</v>
      </c>
      <c r="H33" s="46">
        <v>0</v>
      </c>
      <c r="I33" s="46">
        <v>0</v>
      </c>
      <c r="J33" s="46">
        <v>0</v>
      </c>
      <c r="K33" s="46">
        <v>0</v>
      </c>
      <c r="L33" s="46">
        <v>0</v>
      </c>
      <c r="M33" s="46">
        <v>0</v>
      </c>
      <c r="N33" s="46">
        <f t="shared" si="8"/>
        <v>718485</v>
      </c>
      <c r="O33" s="47">
        <f t="shared" si="2"/>
        <v>4.356910258509342</v>
      </c>
      <c r="P33" s="9"/>
    </row>
    <row r="34" spans="1:16">
      <c r="A34" s="13"/>
      <c r="B34" s="45">
        <v>553</v>
      </c>
      <c r="C34" s="21" t="s">
        <v>48</v>
      </c>
      <c r="D34" s="46">
        <v>216627</v>
      </c>
      <c r="E34" s="46">
        <v>0</v>
      </c>
      <c r="F34" s="46">
        <v>0</v>
      </c>
      <c r="G34" s="46">
        <v>0</v>
      </c>
      <c r="H34" s="46">
        <v>0</v>
      </c>
      <c r="I34" s="46">
        <v>0</v>
      </c>
      <c r="J34" s="46">
        <v>0</v>
      </c>
      <c r="K34" s="46">
        <v>0</v>
      </c>
      <c r="L34" s="46">
        <v>0</v>
      </c>
      <c r="M34" s="46">
        <v>0</v>
      </c>
      <c r="N34" s="46">
        <f t="shared" si="8"/>
        <v>216627</v>
      </c>
      <c r="O34" s="47">
        <f t="shared" si="2"/>
        <v>1.3136313194709746</v>
      </c>
      <c r="P34" s="9"/>
    </row>
    <row r="35" spans="1:16">
      <c r="A35" s="13"/>
      <c r="B35" s="45">
        <v>554</v>
      </c>
      <c r="C35" s="21" t="s">
        <v>49</v>
      </c>
      <c r="D35" s="46">
        <v>605181</v>
      </c>
      <c r="E35" s="46">
        <v>978148</v>
      </c>
      <c r="F35" s="46">
        <v>0</v>
      </c>
      <c r="G35" s="46">
        <v>0</v>
      </c>
      <c r="H35" s="46">
        <v>0</v>
      </c>
      <c r="I35" s="46">
        <v>0</v>
      </c>
      <c r="J35" s="46">
        <v>0</v>
      </c>
      <c r="K35" s="46">
        <v>0</v>
      </c>
      <c r="L35" s="46">
        <v>0</v>
      </c>
      <c r="M35" s="46">
        <v>0</v>
      </c>
      <c r="N35" s="46">
        <f t="shared" si="8"/>
        <v>1583329</v>
      </c>
      <c r="O35" s="47">
        <f t="shared" si="2"/>
        <v>9.6013450005154422</v>
      </c>
      <c r="P35" s="9"/>
    </row>
    <row r="36" spans="1:16" ht="15.75">
      <c r="A36" s="28" t="s">
        <v>50</v>
      </c>
      <c r="B36" s="29"/>
      <c r="C36" s="30"/>
      <c r="D36" s="31">
        <f t="shared" ref="D36:M36" si="10">SUM(D37:D40)</f>
        <v>3641317</v>
      </c>
      <c r="E36" s="31">
        <f t="shared" si="10"/>
        <v>1845344</v>
      </c>
      <c r="F36" s="31">
        <f t="shared" si="10"/>
        <v>0</v>
      </c>
      <c r="G36" s="31">
        <f t="shared" si="10"/>
        <v>0</v>
      </c>
      <c r="H36" s="31">
        <f t="shared" si="10"/>
        <v>0</v>
      </c>
      <c r="I36" s="31">
        <f t="shared" si="10"/>
        <v>0</v>
      </c>
      <c r="J36" s="31">
        <f t="shared" si="10"/>
        <v>0</v>
      </c>
      <c r="K36" s="31">
        <f t="shared" si="10"/>
        <v>0</v>
      </c>
      <c r="L36" s="31">
        <f t="shared" si="10"/>
        <v>0</v>
      </c>
      <c r="M36" s="31">
        <f t="shared" si="10"/>
        <v>0</v>
      </c>
      <c r="N36" s="31">
        <f t="shared" si="8"/>
        <v>5486661</v>
      </c>
      <c r="O36" s="43">
        <f t="shared" si="2"/>
        <v>33.271243791955463</v>
      </c>
      <c r="P36" s="10"/>
    </row>
    <row r="37" spans="1:16">
      <c r="A37" s="12"/>
      <c r="B37" s="44">
        <v>562</v>
      </c>
      <c r="C37" s="20" t="s">
        <v>51</v>
      </c>
      <c r="D37" s="46">
        <v>2586860</v>
      </c>
      <c r="E37" s="46">
        <v>1836009</v>
      </c>
      <c r="F37" s="46">
        <v>0</v>
      </c>
      <c r="G37" s="46">
        <v>0</v>
      </c>
      <c r="H37" s="46">
        <v>0</v>
      </c>
      <c r="I37" s="46">
        <v>0</v>
      </c>
      <c r="J37" s="46">
        <v>0</v>
      </c>
      <c r="K37" s="46">
        <v>0</v>
      </c>
      <c r="L37" s="46">
        <v>0</v>
      </c>
      <c r="M37" s="46">
        <v>0</v>
      </c>
      <c r="N37" s="46">
        <f t="shared" ref="N37:N44" si="11">SUM(D37:M37)</f>
        <v>4422869</v>
      </c>
      <c r="O37" s="47">
        <f t="shared" ref="O37:O68" si="12">(N37/O$72)</f>
        <v>26.820383610156028</v>
      </c>
      <c r="P37" s="9"/>
    </row>
    <row r="38" spans="1:16">
      <c r="A38" s="12"/>
      <c r="B38" s="44">
        <v>563</v>
      </c>
      <c r="C38" s="20" t="s">
        <v>52</v>
      </c>
      <c r="D38" s="46">
        <v>955636</v>
      </c>
      <c r="E38" s="46">
        <v>0</v>
      </c>
      <c r="F38" s="46">
        <v>0</v>
      </c>
      <c r="G38" s="46">
        <v>0</v>
      </c>
      <c r="H38" s="46">
        <v>0</v>
      </c>
      <c r="I38" s="46">
        <v>0</v>
      </c>
      <c r="J38" s="46">
        <v>0</v>
      </c>
      <c r="K38" s="46">
        <v>0</v>
      </c>
      <c r="L38" s="46">
        <v>0</v>
      </c>
      <c r="M38" s="46">
        <v>0</v>
      </c>
      <c r="N38" s="46">
        <f t="shared" si="11"/>
        <v>955636</v>
      </c>
      <c r="O38" s="47">
        <f t="shared" si="12"/>
        <v>5.7949996058384423</v>
      </c>
      <c r="P38" s="9"/>
    </row>
    <row r="39" spans="1:16">
      <c r="A39" s="12"/>
      <c r="B39" s="44">
        <v>564</v>
      </c>
      <c r="C39" s="20" t="s">
        <v>53</v>
      </c>
      <c r="D39" s="46">
        <v>98821</v>
      </c>
      <c r="E39" s="46">
        <v>0</v>
      </c>
      <c r="F39" s="46">
        <v>0</v>
      </c>
      <c r="G39" s="46">
        <v>0</v>
      </c>
      <c r="H39" s="46">
        <v>0</v>
      </c>
      <c r="I39" s="46">
        <v>0</v>
      </c>
      <c r="J39" s="46">
        <v>0</v>
      </c>
      <c r="K39" s="46">
        <v>0</v>
      </c>
      <c r="L39" s="46">
        <v>0</v>
      </c>
      <c r="M39" s="46">
        <v>0</v>
      </c>
      <c r="N39" s="46">
        <f t="shared" si="11"/>
        <v>98821</v>
      </c>
      <c r="O39" s="47">
        <f t="shared" si="12"/>
        <v>0.59925291224750921</v>
      </c>
      <c r="P39" s="9"/>
    </row>
    <row r="40" spans="1:16">
      <c r="A40" s="12"/>
      <c r="B40" s="44">
        <v>569</v>
      </c>
      <c r="C40" s="20" t="s">
        <v>54</v>
      </c>
      <c r="D40" s="46">
        <v>0</v>
      </c>
      <c r="E40" s="46">
        <v>9335</v>
      </c>
      <c r="F40" s="46">
        <v>0</v>
      </c>
      <c r="G40" s="46">
        <v>0</v>
      </c>
      <c r="H40" s="46">
        <v>0</v>
      </c>
      <c r="I40" s="46">
        <v>0</v>
      </c>
      <c r="J40" s="46">
        <v>0</v>
      </c>
      <c r="K40" s="46">
        <v>0</v>
      </c>
      <c r="L40" s="46">
        <v>0</v>
      </c>
      <c r="M40" s="46">
        <v>0</v>
      </c>
      <c r="N40" s="46">
        <f t="shared" si="11"/>
        <v>9335</v>
      </c>
      <c r="O40" s="47">
        <f t="shared" si="12"/>
        <v>5.6607663713486994E-2</v>
      </c>
      <c r="P40" s="9"/>
    </row>
    <row r="41" spans="1:16" ht="15.75">
      <c r="A41" s="28" t="s">
        <v>55</v>
      </c>
      <c r="B41" s="29"/>
      <c r="C41" s="30"/>
      <c r="D41" s="31">
        <f t="shared" ref="D41:M41" si="13">SUM(D42:D44)</f>
        <v>7118265</v>
      </c>
      <c r="E41" s="31">
        <f t="shared" si="13"/>
        <v>154103</v>
      </c>
      <c r="F41" s="31">
        <f t="shared" si="13"/>
        <v>0</v>
      </c>
      <c r="G41" s="31">
        <f t="shared" si="13"/>
        <v>38935</v>
      </c>
      <c r="H41" s="31">
        <f t="shared" si="13"/>
        <v>0</v>
      </c>
      <c r="I41" s="31">
        <f t="shared" si="13"/>
        <v>0</v>
      </c>
      <c r="J41" s="31">
        <f t="shared" si="13"/>
        <v>0</v>
      </c>
      <c r="K41" s="31">
        <f t="shared" si="13"/>
        <v>0</v>
      </c>
      <c r="L41" s="31">
        <f t="shared" si="13"/>
        <v>0</v>
      </c>
      <c r="M41" s="31">
        <f t="shared" si="13"/>
        <v>0</v>
      </c>
      <c r="N41" s="31">
        <f>SUM(D41:M41)</f>
        <v>7311303</v>
      </c>
      <c r="O41" s="43">
        <f t="shared" si="12"/>
        <v>44.33591660754243</v>
      </c>
      <c r="P41" s="9"/>
    </row>
    <row r="42" spans="1:16">
      <c r="A42" s="12"/>
      <c r="B42" s="44">
        <v>571</v>
      </c>
      <c r="C42" s="20" t="s">
        <v>56</v>
      </c>
      <c r="D42" s="46">
        <v>2938079</v>
      </c>
      <c r="E42" s="46">
        <v>287</v>
      </c>
      <c r="F42" s="46">
        <v>0</v>
      </c>
      <c r="G42" s="46">
        <v>0</v>
      </c>
      <c r="H42" s="46">
        <v>0</v>
      </c>
      <c r="I42" s="46">
        <v>0</v>
      </c>
      <c r="J42" s="46">
        <v>0</v>
      </c>
      <c r="K42" s="46">
        <v>0</v>
      </c>
      <c r="L42" s="46">
        <v>0</v>
      </c>
      <c r="M42" s="46">
        <v>0</v>
      </c>
      <c r="N42" s="46">
        <f t="shared" si="11"/>
        <v>2938366</v>
      </c>
      <c r="O42" s="47">
        <f t="shared" si="12"/>
        <v>17.818321842007919</v>
      </c>
      <c r="P42" s="9"/>
    </row>
    <row r="43" spans="1:16">
      <c r="A43" s="12"/>
      <c r="B43" s="44">
        <v>572</v>
      </c>
      <c r="C43" s="20" t="s">
        <v>57</v>
      </c>
      <c r="D43" s="46">
        <v>4142963</v>
      </c>
      <c r="E43" s="46">
        <v>153816</v>
      </c>
      <c r="F43" s="46">
        <v>0</v>
      </c>
      <c r="G43" s="46">
        <v>38935</v>
      </c>
      <c r="H43" s="46">
        <v>0</v>
      </c>
      <c r="I43" s="46">
        <v>0</v>
      </c>
      <c r="J43" s="46">
        <v>0</v>
      </c>
      <c r="K43" s="46">
        <v>0</v>
      </c>
      <c r="L43" s="46">
        <v>0</v>
      </c>
      <c r="M43" s="46">
        <v>0</v>
      </c>
      <c r="N43" s="46">
        <f t="shared" si="11"/>
        <v>4335714</v>
      </c>
      <c r="O43" s="47">
        <f t="shared" si="12"/>
        <v>26.291873601484472</v>
      </c>
      <c r="P43" s="9"/>
    </row>
    <row r="44" spans="1:16">
      <c r="A44" s="12"/>
      <c r="B44" s="44">
        <v>573</v>
      </c>
      <c r="C44" s="20" t="s">
        <v>58</v>
      </c>
      <c r="D44" s="46">
        <v>37223</v>
      </c>
      <c r="E44" s="46">
        <v>0</v>
      </c>
      <c r="F44" s="46">
        <v>0</v>
      </c>
      <c r="G44" s="46">
        <v>0</v>
      </c>
      <c r="H44" s="46">
        <v>0</v>
      </c>
      <c r="I44" s="46">
        <v>0</v>
      </c>
      <c r="J44" s="46">
        <v>0</v>
      </c>
      <c r="K44" s="46">
        <v>0</v>
      </c>
      <c r="L44" s="46">
        <v>0</v>
      </c>
      <c r="M44" s="46">
        <v>0</v>
      </c>
      <c r="N44" s="46">
        <f t="shared" si="11"/>
        <v>37223</v>
      </c>
      <c r="O44" s="47">
        <f t="shared" si="12"/>
        <v>0.22572116405004033</v>
      </c>
      <c r="P44" s="9"/>
    </row>
    <row r="45" spans="1:16" ht="15.75">
      <c r="A45" s="28" t="s">
        <v>81</v>
      </c>
      <c r="B45" s="29"/>
      <c r="C45" s="30"/>
      <c r="D45" s="31">
        <f t="shared" ref="D45:M45" si="14">SUM(D46:D46)</f>
        <v>10176998</v>
      </c>
      <c r="E45" s="31">
        <f t="shared" si="14"/>
        <v>2459631</v>
      </c>
      <c r="F45" s="31">
        <f t="shared" si="14"/>
        <v>0</v>
      </c>
      <c r="G45" s="31">
        <f t="shared" si="14"/>
        <v>0</v>
      </c>
      <c r="H45" s="31">
        <f t="shared" si="14"/>
        <v>0</v>
      </c>
      <c r="I45" s="31">
        <f t="shared" si="14"/>
        <v>283423</v>
      </c>
      <c r="J45" s="31">
        <f t="shared" si="14"/>
        <v>907885</v>
      </c>
      <c r="K45" s="31">
        <f t="shared" si="14"/>
        <v>0</v>
      </c>
      <c r="L45" s="31">
        <f t="shared" si="14"/>
        <v>0</v>
      </c>
      <c r="M45" s="31">
        <f t="shared" si="14"/>
        <v>0</v>
      </c>
      <c r="N45" s="31">
        <f>SUM(D45:M45)</f>
        <v>13827937</v>
      </c>
      <c r="O45" s="43">
        <f t="shared" si="12"/>
        <v>83.852941354824239</v>
      </c>
      <c r="P45" s="9"/>
    </row>
    <row r="46" spans="1:16">
      <c r="A46" s="12"/>
      <c r="B46" s="44">
        <v>581</v>
      </c>
      <c r="C46" s="20" t="s">
        <v>59</v>
      </c>
      <c r="D46" s="46">
        <v>10176998</v>
      </c>
      <c r="E46" s="46">
        <v>2459631</v>
      </c>
      <c r="F46" s="46">
        <v>0</v>
      </c>
      <c r="G46" s="46">
        <v>0</v>
      </c>
      <c r="H46" s="46">
        <v>0</v>
      </c>
      <c r="I46" s="46">
        <v>283423</v>
      </c>
      <c r="J46" s="46">
        <v>907885</v>
      </c>
      <c r="K46" s="46">
        <v>0</v>
      </c>
      <c r="L46" s="46">
        <v>0</v>
      </c>
      <c r="M46" s="46">
        <v>0</v>
      </c>
      <c r="N46" s="46">
        <f>SUM(D46:M46)</f>
        <v>13827937</v>
      </c>
      <c r="O46" s="47">
        <f t="shared" si="12"/>
        <v>83.852941354824239</v>
      </c>
      <c r="P46" s="9"/>
    </row>
    <row r="47" spans="1:16" ht="15.75">
      <c r="A47" s="28" t="s">
        <v>60</v>
      </c>
      <c r="B47" s="29"/>
      <c r="C47" s="30"/>
      <c r="D47" s="31">
        <f t="shared" ref="D47:M47" si="15">SUM(D48:D69)</f>
        <v>1416909</v>
      </c>
      <c r="E47" s="31">
        <f t="shared" si="15"/>
        <v>6545853</v>
      </c>
      <c r="F47" s="31">
        <f t="shared" si="15"/>
        <v>0</v>
      </c>
      <c r="G47" s="31">
        <f t="shared" si="15"/>
        <v>0</v>
      </c>
      <c r="H47" s="31">
        <f t="shared" si="15"/>
        <v>0</v>
      </c>
      <c r="I47" s="31">
        <f t="shared" si="15"/>
        <v>0</v>
      </c>
      <c r="J47" s="31">
        <f t="shared" si="15"/>
        <v>0</v>
      </c>
      <c r="K47" s="31">
        <f t="shared" si="15"/>
        <v>0</v>
      </c>
      <c r="L47" s="31">
        <f t="shared" si="15"/>
        <v>0</v>
      </c>
      <c r="M47" s="31">
        <f t="shared" si="15"/>
        <v>0</v>
      </c>
      <c r="N47" s="31">
        <f>SUM(D47:M47)</f>
        <v>7962762</v>
      </c>
      <c r="O47" s="43">
        <f t="shared" si="12"/>
        <v>48.286379595772161</v>
      </c>
      <c r="P47" s="9"/>
    </row>
    <row r="48" spans="1:16">
      <c r="A48" s="12"/>
      <c r="B48" s="44">
        <v>602</v>
      </c>
      <c r="C48" s="20" t="s">
        <v>61</v>
      </c>
      <c r="D48" s="46">
        <v>6668</v>
      </c>
      <c r="E48" s="46">
        <v>0</v>
      </c>
      <c r="F48" s="46">
        <v>0</v>
      </c>
      <c r="G48" s="46">
        <v>0</v>
      </c>
      <c r="H48" s="46">
        <v>0</v>
      </c>
      <c r="I48" s="46">
        <v>0</v>
      </c>
      <c r="J48" s="46">
        <v>0</v>
      </c>
      <c r="K48" s="46">
        <v>0</v>
      </c>
      <c r="L48" s="46">
        <v>0</v>
      </c>
      <c r="M48" s="46">
        <v>0</v>
      </c>
      <c r="N48" s="46">
        <f t="shared" ref="N48:N56" si="16">SUM(D48:M48)</f>
        <v>6668</v>
      </c>
      <c r="O48" s="47">
        <f t="shared" si="12"/>
        <v>4.0434911798771428E-2</v>
      </c>
      <c r="P48" s="9"/>
    </row>
    <row r="49" spans="1:16">
      <c r="A49" s="12"/>
      <c r="B49" s="44">
        <v>603</v>
      </c>
      <c r="C49" s="20" t="s">
        <v>62</v>
      </c>
      <c r="D49" s="46">
        <v>3699</v>
      </c>
      <c r="E49" s="46">
        <v>0</v>
      </c>
      <c r="F49" s="46">
        <v>0</v>
      </c>
      <c r="G49" s="46">
        <v>0</v>
      </c>
      <c r="H49" s="46">
        <v>0</v>
      </c>
      <c r="I49" s="46">
        <v>0</v>
      </c>
      <c r="J49" s="46">
        <v>0</v>
      </c>
      <c r="K49" s="46">
        <v>0</v>
      </c>
      <c r="L49" s="46">
        <v>0</v>
      </c>
      <c r="M49" s="46">
        <v>0</v>
      </c>
      <c r="N49" s="46">
        <f t="shared" si="16"/>
        <v>3699</v>
      </c>
      <c r="O49" s="47">
        <f t="shared" si="12"/>
        <v>2.2430824646619003E-2</v>
      </c>
      <c r="P49" s="9"/>
    </row>
    <row r="50" spans="1:16">
      <c r="A50" s="12"/>
      <c r="B50" s="44">
        <v>604</v>
      </c>
      <c r="C50" s="20" t="s">
        <v>63</v>
      </c>
      <c r="D50" s="46">
        <v>3002</v>
      </c>
      <c r="E50" s="46">
        <v>2591228</v>
      </c>
      <c r="F50" s="46">
        <v>0</v>
      </c>
      <c r="G50" s="46">
        <v>0</v>
      </c>
      <c r="H50" s="46">
        <v>0</v>
      </c>
      <c r="I50" s="46">
        <v>0</v>
      </c>
      <c r="J50" s="46">
        <v>0</v>
      </c>
      <c r="K50" s="46">
        <v>0</v>
      </c>
      <c r="L50" s="46">
        <v>0</v>
      </c>
      <c r="M50" s="46">
        <v>0</v>
      </c>
      <c r="N50" s="46">
        <f t="shared" si="16"/>
        <v>2594230</v>
      </c>
      <c r="O50" s="47">
        <f t="shared" si="12"/>
        <v>15.731472890780864</v>
      </c>
      <c r="P50" s="9"/>
    </row>
    <row r="51" spans="1:16">
      <c r="A51" s="12"/>
      <c r="B51" s="44">
        <v>605</v>
      </c>
      <c r="C51" s="20" t="s">
        <v>64</v>
      </c>
      <c r="D51" s="46">
        <v>10734</v>
      </c>
      <c r="E51" s="46">
        <v>0</v>
      </c>
      <c r="F51" s="46">
        <v>0</v>
      </c>
      <c r="G51" s="46">
        <v>0</v>
      </c>
      <c r="H51" s="46">
        <v>0</v>
      </c>
      <c r="I51" s="46">
        <v>0</v>
      </c>
      <c r="J51" s="46">
        <v>0</v>
      </c>
      <c r="K51" s="46">
        <v>0</v>
      </c>
      <c r="L51" s="46">
        <v>0</v>
      </c>
      <c r="M51" s="46">
        <v>0</v>
      </c>
      <c r="N51" s="46">
        <f t="shared" si="16"/>
        <v>10734</v>
      </c>
      <c r="O51" s="47">
        <f t="shared" si="12"/>
        <v>6.509123324055377E-2</v>
      </c>
      <c r="P51" s="9"/>
    </row>
    <row r="52" spans="1:16">
      <c r="A52" s="12"/>
      <c r="B52" s="44">
        <v>608</v>
      </c>
      <c r="C52" s="20" t="s">
        <v>65</v>
      </c>
      <c r="D52" s="46">
        <v>0</v>
      </c>
      <c r="E52" s="46">
        <v>108217</v>
      </c>
      <c r="F52" s="46">
        <v>0</v>
      </c>
      <c r="G52" s="46">
        <v>0</v>
      </c>
      <c r="H52" s="46">
        <v>0</v>
      </c>
      <c r="I52" s="46">
        <v>0</v>
      </c>
      <c r="J52" s="46">
        <v>0</v>
      </c>
      <c r="K52" s="46">
        <v>0</v>
      </c>
      <c r="L52" s="46">
        <v>0</v>
      </c>
      <c r="M52" s="46">
        <v>0</v>
      </c>
      <c r="N52" s="46">
        <f t="shared" si="16"/>
        <v>108217</v>
      </c>
      <c r="O52" s="47">
        <f t="shared" si="12"/>
        <v>0.65623048142286255</v>
      </c>
      <c r="P52" s="9"/>
    </row>
    <row r="53" spans="1:16">
      <c r="A53" s="12"/>
      <c r="B53" s="44">
        <v>614</v>
      </c>
      <c r="C53" s="20" t="s">
        <v>66</v>
      </c>
      <c r="D53" s="46">
        <v>0</v>
      </c>
      <c r="E53" s="46">
        <v>423394</v>
      </c>
      <c r="F53" s="46">
        <v>0</v>
      </c>
      <c r="G53" s="46">
        <v>0</v>
      </c>
      <c r="H53" s="46">
        <v>0</v>
      </c>
      <c r="I53" s="46">
        <v>0</v>
      </c>
      <c r="J53" s="46">
        <v>0</v>
      </c>
      <c r="K53" s="46">
        <v>0</v>
      </c>
      <c r="L53" s="46">
        <v>0</v>
      </c>
      <c r="M53" s="46">
        <v>0</v>
      </c>
      <c r="N53" s="46">
        <f t="shared" si="16"/>
        <v>423394</v>
      </c>
      <c r="O53" s="47">
        <f t="shared" si="12"/>
        <v>2.5674713626468253</v>
      </c>
      <c r="P53" s="9"/>
    </row>
    <row r="54" spans="1:16">
      <c r="A54" s="12"/>
      <c r="B54" s="44">
        <v>622</v>
      </c>
      <c r="C54" s="20" t="s">
        <v>67</v>
      </c>
      <c r="D54" s="46">
        <v>0</v>
      </c>
      <c r="E54" s="46">
        <v>63178</v>
      </c>
      <c r="F54" s="46">
        <v>0</v>
      </c>
      <c r="G54" s="46">
        <v>0</v>
      </c>
      <c r="H54" s="46">
        <v>0</v>
      </c>
      <c r="I54" s="46">
        <v>0</v>
      </c>
      <c r="J54" s="46">
        <v>0</v>
      </c>
      <c r="K54" s="46">
        <v>0</v>
      </c>
      <c r="L54" s="46">
        <v>0</v>
      </c>
      <c r="M54" s="46">
        <v>0</v>
      </c>
      <c r="N54" s="46">
        <f t="shared" si="16"/>
        <v>63178</v>
      </c>
      <c r="O54" s="47">
        <f t="shared" si="12"/>
        <v>0.38311290606220477</v>
      </c>
      <c r="P54" s="9"/>
    </row>
    <row r="55" spans="1:16">
      <c r="A55" s="12"/>
      <c r="B55" s="44">
        <v>634</v>
      </c>
      <c r="C55" s="20" t="s">
        <v>68</v>
      </c>
      <c r="D55" s="46">
        <v>0</v>
      </c>
      <c r="E55" s="46">
        <v>278693</v>
      </c>
      <c r="F55" s="46">
        <v>0</v>
      </c>
      <c r="G55" s="46">
        <v>0</v>
      </c>
      <c r="H55" s="46">
        <v>0</v>
      </c>
      <c r="I55" s="46">
        <v>0</v>
      </c>
      <c r="J55" s="46">
        <v>0</v>
      </c>
      <c r="K55" s="46">
        <v>0</v>
      </c>
      <c r="L55" s="46">
        <v>0</v>
      </c>
      <c r="M55" s="46">
        <v>0</v>
      </c>
      <c r="N55" s="46">
        <f t="shared" si="16"/>
        <v>278693</v>
      </c>
      <c r="O55" s="47">
        <f t="shared" si="12"/>
        <v>1.6900010308840741</v>
      </c>
      <c r="P55" s="9"/>
    </row>
    <row r="56" spans="1:16">
      <c r="A56" s="12"/>
      <c r="B56" s="44">
        <v>654</v>
      </c>
      <c r="C56" s="20" t="s">
        <v>69</v>
      </c>
      <c r="D56" s="46">
        <v>0</v>
      </c>
      <c r="E56" s="46">
        <v>356813</v>
      </c>
      <c r="F56" s="46">
        <v>0</v>
      </c>
      <c r="G56" s="46">
        <v>0</v>
      </c>
      <c r="H56" s="46">
        <v>0</v>
      </c>
      <c r="I56" s="46">
        <v>0</v>
      </c>
      <c r="J56" s="46">
        <v>0</v>
      </c>
      <c r="K56" s="46">
        <v>0</v>
      </c>
      <c r="L56" s="46">
        <v>0</v>
      </c>
      <c r="M56" s="46">
        <v>0</v>
      </c>
      <c r="N56" s="46">
        <f t="shared" si="16"/>
        <v>356813</v>
      </c>
      <c r="O56" s="47">
        <f t="shared" si="12"/>
        <v>2.1637225830316482</v>
      </c>
      <c r="P56" s="9"/>
    </row>
    <row r="57" spans="1:16">
      <c r="A57" s="12"/>
      <c r="B57" s="44">
        <v>674</v>
      </c>
      <c r="C57" s="20" t="s">
        <v>70</v>
      </c>
      <c r="D57" s="46">
        <v>0</v>
      </c>
      <c r="E57" s="46">
        <v>123572</v>
      </c>
      <c r="F57" s="46">
        <v>0</v>
      </c>
      <c r="G57" s="46">
        <v>0</v>
      </c>
      <c r="H57" s="46">
        <v>0</v>
      </c>
      <c r="I57" s="46">
        <v>0</v>
      </c>
      <c r="J57" s="46">
        <v>0</v>
      </c>
      <c r="K57" s="46">
        <v>0</v>
      </c>
      <c r="L57" s="46">
        <v>0</v>
      </c>
      <c r="M57" s="46">
        <v>0</v>
      </c>
      <c r="N57" s="46">
        <f t="shared" ref="N57:N69" si="17">SUM(D57:M57)</f>
        <v>123572</v>
      </c>
      <c r="O57" s="47">
        <f t="shared" si="12"/>
        <v>0.74934356940578628</v>
      </c>
      <c r="P57" s="9"/>
    </row>
    <row r="58" spans="1:16">
      <c r="A58" s="12"/>
      <c r="B58" s="44">
        <v>685</v>
      </c>
      <c r="C58" s="20" t="s">
        <v>71</v>
      </c>
      <c r="D58" s="46">
        <v>47689</v>
      </c>
      <c r="E58" s="46">
        <v>0</v>
      </c>
      <c r="F58" s="46">
        <v>0</v>
      </c>
      <c r="G58" s="46">
        <v>0</v>
      </c>
      <c r="H58" s="46">
        <v>0</v>
      </c>
      <c r="I58" s="46">
        <v>0</v>
      </c>
      <c r="J58" s="46">
        <v>0</v>
      </c>
      <c r="K58" s="46">
        <v>0</v>
      </c>
      <c r="L58" s="46">
        <v>0</v>
      </c>
      <c r="M58" s="46">
        <v>0</v>
      </c>
      <c r="N58" s="46">
        <f t="shared" si="17"/>
        <v>47689</v>
      </c>
      <c r="O58" s="47">
        <f t="shared" si="12"/>
        <v>0.28918723886796799</v>
      </c>
      <c r="P58" s="9"/>
    </row>
    <row r="59" spans="1:16">
      <c r="A59" s="12"/>
      <c r="B59" s="44">
        <v>689</v>
      </c>
      <c r="C59" s="20" t="s">
        <v>72</v>
      </c>
      <c r="D59" s="46">
        <v>0</v>
      </c>
      <c r="E59" s="46">
        <v>86563</v>
      </c>
      <c r="F59" s="46">
        <v>0</v>
      </c>
      <c r="G59" s="46">
        <v>0</v>
      </c>
      <c r="H59" s="46">
        <v>0</v>
      </c>
      <c r="I59" s="46">
        <v>0</v>
      </c>
      <c r="J59" s="46">
        <v>0</v>
      </c>
      <c r="K59" s="46">
        <v>0</v>
      </c>
      <c r="L59" s="46">
        <v>0</v>
      </c>
      <c r="M59" s="46">
        <v>0</v>
      </c>
      <c r="N59" s="46">
        <f t="shared" si="17"/>
        <v>86563</v>
      </c>
      <c r="O59" s="47">
        <f t="shared" si="12"/>
        <v>0.5249201064842608</v>
      </c>
      <c r="P59" s="9"/>
    </row>
    <row r="60" spans="1:16">
      <c r="A60" s="12"/>
      <c r="B60" s="44">
        <v>694</v>
      </c>
      <c r="C60" s="20" t="s">
        <v>73</v>
      </c>
      <c r="D60" s="46">
        <v>0</v>
      </c>
      <c r="E60" s="46">
        <v>239483</v>
      </c>
      <c r="F60" s="46">
        <v>0</v>
      </c>
      <c r="G60" s="46">
        <v>0</v>
      </c>
      <c r="H60" s="46">
        <v>0</v>
      </c>
      <c r="I60" s="46">
        <v>0</v>
      </c>
      <c r="J60" s="46">
        <v>0</v>
      </c>
      <c r="K60" s="46">
        <v>0</v>
      </c>
      <c r="L60" s="46">
        <v>0</v>
      </c>
      <c r="M60" s="46">
        <v>0</v>
      </c>
      <c r="N60" s="46">
        <f t="shared" si="17"/>
        <v>239483</v>
      </c>
      <c r="O60" s="47">
        <f t="shared" si="12"/>
        <v>1.4522306512155336</v>
      </c>
      <c r="P60" s="9"/>
    </row>
    <row r="61" spans="1:16">
      <c r="A61" s="12"/>
      <c r="B61" s="44">
        <v>711</v>
      </c>
      <c r="C61" s="20" t="s">
        <v>74</v>
      </c>
      <c r="D61" s="46">
        <v>1345117</v>
      </c>
      <c r="E61" s="46">
        <v>0</v>
      </c>
      <c r="F61" s="46">
        <v>0</v>
      </c>
      <c r="G61" s="46">
        <v>0</v>
      </c>
      <c r="H61" s="46">
        <v>0</v>
      </c>
      <c r="I61" s="46">
        <v>0</v>
      </c>
      <c r="J61" s="46">
        <v>0</v>
      </c>
      <c r="K61" s="46">
        <v>0</v>
      </c>
      <c r="L61" s="46">
        <v>0</v>
      </c>
      <c r="M61" s="46">
        <v>0</v>
      </c>
      <c r="N61" s="46">
        <f t="shared" si="17"/>
        <v>1345117</v>
      </c>
      <c r="O61" s="47">
        <f t="shared" si="12"/>
        <v>8.1568217237594531</v>
      </c>
      <c r="P61" s="9"/>
    </row>
    <row r="62" spans="1:16">
      <c r="A62" s="12"/>
      <c r="B62" s="44">
        <v>712</v>
      </c>
      <c r="C62" s="20" t="s">
        <v>75</v>
      </c>
      <c r="D62" s="46">
        <v>0</v>
      </c>
      <c r="E62" s="46">
        <v>2833</v>
      </c>
      <c r="F62" s="46">
        <v>0</v>
      </c>
      <c r="G62" s="46">
        <v>0</v>
      </c>
      <c r="H62" s="46">
        <v>0</v>
      </c>
      <c r="I62" s="46">
        <v>0</v>
      </c>
      <c r="J62" s="46">
        <v>0</v>
      </c>
      <c r="K62" s="46">
        <v>0</v>
      </c>
      <c r="L62" s="46">
        <v>0</v>
      </c>
      <c r="M62" s="46">
        <v>0</v>
      </c>
      <c r="N62" s="46">
        <f t="shared" si="17"/>
        <v>2833</v>
      </c>
      <c r="O62" s="47">
        <f t="shared" si="12"/>
        <v>1.7179379892909338E-2</v>
      </c>
      <c r="P62" s="9"/>
    </row>
    <row r="63" spans="1:16">
      <c r="A63" s="12"/>
      <c r="B63" s="44">
        <v>713</v>
      </c>
      <c r="C63" s="20" t="s">
        <v>76</v>
      </c>
      <c r="D63" s="46">
        <v>0</v>
      </c>
      <c r="E63" s="46">
        <v>896601</v>
      </c>
      <c r="F63" s="46">
        <v>0</v>
      </c>
      <c r="G63" s="46">
        <v>0</v>
      </c>
      <c r="H63" s="46">
        <v>0</v>
      </c>
      <c r="I63" s="46">
        <v>0</v>
      </c>
      <c r="J63" s="46">
        <v>0</v>
      </c>
      <c r="K63" s="46">
        <v>0</v>
      </c>
      <c r="L63" s="46">
        <v>0</v>
      </c>
      <c r="M63" s="46">
        <v>0</v>
      </c>
      <c r="N63" s="46">
        <f t="shared" si="17"/>
        <v>896601</v>
      </c>
      <c r="O63" s="47">
        <f t="shared" si="12"/>
        <v>5.4370099510633265</v>
      </c>
      <c r="P63" s="9"/>
    </row>
    <row r="64" spans="1:16">
      <c r="A64" s="12"/>
      <c r="B64" s="44">
        <v>714</v>
      </c>
      <c r="C64" s="20" t="s">
        <v>77</v>
      </c>
      <c r="D64" s="46">
        <v>0</v>
      </c>
      <c r="E64" s="46">
        <v>50069</v>
      </c>
      <c r="F64" s="46">
        <v>0</v>
      </c>
      <c r="G64" s="46">
        <v>0</v>
      </c>
      <c r="H64" s="46">
        <v>0</v>
      </c>
      <c r="I64" s="46">
        <v>0</v>
      </c>
      <c r="J64" s="46">
        <v>0</v>
      </c>
      <c r="K64" s="46">
        <v>0</v>
      </c>
      <c r="L64" s="46">
        <v>0</v>
      </c>
      <c r="M64" s="46">
        <v>0</v>
      </c>
      <c r="N64" s="46">
        <f t="shared" si="17"/>
        <v>50069</v>
      </c>
      <c r="O64" s="47">
        <f t="shared" si="12"/>
        <v>0.30361961590472203</v>
      </c>
      <c r="P64" s="9"/>
    </row>
    <row r="65" spans="1:119">
      <c r="A65" s="12"/>
      <c r="B65" s="44">
        <v>715</v>
      </c>
      <c r="C65" s="20" t="s">
        <v>78</v>
      </c>
      <c r="D65" s="46">
        <v>0</v>
      </c>
      <c r="E65" s="46">
        <v>46390</v>
      </c>
      <c r="F65" s="46">
        <v>0</v>
      </c>
      <c r="G65" s="46">
        <v>0</v>
      </c>
      <c r="H65" s="46">
        <v>0</v>
      </c>
      <c r="I65" s="46">
        <v>0</v>
      </c>
      <c r="J65" s="46">
        <v>0</v>
      </c>
      <c r="K65" s="46">
        <v>0</v>
      </c>
      <c r="L65" s="46">
        <v>0</v>
      </c>
      <c r="M65" s="46">
        <v>0</v>
      </c>
      <c r="N65" s="46">
        <f t="shared" si="17"/>
        <v>46390</v>
      </c>
      <c r="O65" s="47">
        <f t="shared" si="12"/>
        <v>0.28131007173740352</v>
      </c>
      <c r="P65" s="9"/>
    </row>
    <row r="66" spans="1:119">
      <c r="A66" s="12"/>
      <c r="B66" s="44">
        <v>719</v>
      </c>
      <c r="C66" s="20" t="s">
        <v>79</v>
      </c>
      <c r="D66" s="46">
        <v>0</v>
      </c>
      <c r="E66" s="46">
        <v>231982</v>
      </c>
      <c r="F66" s="46">
        <v>0</v>
      </c>
      <c r="G66" s="46">
        <v>0</v>
      </c>
      <c r="H66" s="46">
        <v>0</v>
      </c>
      <c r="I66" s="46">
        <v>0</v>
      </c>
      <c r="J66" s="46">
        <v>0</v>
      </c>
      <c r="K66" s="46">
        <v>0</v>
      </c>
      <c r="L66" s="46">
        <v>0</v>
      </c>
      <c r="M66" s="46">
        <v>0</v>
      </c>
      <c r="N66" s="46">
        <f t="shared" si="17"/>
        <v>231982</v>
      </c>
      <c r="O66" s="47">
        <f t="shared" si="12"/>
        <v>1.4067444074538982</v>
      </c>
      <c r="P66" s="9"/>
    </row>
    <row r="67" spans="1:119">
      <c r="A67" s="12"/>
      <c r="B67" s="44">
        <v>724</v>
      </c>
      <c r="C67" s="20" t="s">
        <v>80</v>
      </c>
      <c r="D67" s="46">
        <v>0</v>
      </c>
      <c r="E67" s="46">
        <v>523148</v>
      </c>
      <c r="F67" s="46">
        <v>0</v>
      </c>
      <c r="G67" s="46">
        <v>0</v>
      </c>
      <c r="H67" s="46">
        <v>0</v>
      </c>
      <c r="I67" s="46">
        <v>0</v>
      </c>
      <c r="J67" s="46">
        <v>0</v>
      </c>
      <c r="K67" s="46">
        <v>0</v>
      </c>
      <c r="L67" s="46">
        <v>0</v>
      </c>
      <c r="M67" s="46">
        <v>0</v>
      </c>
      <c r="N67" s="46">
        <f t="shared" si="17"/>
        <v>523148</v>
      </c>
      <c r="O67" s="47">
        <f t="shared" si="12"/>
        <v>3.1723820092537007</v>
      </c>
      <c r="P67" s="9"/>
    </row>
    <row r="68" spans="1:119" ht="15" customHeight="1">
      <c r="A68" s="12"/>
      <c r="B68" s="44">
        <v>744</v>
      </c>
      <c r="C68" s="20" t="s">
        <v>82</v>
      </c>
      <c r="D68" s="46">
        <v>0</v>
      </c>
      <c r="E68" s="46">
        <v>197661</v>
      </c>
      <c r="F68" s="46">
        <v>0</v>
      </c>
      <c r="G68" s="46">
        <v>0</v>
      </c>
      <c r="H68" s="46">
        <v>0</v>
      </c>
      <c r="I68" s="46">
        <v>0</v>
      </c>
      <c r="J68" s="46">
        <v>0</v>
      </c>
      <c r="K68" s="46">
        <v>0</v>
      </c>
      <c r="L68" s="46">
        <v>0</v>
      </c>
      <c r="M68" s="46">
        <v>0</v>
      </c>
      <c r="N68" s="46">
        <f t="shared" si="17"/>
        <v>197661</v>
      </c>
      <c r="O68" s="47">
        <f t="shared" si="12"/>
        <v>1.1986210409503539</v>
      </c>
      <c r="P68" s="9"/>
    </row>
    <row r="69" spans="1:119" ht="15.75" thickBot="1">
      <c r="A69" s="12"/>
      <c r="B69" s="44">
        <v>764</v>
      </c>
      <c r="C69" s="20" t="s">
        <v>83</v>
      </c>
      <c r="D69" s="46">
        <v>0</v>
      </c>
      <c r="E69" s="46">
        <v>326028</v>
      </c>
      <c r="F69" s="46">
        <v>0</v>
      </c>
      <c r="G69" s="46">
        <v>0</v>
      </c>
      <c r="H69" s="46">
        <v>0</v>
      </c>
      <c r="I69" s="46">
        <v>0</v>
      </c>
      <c r="J69" s="46">
        <v>0</v>
      </c>
      <c r="K69" s="46">
        <v>0</v>
      </c>
      <c r="L69" s="46">
        <v>0</v>
      </c>
      <c r="M69" s="46">
        <v>0</v>
      </c>
      <c r="N69" s="46">
        <f t="shared" si="17"/>
        <v>326028</v>
      </c>
      <c r="O69" s="47">
        <f>(N69/O$72)</f>
        <v>1.9770416052684241</v>
      </c>
      <c r="P69" s="9"/>
    </row>
    <row r="70" spans="1:119" ht="16.5" thickBot="1">
      <c r="A70" s="14" t="s">
        <v>10</v>
      </c>
      <c r="B70" s="23"/>
      <c r="C70" s="22"/>
      <c r="D70" s="15">
        <f t="shared" ref="D70:M70" si="18">SUM(D5,D12,D20,D28,D32,D36,D41,D45,D47)</f>
        <v>95031937</v>
      </c>
      <c r="E70" s="15">
        <f t="shared" si="18"/>
        <v>68533844</v>
      </c>
      <c r="F70" s="15">
        <f t="shared" si="18"/>
        <v>4537771</v>
      </c>
      <c r="G70" s="15">
        <f t="shared" si="18"/>
        <v>1128432</v>
      </c>
      <c r="H70" s="15">
        <f t="shared" si="18"/>
        <v>0</v>
      </c>
      <c r="I70" s="15">
        <f t="shared" si="18"/>
        <v>38866714</v>
      </c>
      <c r="J70" s="15">
        <f t="shared" si="18"/>
        <v>14392427</v>
      </c>
      <c r="K70" s="15">
        <f t="shared" si="18"/>
        <v>0</v>
      </c>
      <c r="L70" s="15">
        <f t="shared" si="18"/>
        <v>0</v>
      </c>
      <c r="M70" s="15">
        <f t="shared" si="18"/>
        <v>12026595</v>
      </c>
      <c r="N70" s="15">
        <f>SUM(D70:M70)</f>
        <v>234517720</v>
      </c>
      <c r="O70" s="37">
        <f>(N70/O$72)</f>
        <v>1422.1210743024856</v>
      </c>
      <c r="P70" s="6"/>
      <c r="Q70" s="2"/>
      <c r="R70" s="5"/>
      <c r="S70" s="5"/>
      <c r="T70" s="5"/>
      <c r="U70" s="5"/>
      <c r="V70" s="5"/>
      <c r="W70" s="5"/>
      <c r="X70" s="5"/>
      <c r="Y70" s="5"/>
      <c r="Z70" s="5"/>
      <c r="AA70" s="5"/>
      <c r="AB70" s="5"/>
      <c r="AC70" s="5"/>
      <c r="AD70" s="5"/>
      <c r="AE70" s="5"/>
      <c r="AF70" s="5"/>
      <c r="AG70" s="5"/>
      <c r="AH70" s="5"/>
      <c r="AI70" s="5"/>
      <c r="AJ70" s="5"/>
      <c r="AK70" s="5"/>
      <c r="AL70" s="5"/>
      <c r="AM70" s="5"/>
      <c r="AN70" s="5"/>
      <c r="AO70" s="5"/>
      <c r="AP70" s="5"/>
      <c r="AQ70" s="5"/>
      <c r="AR70" s="5"/>
      <c r="AS70" s="5"/>
      <c r="AT70" s="5"/>
      <c r="AU70" s="5"/>
      <c r="AV70" s="5"/>
      <c r="AW70" s="5"/>
      <c r="AX70" s="5"/>
      <c r="AY70" s="5"/>
      <c r="AZ70" s="5"/>
      <c r="BA70" s="5"/>
      <c r="BB70" s="5"/>
      <c r="BC70" s="5"/>
      <c r="BD70" s="5"/>
      <c r="BE70" s="5"/>
      <c r="BF70" s="5"/>
      <c r="BG70" s="5"/>
      <c r="BH70" s="5"/>
      <c r="BI70" s="5"/>
      <c r="BJ70" s="5"/>
      <c r="BK70" s="5"/>
      <c r="BL70" s="5"/>
      <c r="BM70" s="5"/>
      <c r="BN70" s="5"/>
      <c r="BO70" s="5"/>
      <c r="BP70" s="5"/>
      <c r="BQ70" s="5"/>
      <c r="BR70" s="5"/>
      <c r="BS70" s="5"/>
      <c r="BT70" s="5"/>
      <c r="BU70" s="5"/>
      <c r="BV70" s="5"/>
      <c r="BW70" s="5"/>
      <c r="BX70" s="5"/>
      <c r="BY70" s="5"/>
      <c r="BZ70" s="5"/>
      <c r="CA70" s="5"/>
      <c r="CB70" s="5"/>
      <c r="CC70" s="5"/>
      <c r="CD70" s="5"/>
      <c r="CE70" s="5"/>
      <c r="CF70" s="5"/>
      <c r="CG70" s="5"/>
      <c r="CH70" s="5"/>
      <c r="CI70" s="5"/>
      <c r="CJ70" s="5"/>
      <c r="CK70" s="5"/>
      <c r="CL70" s="5"/>
      <c r="CM70" s="5"/>
      <c r="CN70" s="5"/>
      <c r="CO70" s="5"/>
      <c r="CP70" s="5"/>
      <c r="CQ70" s="5"/>
      <c r="CR70" s="5"/>
      <c r="CS70" s="5"/>
      <c r="CT70" s="5"/>
      <c r="CU70" s="5"/>
      <c r="CV70" s="5"/>
      <c r="CW70" s="5"/>
      <c r="CX70" s="5"/>
      <c r="CY70" s="5"/>
      <c r="CZ70" s="5"/>
      <c r="DA70" s="5"/>
      <c r="DB70" s="5"/>
      <c r="DC70" s="5"/>
      <c r="DD70" s="5"/>
      <c r="DE70" s="5"/>
      <c r="DF70" s="5"/>
      <c r="DG70" s="5"/>
      <c r="DH70" s="5"/>
      <c r="DI70" s="5"/>
      <c r="DJ70" s="5"/>
      <c r="DK70" s="5"/>
      <c r="DL70" s="5"/>
      <c r="DM70" s="5"/>
      <c r="DN70" s="5"/>
      <c r="DO70" s="5"/>
    </row>
    <row r="71" spans="1:119">
      <c r="A71" s="16"/>
      <c r="B71" s="18"/>
      <c r="C71" s="18"/>
      <c r="D71" s="17"/>
      <c r="E71" s="17"/>
      <c r="F71" s="17"/>
      <c r="G71" s="17"/>
      <c r="H71" s="17"/>
      <c r="I71" s="17"/>
      <c r="J71" s="17"/>
      <c r="K71" s="17"/>
      <c r="L71" s="17"/>
      <c r="M71" s="17"/>
      <c r="N71" s="17"/>
      <c r="O71" s="19"/>
    </row>
    <row r="72" spans="1:119">
      <c r="A72" s="38"/>
      <c r="B72" s="39"/>
      <c r="C72" s="39"/>
      <c r="D72" s="40"/>
      <c r="E72" s="40"/>
      <c r="F72" s="40"/>
      <c r="G72" s="40"/>
      <c r="H72" s="40"/>
      <c r="I72" s="40"/>
      <c r="J72" s="40"/>
      <c r="K72" s="40"/>
      <c r="L72" s="118" t="s">
        <v>95</v>
      </c>
      <c r="M72" s="118"/>
      <c r="N72" s="118"/>
      <c r="O72" s="41">
        <v>164907</v>
      </c>
    </row>
    <row r="73" spans="1:119">
      <c r="A73" s="119"/>
      <c r="B73" s="96"/>
      <c r="C73" s="96"/>
      <c r="D73" s="96"/>
      <c r="E73" s="96"/>
      <c r="F73" s="96"/>
      <c r="G73" s="96"/>
      <c r="H73" s="96"/>
      <c r="I73" s="96"/>
      <c r="J73" s="96"/>
      <c r="K73" s="96"/>
      <c r="L73" s="96"/>
      <c r="M73" s="96"/>
      <c r="N73" s="96"/>
      <c r="O73" s="97"/>
    </row>
    <row r="74" spans="1:119" ht="15.75" customHeight="1" thickBot="1">
      <c r="A74" s="120" t="s">
        <v>93</v>
      </c>
      <c r="B74" s="99"/>
      <c r="C74" s="99"/>
      <c r="D74" s="99"/>
      <c r="E74" s="99"/>
      <c r="F74" s="99"/>
      <c r="G74" s="99"/>
      <c r="H74" s="99"/>
      <c r="I74" s="99"/>
      <c r="J74" s="99"/>
      <c r="K74" s="99"/>
      <c r="L74" s="99"/>
      <c r="M74" s="99"/>
      <c r="N74" s="99"/>
      <c r="O74" s="100"/>
    </row>
  </sheetData>
  <mergeCells count="10">
    <mergeCell ref="L72:N72"/>
    <mergeCell ref="A73:O73"/>
    <mergeCell ref="A74:O74"/>
    <mergeCell ref="A1:O1"/>
    <mergeCell ref="A2:O2"/>
    <mergeCell ref="A3:C4"/>
    <mergeCell ref="D3:H3"/>
    <mergeCell ref="I3:J3"/>
    <mergeCell ref="K3:L3"/>
    <mergeCell ref="O3:O4"/>
  </mergeCells>
  <printOptions horizontalCentered="1"/>
  <pageMargins left="0.5" right="0.5" top="0.5" bottom="0.5" header="0.3" footer="0.3"/>
  <pageSetup paperSize="5" scale="55" fitToHeight="0" orientation="landscape" r:id="rId1"/>
  <headerFooter>
    <oddFooter>&amp;L&amp;14Office of Economic and Demographic Research&amp;R&amp;14Page &amp;P of &amp;N</oddFooter>
  </headerFooter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>
    <pageSetUpPr fitToPage="1"/>
  </sheetPr>
  <dimension ref="A1:EC73"/>
  <sheetViews>
    <sheetView workbookViewId="0">
      <selection sqref="A1:O1"/>
    </sheetView>
  </sheetViews>
  <sheetFormatPr defaultColWidth="9.77734375" defaultRowHeight="15"/>
  <cols>
    <col min="1" max="1" width="1.77734375" style="3" customWidth="1"/>
    <col min="2" max="2" width="6.77734375" style="3" customWidth="1"/>
    <col min="3" max="3" width="55.77734375" style="3" customWidth="1"/>
    <col min="4" max="5" width="16.77734375" style="4" customWidth="1"/>
    <col min="6" max="7" width="15.77734375" style="4" customWidth="1"/>
    <col min="8" max="8" width="13.77734375" style="4" customWidth="1"/>
    <col min="9" max="10" width="15.77734375" style="4" customWidth="1"/>
    <col min="11" max="13" width="13.77734375" style="4" customWidth="1"/>
    <col min="14" max="14" width="16.77734375" style="4" customWidth="1"/>
    <col min="15" max="15" width="13.77734375" style="3" customWidth="1"/>
    <col min="16" max="16" width="9.77734375" style="3" customWidth="1"/>
    <col min="17" max="17" width="9.77734375" style="3"/>
  </cols>
  <sheetData>
    <row r="1" spans="1:133" ht="27.75">
      <c r="A1" s="121" t="s">
        <v>84</v>
      </c>
      <c r="B1" s="122"/>
      <c r="C1" s="122"/>
      <c r="D1" s="122"/>
      <c r="E1" s="122"/>
      <c r="F1" s="122"/>
      <c r="G1" s="122"/>
      <c r="H1" s="122"/>
      <c r="I1" s="122"/>
      <c r="J1" s="122"/>
      <c r="K1" s="122"/>
      <c r="L1" s="122"/>
      <c r="M1" s="122"/>
      <c r="N1" s="122"/>
      <c r="O1" s="123"/>
      <c r="P1" s="7"/>
      <c r="Q1"/>
    </row>
    <row r="2" spans="1:133" ht="24" thickBot="1">
      <c r="A2" s="124" t="s">
        <v>96</v>
      </c>
      <c r="B2" s="125"/>
      <c r="C2" s="125"/>
      <c r="D2" s="125"/>
      <c r="E2" s="125"/>
      <c r="F2" s="125"/>
      <c r="G2" s="125"/>
      <c r="H2" s="125"/>
      <c r="I2" s="125"/>
      <c r="J2" s="125"/>
      <c r="K2" s="125"/>
      <c r="L2" s="125"/>
      <c r="M2" s="125"/>
      <c r="N2" s="125"/>
      <c r="O2" s="126"/>
      <c r="P2" s="7"/>
      <c r="Q2"/>
    </row>
    <row r="3" spans="1:133" ht="18" customHeight="1">
      <c r="A3" s="127" t="s">
        <v>12</v>
      </c>
      <c r="B3" s="108"/>
      <c r="C3" s="109"/>
      <c r="D3" s="128" t="s">
        <v>6</v>
      </c>
      <c r="E3" s="129"/>
      <c r="F3" s="129"/>
      <c r="G3" s="129"/>
      <c r="H3" s="130"/>
      <c r="I3" s="128" t="s">
        <v>7</v>
      </c>
      <c r="J3" s="130"/>
      <c r="K3" s="128" t="s">
        <v>9</v>
      </c>
      <c r="L3" s="130"/>
      <c r="M3" s="35"/>
      <c r="N3" s="36"/>
      <c r="O3" s="131" t="s">
        <v>17</v>
      </c>
      <c r="P3" s="11"/>
      <c r="Q3"/>
    </row>
    <row r="4" spans="1:133" ht="32.25" customHeight="1" thickBot="1">
      <c r="A4" s="110"/>
      <c r="B4" s="111"/>
      <c r="C4" s="112"/>
      <c r="D4" s="33" t="s">
        <v>0</v>
      </c>
      <c r="E4" s="33" t="s">
        <v>13</v>
      </c>
      <c r="F4" s="33" t="s">
        <v>14</v>
      </c>
      <c r="G4" s="33" t="s">
        <v>15</v>
      </c>
      <c r="H4" s="33" t="s">
        <v>1</v>
      </c>
      <c r="I4" s="33" t="s">
        <v>2</v>
      </c>
      <c r="J4" s="34" t="s">
        <v>16</v>
      </c>
      <c r="K4" s="34" t="s">
        <v>3</v>
      </c>
      <c r="L4" s="34" t="s">
        <v>4</v>
      </c>
      <c r="M4" s="34" t="s">
        <v>5</v>
      </c>
      <c r="N4" s="34" t="s">
        <v>8</v>
      </c>
      <c r="O4" s="117"/>
      <c r="P4" s="8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  <c r="CN4" s="1"/>
      <c r="CO4" s="1"/>
      <c r="CP4" s="1"/>
      <c r="CQ4" s="1"/>
      <c r="CR4" s="1"/>
      <c r="CS4" s="1"/>
      <c r="CT4" s="1"/>
      <c r="CU4" s="1"/>
      <c r="CV4" s="1"/>
      <c r="CW4" s="1"/>
      <c r="CX4" s="1"/>
      <c r="CY4" s="1"/>
      <c r="CZ4" s="1"/>
      <c r="DA4" s="1"/>
      <c r="DB4" s="1"/>
      <c r="DC4" s="1"/>
      <c r="DD4" s="1"/>
      <c r="DE4" s="1"/>
      <c r="DF4" s="1"/>
      <c r="DG4" s="1"/>
      <c r="DH4" s="1"/>
      <c r="DI4" s="1"/>
      <c r="DJ4" s="1"/>
      <c r="DK4" s="1"/>
      <c r="DL4" s="1"/>
      <c r="DM4" s="1"/>
      <c r="DN4" s="1"/>
      <c r="DO4" s="1"/>
      <c r="DP4" s="1"/>
      <c r="DQ4" s="1"/>
      <c r="DR4" s="1"/>
      <c r="DS4" s="1"/>
      <c r="DT4" s="1"/>
      <c r="DU4" s="1"/>
      <c r="DV4" s="1"/>
      <c r="DW4" s="1"/>
      <c r="DX4" s="1"/>
      <c r="DY4" s="1"/>
      <c r="DZ4" s="1"/>
      <c r="EA4" s="1"/>
      <c r="EB4" s="1"/>
      <c r="EC4" s="1"/>
    </row>
    <row r="5" spans="1:133" ht="15.75">
      <c r="A5" s="24" t="s">
        <v>19</v>
      </c>
      <c r="B5" s="25"/>
      <c r="C5" s="25"/>
      <c r="D5" s="26">
        <f t="shared" ref="D5:M5" si="0">SUM(D6:D11)</f>
        <v>22601365</v>
      </c>
      <c r="E5" s="26">
        <f t="shared" si="0"/>
        <v>667632</v>
      </c>
      <c r="F5" s="26">
        <f t="shared" si="0"/>
        <v>4274379</v>
      </c>
      <c r="G5" s="26">
        <f t="shared" si="0"/>
        <v>1109275</v>
      </c>
      <c r="H5" s="26">
        <f t="shared" si="0"/>
        <v>0</v>
      </c>
      <c r="I5" s="26">
        <f t="shared" si="0"/>
        <v>0</v>
      </c>
      <c r="J5" s="26">
        <f t="shared" si="0"/>
        <v>10558162</v>
      </c>
      <c r="K5" s="26">
        <f t="shared" si="0"/>
        <v>0</v>
      </c>
      <c r="L5" s="26">
        <f t="shared" si="0"/>
        <v>0</v>
      </c>
      <c r="M5" s="26">
        <f t="shared" si="0"/>
        <v>0</v>
      </c>
      <c r="N5" s="27">
        <f t="shared" ref="N5:N13" si="1">SUM(D5:M5)</f>
        <v>39210813</v>
      </c>
      <c r="O5" s="32">
        <f t="shared" ref="O5:O36" si="2">(N5/O$71)</f>
        <v>241.75403994007141</v>
      </c>
      <c r="P5" s="6"/>
    </row>
    <row r="6" spans="1:133">
      <c r="A6" s="12"/>
      <c r="B6" s="44">
        <v>511</v>
      </c>
      <c r="C6" s="20" t="s">
        <v>20</v>
      </c>
      <c r="D6" s="46">
        <v>916655</v>
      </c>
      <c r="E6" s="46">
        <v>0</v>
      </c>
      <c r="F6" s="46">
        <v>0</v>
      </c>
      <c r="G6" s="46">
        <v>0</v>
      </c>
      <c r="H6" s="46">
        <v>0</v>
      </c>
      <c r="I6" s="46">
        <v>0</v>
      </c>
      <c r="J6" s="46">
        <v>0</v>
      </c>
      <c r="K6" s="46">
        <v>0</v>
      </c>
      <c r="L6" s="46">
        <v>0</v>
      </c>
      <c r="M6" s="46">
        <v>0</v>
      </c>
      <c r="N6" s="46">
        <f t="shared" si="1"/>
        <v>916655</v>
      </c>
      <c r="O6" s="47">
        <f t="shared" si="2"/>
        <v>5.6516310814893371</v>
      </c>
      <c r="P6" s="9"/>
    </row>
    <row r="7" spans="1:133">
      <c r="A7" s="12"/>
      <c r="B7" s="44">
        <v>512</v>
      </c>
      <c r="C7" s="20" t="s">
        <v>21</v>
      </c>
      <c r="D7" s="46">
        <v>1201019</v>
      </c>
      <c r="E7" s="46">
        <v>0</v>
      </c>
      <c r="F7" s="46">
        <v>0</v>
      </c>
      <c r="G7" s="46">
        <v>0</v>
      </c>
      <c r="H7" s="46">
        <v>0</v>
      </c>
      <c r="I7" s="46">
        <v>0</v>
      </c>
      <c r="J7" s="46">
        <v>0</v>
      </c>
      <c r="K7" s="46">
        <v>0</v>
      </c>
      <c r="L7" s="46">
        <v>0</v>
      </c>
      <c r="M7" s="46">
        <v>0</v>
      </c>
      <c r="N7" s="46">
        <f t="shared" si="1"/>
        <v>1201019</v>
      </c>
      <c r="O7" s="47">
        <f t="shared" si="2"/>
        <v>7.4048756728095544</v>
      </c>
      <c r="P7" s="9"/>
    </row>
    <row r="8" spans="1:133">
      <c r="A8" s="12"/>
      <c r="B8" s="44">
        <v>513</v>
      </c>
      <c r="C8" s="20" t="s">
        <v>22</v>
      </c>
      <c r="D8" s="46">
        <v>11176405</v>
      </c>
      <c r="E8" s="46">
        <v>436047</v>
      </c>
      <c r="F8" s="46">
        <v>0</v>
      </c>
      <c r="G8" s="46">
        <v>0</v>
      </c>
      <c r="H8" s="46">
        <v>0</v>
      </c>
      <c r="I8" s="46">
        <v>0</v>
      </c>
      <c r="J8" s="46">
        <v>59579</v>
      </c>
      <c r="K8" s="46">
        <v>0</v>
      </c>
      <c r="L8" s="46">
        <v>0</v>
      </c>
      <c r="M8" s="46">
        <v>0</v>
      </c>
      <c r="N8" s="46">
        <f t="shared" si="1"/>
        <v>11672031</v>
      </c>
      <c r="O8" s="47">
        <f t="shared" si="2"/>
        <v>71.963839376545224</v>
      </c>
      <c r="P8" s="9"/>
    </row>
    <row r="9" spans="1:133">
      <c r="A9" s="12"/>
      <c r="B9" s="44">
        <v>514</v>
      </c>
      <c r="C9" s="20" t="s">
        <v>23</v>
      </c>
      <c r="D9" s="46">
        <v>687379</v>
      </c>
      <c r="E9" s="46">
        <v>0</v>
      </c>
      <c r="F9" s="46">
        <v>0</v>
      </c>
      <c r="G9" s="46">
        <v>0</v>
      </c>
      <c r="H9" s="46">
        <v>0</v>
      </c>
      <c r="I9" s="46">
        <v>0</v>
      </c>
      <c r="J9" s="46">
        <v>0</v>
      </c>
      <c r="K9" s="46">
        <v>0</v>
      </c>
      <c r="L9" s="46">
        <v>0</v>
      </c>
      <c r="M9" s="46">
        <v>0</v>
      </c>
      <c r="N9" s="46">
        <f t="shared" si="1"/>
        <v>687379</v>
      </c>
      <c r="O9" s="47">
        <f t="shared" si="2"/>
        <v>4.2380312343935929</v>
      </c>
      <c r="P9" s="9"/>
    </row>
    <row r="10" spans="1:133">
      <c r="A10" s="12"/>
      <c r="B10" s="44">
        <v>515</v>
      </c>
      <c r="C10" s="20" t="s">
        <v>24</v>
      </c>
      <c r="D10" s="46">
        <v>1296161</v>
      </c>
      <c r="E10" s="46">
        <v>0</v>
      </c>
      <c r="F10" s="46">
        <v>0</v>
      </c>
      <c r="G10" s="46">
        <v>0</v>
      </c>
      <c r="H10" s="46">
        <v>0</v>
      </c>
      <c r="I10" s="46">
        <v>0</v>
      </c>
      <c r="J10" s="46">
        <v>0</v>
      </c>
      <c r="K10" s="46">
        <v>0</v>
      </c>
      <c r="L10" s="46">
        <v>0</v>
      </c>
      <c r="M10" s="46">
        <v>0</v>
      </c>
      <c r="N10" s="46">
        <f t="shared" si="1"/>
        <v>1296161</v>
      </c>
      <c r="O10" s="47">
        <f t="shared" si="2"/>
        <v>7.9914731215280561</v>
      </c>
      <c r="P10" s="9"/>
    </row>
    <row r="11" spans="1:133">
      <c r="A11" s="12"/>
      <c r="B11" s="44">
        <v>519</v>
      </c>
      <c r="C11" s="20" t="s">
        <v>25</v>
      </c>
      <c r="D11" s="46">
        <v>7323746</v>
      </c>
      <c r="E11" s="46">
        <v>231585</v>
      </c>
      <c r="F11" s="46">
        <v>4274379</v>
      </c>
      <c r="G11" s="46">
        <v>1109275</v>
      </c>
      <c r="H11" s="46">
        <v>0</v>
      </c>
      <c r="I11" s="46">
        <v>0</v>
      </c>
      <c r="J11" s="46">
        <v>10498583</v>
      </c>
      <c r="K11" s="46">
        <v>0</v>
      </c>
      <c r="L11" s="46">
        <v>0</v>
      </c>
      <c r="M11" s="46">
        <v>0</v>
      </c>
      <c r="N11" s="46">
        <f t="shared" si="1"/>
        <v>23437568</v>
      </c>
      <c r="O11" s="47">
        <f t="shared" si="2"/>
        <v>144.50418945330563</v>
      </c>
      <c r="P11" s="9"/>
    </row>
    <row r="12" spans="1:133" ht="15.75">
      <c r="A12" s="28" t="s">
        <v>26</v>
      </c>
      <c r="B12" s="29"/>
      <c r="C12" s="30"/>
      <c r="D12" s="31">
        <f t="shared" ref="D12:M12" si="3">SUM(D13:D19)</f>
        <v>44916107</v>
      </c>
      <c r="E12" s="31">
        <f t="shared" si="3"/>
        <v>26271966</v>
      </c>
      <c r="F12" s="31">
        <f t="shared" si="3"/>
        <v>0</v>
      </c>
      <c r="G12" s="31">
        <f t="shared" si="3"/>
        <v>552323</v>
      </c>
      <c r="H12" s="31">
        <f t="shared" si="3"/>
        <v>0</v>
      </c>
      <c r="I12" s="31">
        <f t="shared" si="3"/>
        <v>5628212</v>
      </c>
      <c r="J12" s="31">
        <f t="shared" si="3"/>
        <v>0</v>
      </c>
      <c r="K12" s="31">
        <f t="shared" si="3"/>
        <v>0</v>
      </c>
      <c r="L12" s="31">
        <f t="shared" si="3"/>
        <v>0</v>
      </c>
      <c r="M12" s="31">
        <f t="shared" si="3"/>
        <v>13161514</v>
      </c>
      <c r="N12" s="42">
        <f t="shared" si="1"/>
        <v>90530122</v>
      </c>
      <c r="O12" s="43">
        <f t="shared" si="2"/>
        <v>558.16294168059039</v>
      </c>
      <c r="P12" s="10"/>
    </row>
    <row r="13" spans="1:133">
      <c r="A13" s="12"/>
      <c r="B13" s="44">
        <v>521</v>
      </c>
      <c r="C13" s="20" t="s">
        <v>27</v>
      </c>
      <c r="D13" s="46">
        <v>30395237</v>
      </c>
      <c r="E13" s="46">
        <v>1547069</v>
      </c>
      <c r="F13" s="46">
        <v>0</v>
      </c>
      <c r="G13" s="46">
        <v>0</v>
      </c>
      <c r="H13" s="46">
        <v>0</v>
      </c>
      <c r="I13" s="46">
        <v>0</v>
      </c>
      <c r="J13" s="46">
        <v>0</v>
      </c>
      <c r="K13" s="46">
        <v>0</v>
      </c>
      <c r="L13" s="46">
        <v>0</v>
      </c>
      <c r="M13" s="46">
        <v>0</v>
      </c>
      <c r="N13" s="46">
        <f t="shared" si="1"/>
        <v>31942306</v>
      </c>
      <c r="O13" s="47">
        <f t="shared" si="2"/>
        <v>196.94010222389375</v>
      </c>
      <c r="P13" s="9"/>
    </row>
    <row r="14" spans="1:133">
      <c r="A14" s="12"/>
      <c r="B14" s="44">
        <v>522</v>
      </c>
      <c r="C14" s="20" t="s">
        <v>28</v>
      </c>
      <c r="D14" s="46">
        <v>0</v>
      </c>
      <c r="E14" s="46">
        <v>18887274</v>
      </c>
      <c r="F14" s="46">
        <v>0</v>
      </c>
      <c r="G14" s="46">
        <v>119989</v>
      </c>
      <c r="H14" s="46">
        <v>0</v>
      </c>
      <c r="I14" s="46">
        <v>0</v>
      </c>
      <c r="J14" s="46">
        <v>0</v>
      </c>
      <c r="K14" s="46">
        <v>0</v>
      </c>
      <c r="L14" s="46">
        <v>0</v>
      </c>
      <c r="M14" s="46">
        <v>13133057</v>
      </c>
      <c r="N14" s="46">
        <f t="shared" ref="N14:N19" si="4">SUM(D14:M14)</f>
        <v>32140320</v>
      </c>
      <c r="O14" s="47">
        <f t="shared" si="2"/>
        <v>198.16095639145956</v>
      </c>
      <c r="P14" s="9"/>
    </row>
    <row r="15" spans="1:133">
      <c r="A15" s="12"/>
      <c r="B15" s="44">
        <v>523</v>
      </c>
      <c r="C15" s="20" t="s">
        <v>29</v>
      </c>
      <c r="D15" s="46">
        <v>12272036</v>
      </c>
      <c r="E15" s="46">
        <v>0</v>
      </c>
      <c r="F15" s="46">
        <v>0</v>
      </c>
      <c r="G15" s="46">
        <v>0</v>
      </c>
      <c r="H15" s="46">
        <v>0</v>
      </c>
      <c r="I15" s="46">
        <v>0</v>
      </c>
      <c r="J15" s="46">
        <v>0</v>
      </c>
      <c r="K15" s="46">
        <v>0</v>
      </c>
      <c r="L15" s="46">
        <v>0</v>
      </c>
      <c r="M15" s="46">
        <v>0</v>
      </c>
      <c r="N15" s="46">
        <f t="shared" si="4"/>
        <v>12272036</v>
      </c>
      <c r="O15" s="47">
        <f t="shared" si="2"/>
        <v>75.663166721128533</v>
      </c>
      <c r="P15" s="9"/>
    </row>
    <row r="16" spans="1:133">
      <c r="A16" s="12"/>
      <c r="B16" s="44">
        <v>524</v>
      </c>
      <c r="C16" s="20" t="s">
        <v>30</v>
      </c>
      <c r="D16" s="46">
        <v>1024566</v>
      </c>
      <c r="E16" s="46">
        <v>0</v>
      </c>
      <c r="F16" s="46">
        <v>0</v>
      </c>
      <c r="G16" s="46">
        <v>0</v>
      </c>
      <c r="H16" s="46">
        <v>0</v>
      </c>
      <c r="I16" s="46">
        <v>5628212</v>
      </c>
      <c r="J16" s="46">
        <v>0</v>
      </c>
      <c r="K16" s="46">
        <v>0</v>
      </c>
      <c r="L16" s="46">
        <v>0</v>
      </c>
      <c r="M16" s="46">
        <v>0</v>
      </c>
      <c r="N16" s="46">
        <f t="shared" si="4"/>
        <v>6652778</v>
      </c>
      <c r="O16" s="47">
        <f t="shared" si="2"/>
        <v>41.017664140869215</v>
      </c>
      <c r="P16" s="9"/>
    </row>
    <row r="17" spans="1:16">
      <c r="A17" s="12"/>
      <c r="B17" s="44">
        <v>525</v>
      </c>
      <c r="C17" s="20" t="s">
        <v>31</v>
      </c>
      <c r="D17" s="46">
        <v>792849</v>
      </c>
      <c r="E17" s="46">
        <v>427355</v>
      </c>
      <c r="F17" s="46">
        <v>0</v>
      </c>
      <c r="G17" s="46">
        <v>432334</v>
      </c>
      <c r="H17" s="46">
        <v>0</v>
      </c>
      <c r="I17" s="46">
        <v>0</v>
      </c>
      <c r="J17" s="46">
        <v>0</v>
      </c>
      <c r="K17" s="46">
        <v>0</v>
      </c>
      <c r="L17" s="46">
        <v>0</v>
      </c>
      <c r="M17" s="46">
        <v>28457</v>
      </c>
      <c r="N17" s="46">
        <f t="shared" si="4"/>
        <v>1680995</v>
      </c>
      <c r="O17" s="47">
        <f t="shared" si="2"/>
        <v>10.364164914638733</v>
      </c>
      <c r="P17" s="9"/>
    </row>
    <row r="18" spans="1:16">
      <c r="A18" s="12"/>
      <c r="B18" s="44">
        <v>526</v>
      </c>
      <c r="C18" s="20" t="s">
        <v>32</v>
      </c>
      <c r="D18" s="46">
        <v>0</v>
      </c>
      <c r="E18" s="46">
        <v>5410268</v>
      </c>
      <c r="F18" s="46">
        <v>0</v>
      </c>
      <c r="G18" s="46">
        <v>0</v>
      </c>
      <c r="H18" s="46">
        <v>0</v>
      </c>
      <c r="I18" s="46">
        <v>0</v>
      </c>
      <c r="J18" s="46">
        <v>0</v>
      </c>
      <c r="K18" s="46">
        <v>0</v>
      </c>
      <c r="L18" s="46">
        <v>0</v>
      </c>
      <c r="M18" s="46">
        <v>0</v>
      </c>
      <c r="N18" s="46">
        <f t="shared" si="4"/>
        <v>5410268</v>
      </c>
      <c r="O18" s="47">
        <f t="shared" si="2"/>
        <v>33.356975948407147</v>
      </c>
      <c r="P18" s="9"/>
    </row>
    <row r="19" spans="1:16">
      <c r="A19" s="12"/>
      <c r="B19" s="44">
        <v>527</v>
      </c>
      <c r="C19" s="20" t="s">
        <v>33</v>
      </c>
      <c r="D19" s="46">
        <v>431419</v>
      </c>
      <c r="E19" s="46">
        <v>0</v>
      </c>
      <c r="F19" s="46">
        <v>0</v>
      </c>
      <c r="G19" s="46">
        <v>0</v>
      </c>
      <c r="H19" s="46">
        <v>0</v>
      </c>
      <c r="I19" s="46">
        <v>0</v>
      </c>
      <c r="J19" s="46">
        <v>0</v>
      </c>
      <c r="K19" s="46">
        <v>0</v>
      </c>
      <c r="L19" s="46">
        <v>0</v>
      </c>
      <c r="M19" s="46">
        <v>0</v>
      </c>
      <c r="N19" s="46">
        <f t="shared" si="4"/>
        <v>431419</v>
      </c>
      <c r="O19" s="47">
        <f t="shared" si="2"/>
        <v>2.6599113401934731</v>
      </c>
      <c r="P19" s="9"/>
    </row>
    <row r="20" spans="1:16" ht="15.75">
      <c r="A20" s="28" t="s">
        <v>34</v>
      </c>
      <c r="B20" s="29"/>
      <c r="C20" s="30"/>
      <c r="D20" s="31">
        <f t="shared" ref="D20:M20" si="5">SUM(D21:D27)</f>
        <v>492316</v>
      </c>
      <c r="E20" s="31">
        <f t="shared" si="5"/>
        <v>1022141</v>
      </c>
      <c r="F20" s="31">
        <f t="shared" si="5"/>
        <v>0</v>
      </c>
      <c r="G20" s="31">
        <f t="shared" si="5"/>
        <v>0</v>
      </c>
      <c r="H20" s="31">
        <f t="shared" si="5"/>
        <v>0</v>
      </c>
      <c r="I20" s="31">
        <f t="shared" si="5"/>
        <v>32650627</v>
      </c>
      <c r="J20" s="31">
        <f t="shared" si="5"/>
        <v>0</v>
      </c>
      <c r="K20" s="31">
        <f t="shared" si="5"/>
        <v>0</v>
      </c>
      <c r="L20" s="31">
        <f t="shared" si="5"/>
        <v>0</v>
      </c>
      <c r="M20" s="31">
        <f t="shared" si="5"/>
        <v>0</v>
      </c>
      <c r="N20" s="42">
        <f>SUM(D20:M20)</f>
        <v>34165084</v>
      </c>
      <c r="O20" s="43">
        <f t="shared" si="2"/>
        <v>210.64462708008361</v>
      </c>
      <c r="P20" s="10"/>
    </row>
    <row r="21" spans="1:16">
      <c r="A21" s="12"/>
      <c r="B21" s="44">
        <v>533</v>
      </c>
      <c r="C21" s="20" t="s">
        <v>35</v>
      </c>
      <c r="D21" s="46">
        <v>0</v>
      </c>
      <c r="E21" s="46">
        <v>0</v>
      </c>
      <c r="F21" s="46">
        <v>0</v>
      </c>
      <c r="G21" s="46">
        <v>0</v>
      </c>
      <c r="H21" s="46">
        <v>0</v>
      </c>
      <c r="I21" s="46">
        <v>5947799</v>
      </c>
      <c r="J21" s="46">
        <v>0</v>
      </c>
      <c r="K21" s="46">
        <v>0</v>
      </c>
      <c r="L21" s="46">
        <v>0</v>
      </c>
      <c r="M21" s="46">
        <v>0</v>
      </c>
      <c r="N21" s="46">
        <f t="shared" ref="N21:N27" si="6">SUM(D21:M21)</f>
        <v>5947799</v>
      </c>
      <c r="O21" s="47">
        <f t="shared" si="2"/>
        <v>36.671120208640325</v>
      </c>
      <c r="P21" s="9"/>
    </row>
    <row r="22" spans="1:16">
      <c r="A22" s="12"/>
      <c r="B22" s="44">
        <v>534</v>
      </c>
      <c r="C22" s="20" t="s">
        <v>36</v>
      </c>
      <c r="D22" s="46">
        <v>0</v>
      </c>
      <c r="E22" s="46">
        <v>0</v>
      </c>
      <c r="F22" s="46">
        <v>0</v>
      </c>
      <c r="G22" s="46">
        <v>0</v>
      </c>
      <c r="H22" s="46">
        <v>0</v>
      </c>
      <c r="I22" s="46">
        <v>8361119</v>
      </c>
      <c r="J22" s="46">
        <v>0</v>
      </c>
      <c r="K22" s="46">
        <v>0</v>
      </c>
      <c r="L22" s="46">
        <v>0</v>
      </c>
      <c r="M22" s="46">
        <v>0</v>
      </c>
      <c r="N22" s="46">
        <f t="shared" si="6"/>
        <v>8361119</v>
      </c>
      <c r="O22" s="47">
        <f t="shared" si="2"/>
        <v>51.550430659769532</v>
      </c>
      <c r="P22" s="9"/>
    </row>
    <row r="23" spans="1:16">
      <c r="A23" s="12"/>
      <c r="B23" s="44">
        <v>535</v>
      </c>
      <c r="C23" s="20" t="s">
        <v>37</v>
      </c>
      <c r="D23" s="46">
        <v>0</v>
      </c>
      <c r="E23" s="46">
        <v>0</v>
      </c>
      <c r="F23" s="46">
        <v>0</v>
      </c>
      <c r="G23" s="46">
        <v>0</v>
      </c>
      <c r="H23" s="46">
        <v>0</v>
      </c>
      <c r="I23" s="46">
        <v>6744348</v>
      </c>
      <c r="J23" s="46">
        <v>0</v>
      </c>
      <c r="K23" s="46">
        <v>0</v>
      </c>
      <c r="L23" s="46">
        <v>0</v>
      </c>
      <c r="M23" s="46">
        <v>0</v>
      </c>
      <c r="N23" s="46">
        <f t="shared" si="6"/>
        <v>6744348</v>
      </c>
      <c r="O23" s="47">
        <f t="shared" si="2"/>
        <v>41.582238444322506</v>
      </c>
      <c r="P23" s="9"/>
    </row>
    <row r="24" spans="1:16">
      <c r="A24" s="12"/>
      <c r="B24" s="44">
        <v>536</v>
      </c>
      <c r="C24" s="20" t="s">
        <v>38</v>
      </c>
      <c r="D24" s="46">
        <v>0</v>
      </c>
      <c r="E24" s="46">
        <v>0</v>
      </c>
      <c r="F24" s="46">
        <v>0</v>
      </c>
      <c r="G24" s="46">
        <v>0</v>
      </c>
      <c r="H24" s="46">
        <v>0</v>
      </c>
      <c r="I24" s="46">
        <v>11432999</v>
      </c>
      <c r="J24" s="46">
        <v>0</v>
      </c>
      <c r="K24" s="46">
        <v>0</v>
      </c>
      <c r="L24" s="46">
        <v>0</v>
      </c>
      <c r="M24" s="46">
        <v>0</v>
      </c>
      <c r="N24" s="46">
        <f t="shared" si="6"/>
        <v>11432999</v>
      </c>
      <c r="O24" s="47">
        <f t="shared" si="2"/>
        <v>70.490088968081238</v>
      </c>
      <c r="P24" s="9"/>
    </row>
    <row r="25" spans="1:16">
      <c r="A25" s="12"/>
      <c r="B25" s="44">
        <v>537</v>
      </c>
      <c r="C25" s="20" t="s">
        <v>39</v>
      </c>
      <c r="D25" s="46">
        <v>433101</v>
      </c>
      <c r="E25" s="46">
        <v>185153</v>
      </c>
      <c r="F25" s="46">
        <v>0</v>
      </c>
      <c r="G25" s="46">
        <v>0</v>
      </c>
      <c r="H25" s="46">
        <v>0</v>
      </c>
      <c r="I25" s="46">
        <v>164362</v>
      </c>
      <c r="J25" s="46">
        <v>0</v>
      </c>
      <c r="K25" s="46">
        <v>0</v>
      </c>
      <c r="L25" s="46">
        <v>0</v>
      </c>
      <c r="M25" s="46">
        <v>0</v>
      </c>
      <c r="N25" s="46">
        <f t="shared" si="6"/>
        <v>782616</v>
      </c>
      <c r="O25" s="47">
        <f t="shared" si="2"/>
        <v>4.8252144050606374</v>
      </c>
      <c r="P25" s="9"/>
    </row>
    <row r="26" spans="1:16">
      <c r="A26" s="12"/>
      <c r="B26" s="44">
        <v>538</v>
      </c>
      <c r="C26" s="20" t="s">
        <v>40</v>
      </c>
      <c r="D26" s="46">
        <v>0</v>
      </c>
      <c r="E26" s="46">
        <v>808590</v>
      </c>
      <c r="F26" s="46">
        <v>0</v>
      </c>
      <c r="G26" s="46">
        <v>0</v>
      </c>
      <c r="H26" s="46">
        <v>0</v>
      </c>
      <c r="I26" s="46">
        <v>0</v>
      </c>
      <c r="J26" s="46">
        <v>0</v>
      </c>
      <c r="K26" s="46">
        <v>0</v>
      </c>
      <c r="L26" s="46">
        <v>0</v>
      </c>
      <c r="M26" s="46">
        <v>0</v>
      </c>
      <c r="N26" s="46">
        <f t="shared" si="6"/>
        <v>808590</v>
      </c>
      <c r="O26" s="47">
        <f t="shared" si="2"/>
        <v>4.9853569512864304</v>
      </c>
      <c r="P26" s="9"/>
    </row>
    <row r="27" spans="1:16">
      <c r="A27" s="12"/>
      <c r="B27" s="44">
        <v>539</v>
      </c>
      <c r="C27" s="20" t="s">
        <v>41</v>
      </c>
      <c r="D27" s="46">
        <v>59215</v>
      </c>
      <c r="E27" s="46">
        <v>28398</v>
      </c>
      <c r="F27" s="46">
        <v>0</v>
      </c>
      <c r="G27" s="46">
        <v>0</v>
      </c>
      <c r="H27" s="46">
        <v>0</v>
      </c>
      <c r="I27" s="46">
        <v>0</v>
      </c>
      <c r="J27" s="46">
        <v>0</v>
      </c>
      <c r="K27" s="46">
        <v>0</v>
      </c>
      <c r="L27" s="46">
        <v>0</v>
      </c>
      <c r="M27" s="46">
        <v>0</v>
      </c>
      <c r="N27" s="46">
        <f t="shared" si="6"/>
        <v>87613</v>
      </c>
      <c r="O27" s="47">
        <f t="shared" si="2"/>
        <v>0.54017744292293746</v>
      </c>
      <c r="P27" s="9"/>
    </row>
    <row r="28" spans="1:16" ht="15.75">
      <c r="A28" s="28" t="s">
        <v>42</v>
      </c>
      <c r="B28" s="29"/>
      <c r="C28" s="30"/>
      <c r="D28" s="31">
        <f t="shared" ref="D28:M28" si="7">SUM(D29:D31)</f>
        <v>2936575</v>
      </c>
      <c r="E28" s="31">
        <f t="shared" si="7"/>
        <v>27772036</v>
      </c>
      <c r="F28" s="31">
        <f t="shared" si="7"/>
        <v>277445</v>
      </c>
      <c r="G28" s="31">
        <f t="shared" si="7"/>
        <v>44488</v>
      </c>
      <c r="H28" s="31">
        <f t="shared" si="7"/>
        <v>0</v>
      </c>
      <c r="I28" s="31">
        <f t="shared" si="7"/>
        <v>1329802</v>
      </c>
      <c r="J28" s="31">
        <f t="shared" si="7"/>
        <v>0</v>
      </c>
      <c r="K28" s="31">
        <f t="shared" si="7"/>
        <v>0</v>
      </c>
      <c r="L28" s="31">
        <f t="shared" si="7"/>
        <v>0</v>
      </c>
      <c r="M28" s="31">
        <f t="shared" si="7"/>
        <v>0</v>
      </c>
      <c r="N28" s="31">
        <f t="shared" ref="N28:N36" si="8">SUM(D28:M28)</f>
        <v>32360346</v>
      </c>
      <c r="O28" s="43">
        <f t="shared" si="2"/>
        <v>199.51752541724983</v>
      </c>
      <c r="P28" s="10"/>
    </row>
    <row r="29" spans="1:16">
      <c r="A29" s="12"/>
      <c r="B29" s="44">
        <v>541</v>
      </c>
      <c r="C29" s="20" t="s">
        <v>43</v>
      </c>
      <c r="D29" s="46">
        <v>2633108</v>
      </c>
      <c r="E29" s="46">
        <v>27763836</v>
      </c>
      <c r="F29" s="46">
        <v>277445</v>
      </c>
      <c r="G29" s="46">
        <v>0</v>
      </c>
      <c r="H29" s="46">
        <v>0</v>
      </c>
      <c r="I29" s="46">
        <v>0</v>
      </c>
      <c r="J29" s="46">
        <v>0</v>
      </c>
      <c r="K29" s="46">
        <v>0</v>
      </c>
      <c r="L29" s="46">
        <v>0</v>
      </c>
      <c r="M29" s="46">
        <v>0</v>
      </c>
      <c r="N29" s="46">
        <f t="shared" si="8"/>
        <v>30674389</v>
      </c>
      <c r="O29" s="47">
        <f t="shared" si="2"/>
        <v>189.12276732041457</v>
      </c>
      <c r="P29" s="9"/>
    </row>
    <row r="30" spans="1:16">
      <c r="A30" s="12"/>
      <c r="B30" s="44">
        <v>542</v>
      </c>
      <c r="C30" s="20" t="s">
        <v>44</v>
      </c>
      <c r="D30" s="46">
        <v>81701</v>
      </c>
      <c r="E30" s="46">
        <v>0</v>
      </c>
      <c r="F30" s="46">
        <v>0</v>
      </c>
      <c r="G30" s="46">
        <v>0</v>
      </c>
      <c r="H30" s="46">
        <v>0</v>
      </c>
      <c r="I30" s="46">
        <v>1329802</v>
      </c>
      <c r="J30" s="46">
        <v>0</v>
      </c>
      <c r="K30" s="46">
        <v>0</v>
      </c>
      <c r="L30" s="46">
        <v>0</v>
      </c>
      <c r="M30" s="46">
        <v>0</v>
      </c>
      <c r="N30" s="46">
        <f t="shared" si="8"/>
        <v>1411503</v>
      </c>
      <c r="O30" s="47">
        <f t="shared" si="2"/>
        <v>8.7026135529893391</v>
      </c>
      <c r="P30" s="9"/>
    </row>
    <row r="31" spans="1:16">
      <c r="A31" s="12"/>
      <c r="B31" s="44">
        <v>543</v>
      </c>
      <c r="C31" s="20" t="s">
        <v>45</v>
      </c>
      <c r="D31" s="46">
        <v>221766</v>
      </c>
      <c r="E31" s="46">
        <v>8200</v>
      </c>
      <c r="F31" s="46">
        <v>0</v>
      </c>
      <c r="G31" s="46">
        <v>44488</v>
      </c>
      <c r="H31" s="46">
        <v>0</v>
      </c>
      <c r="I31" s="46">
        <v>0</v>
      </c>
      <c r="J31" s="46">
        <v>0</v>
      </c>
      <c r="K31" s="46">
        <v>0</v>
      </c>
      <c r="L31" s="46">
        <v>0</v>
      </c>
      <c r="M31" s="46">
        <v>0</v>
      </c>
      <c r="N31" s="46">
        <f t="shared" si="8"/>
        <v>274454</v>
      </c>
      <c r="O31" s="47">
        <f t="shared" si="2"/>
        <v>1.692144543845912</v>
      </c>
      <c r="P31" s="9"/>
    </row>
    <row r="32" spans="1:16" ht="15.75">
      <c r="A32" s="28" t="s">
        <v>46</v>
      </c>
      <c r="B32" s="29"/>
      <c r="C32" s="30"/>
      <c r="D32" s="31">
        <f t="shared" ref="D32:M32" si="9">SUM(D33:D35)</f>
        <v>504810</v>
      </c>
      <c r="E32" s="31">
        <f t="shared" si="9"/>
        <v>5118798</v>
      </c>
      <c r="F32" s="31">
        <f t="shared" si="9"/>
        <v>0</v>
      </c>
      <c r="G32" s="31">
        <f t="shared" si="9"/>
        <v>0</v>
      </c>
      <c r="H32" s="31">
        <f t="shared" si="9"/>
        <v>0</v>
      </c>
      <c r="I32" s="31">
        <f t="shared" si="9"/>
        <v>0</v>
      </c>
      <c r="J32" s="31">
        <f t="shared" si="9"/>
        <v>0</v>
      </c>
      <c r="K32" s="31">
        <f t="shared" si="9"/>
        <v>0</v>
      </c>
      <c r="L32" s="31">
        <f t="shared" si="9"/>
        <v>0</v>
      </c>
      <c r="M32" s="31">
        <f t="shared" si="9"/>
        <v>0</v>
      </c>
      <c r="N32" s="31">
        <f t="shared" si="8"/>
        <v>5623608</v>
      </c>
      <c r="O32" s="43">
        <f t="shared" si="2"/>
        <v>34.672322480008383</v>
      </c>
      <c r="P32" s="10"/>
    </row>
    <row r="33" spans="1:16">
      <c r="A33" s="13"/>
      <c r="B33" s="45">
        <v>552</v>
      </c>
      <c r="C33" s="21" t="s">
        <v>47</v>
      </c>
      <c r="D33" s="46">
        <v>287725</v>
      </c>
      <c r="E33" s="46">
        <v>339675</v>
      </c>
      <c r="F33" s="46">
        <v>0</v>
      </c>
      <c r="G33" s="46">
        <v>0</v>
      </c>
      <c r="H33" s="46">
        <v>0</v>
      </c>
      <c r="I33" s="46">
        <v>0</v>
      </c>
      <c r="J33" s="46">
        <v>0</v>
      </c>
      <c r="K33" s="46">
        <v>0</v>
      </c>
      <c r="L33" s="46">
        <v>0</v>
      </c>
      <c r="M33" s="46">
        <v>0</v>
      </c>
      <c r="N33" s="46">
        <f t="shared" si="8"/>
        <v>627400</v>
      </c>
      <c r="O33" s="47">
        <f t="shared" si="2"/>
        <v>3.8682310580604589</v>
      </c>
      <c r="P33" s="9"/>
    </row>
    <row r="34" spans="1:16">
      <c r="A34" s="13"/>
      <c r="B34" s="45">
        <v>553</v>
      </c>
      <c r="C34" s="21" t="s">
        <v>48</v>
      </c>
      <c r="D34" s="46">
        <v>217085</v>
      </c>
      <c r="E34" s="46">
        <v>0</v>
      </c>
      <c r="F34" s="46">
        <v>0</v>
      </c>
      <c r="G34" s="46">
        <v>0</v>
      </c>
      <c r="H34" s="46">
        <v>0</v>
      </c>
      <c r="I34" s="46">
        <v>0</v>
      </c>
      <c r="J34" s="46">
        <v>0</v>
      </c>
      <c r="K34" s="46">
        <v>0</v>
      </c>
      <c r="L34" s="46">
        <v>0</v>
      </c>
      <c r="M34" s="46">
        <v>0</v>
      </c>
      <c r="N34" s="46">
        <f t="shared" si="8"/>
        <v>217085</v>
      </c>
      <c r="O34" s="47">
        <f t="shared" si="2"/>
        <v>1.3384363073622165</v>
      </c>
      <c r="P34" s="9"/>
    </row>
    <row r="35" spans="1:16">
      <c r="A35" s="13"/>
      <c r="B35" s="45">
        <v>554</v>
      </c>
      <c r="C35" s="21" t="s">
        <v>49</v>
      </c>
      <c r="D35" s="46">
        <v>0</v>
      </c>
      <c r="E35" s="46">
        <v>4779123</v>
      </c>
      <c r="F35" s="46">
        <v>0</v>
      </c>
      <c r="G35" s="46">
        <v>0</v>
      </c>
      <c r="H35" s="46">
        <v>0</v>
      </c>
      <c r="I35" s="46">
        <v>0</v>
      </c>
      <c r="J35" s="46">
        <v>0</v>
      </c>
      <c r="K35" s="46">
        <v>0</v>
      </c>
      <c r="L35" s="46">
        <v>0</v>
      </c>
      <c r="M35" s="46">
        <v>0</v>
      </c>
      <c r="N35" s="46">
        <f t="shared" si="8"/>
        <v>4779123</v>
      </c>
      <c r="O35" s="47">
        <f t="shared" si="2"/>
        <v>29.465655114585708</v>
      </c>
      <c r="P35" s="9"/>
    </row>
    <row r="36" spans="1:16" ht="15.75">
      <c r="A36" s="28" t="s">
        <v>50</v>
      </c>
      <c r="B36" s="29"/>
      <c r="C36" s="30"/>
      <c r="D36" s="31">
        <f t="shared" ref="D36:M36" si="10">SUM(D37:D39)</f>
        <v>3468606</v>
      </c>
      <c r="E36" s="31">
        <f t="shared" si="10"/>
        <v>1861504</v>
      </c>
      <c r="F36" s="31">
        <f t="shared" si="10"/>
        <v>0</v>
      </c>
      <c r="G36" s="31">
        <f t="shared" si="10"/>
        <v>0</v>
      </c>
      <c r="H36" s="31">
        <f t="shared" si="10"/>
        <v>0</v>
      </c>
      <c r="I36" s="31">
        <f t="shared" si="10"/>
        <v>0</v>
      </c>
      <c r="J36" s="31">
        <f t="shared" si="10"/>
        <v>0</v>
      </c>
      <c r="K36" s="31">
        <f t="shared" si="10"/>
        <v>0</v>
      </c>
      <c r="L36" s="31">
        <f t="shared" si="10"/>
        <v>0</v>
      </c>
      <c r="M36" s="31">
        <f t="shared" si="10"/>
        <v>0</v>
      </c>
      <c r="N36" s="31">
        <f t="shared" si="8"/>
        <v>5330110</v>
      </c>
      <c r="O36" s="43">
        <f t="shared" si="2"/>
        <v>32.862762264709325</v>
      </c>
      <c r="P36" s="10"/>
    </row>
    <row r="37" spans="1:16">
      <c r="A37" s="12"/>
      <c r="B37" s="44">
        <v>562</v>
      </c>
      <c r="C37" s="20" t="s">
        <v>51</v>
      </c>
      <c r="D37" s="46">
        <v>2416654</v>
      </c>
      <c r="E37" s="46">
        <v>1861504</v>
      </c>
      <c r="F37" s="46">
        <v>0</v>
      </c>
      <c r="G37" s="46">
        <v>0</v>
      </c>
      <c r="H37" s="46">
        <v>0</v>
      </c>
      <c r="I37" s="46">
        <v>0</v>
      </c>
      <c r="J37" s="46">
        <v>0</v>
      </c>
      <c r="K37" s="46">
        <v>0</v>
      </c>
      <c r="L37" s="46">
        <v>0</v>
      </c>
      <c r="M37" s="46">
        <v>0</v>
      </c>
      <c r="N37" s="46">
        <f t="shared" ref="N37:N43" si="11">SUM(D37:M37)</f>
        <v>4278158</v>
      </c>
      <c r="O37" s="47">
        <f t="shared" ref="O37:O68" si="12">(N37/O$71)</f>
        <v>26.376958315093745</v>
      </c>
      <c r="P37" s="9"/>
    </row>
    <row r="38" spans="1:16">
      <c r="A38" s="12"/>
      <c r="B38" s="44">
        <v>563</v>
      </c>
      <c r="C38" s="20" t="s">
        <v>52</v>
      </c>
      <c r="D38" s="46">
        <v>687494</v>
      </c>
      <c r="E38" s="46">
        <v>0</v>
      </c>
      <c r="F38" s="46">
        <v>0</v>
      </c>
      <c r="G38" s="46">
        <v>0</v>
      </c>
      <c r="H38" s="46">
        <v>0</v>
      </c>
      <c r="I38" s="46">
        <v>0</v>
      </c>
      <c r="J38" s="46">
        <v>0</v>
      </c>
      <c r="K38" s="46">
        <v>0</v>
      </c>
      <c r="L38" s="46">
        <v>0</v>
      </c>
      <c r="M38" s="46">
        <v>0</v>
      </c>
      <c r="N38" s="46">
        <f t="shared" si="11"/>
        <v>687494</v>
      </c>
      <c r="O38" s="47">
        <f t="shared" si="12"/>
        <v>4.2387402662260394</v>
      </c>
      <c r="P38" s="9"/>
    </row>
    <row r="39" spans="1:16">
      <c r="A39" s="12"/>
      <c r="B39" s="44">
        <v>564</v>
      </c>
      <c r="C39" s="20" t="s">
        <v>53</v>
      </c>
      <c r="D39" s="46">
        <v>364458</v>
      </c>
      <c r="E39" s="46">
        <v>0</v>
      </c>
      <c r="F39" s="46">
        <v>0</v>
      </c>
      <c r="G39" s="46">
        <v>0</v>
      </c>
      <c r="H39" s="46">
        <v>0</v>
      </c>
      <c r="I39" s="46">
        <v>0</v>
      </c>
      <c r="J39" s="46">
        <v>0</v>
      </c>
      <c r="K39" s="46">
        <v>0</v>
      </c>
      <c r="L39" s="46">
        <v>0</v>
      </c>
      <c r="M39" s="46">
        <v>0</v>
      </c>
      <c r="N39" s="46">
        <f t="shared" si="11"/>
        <v>364458</v>
      </c>
      <c r="O39" s="47">
        <f t="shared" si="12"/>
        <v>2.2470636833895421</v>
      </c>
      <c r="P39" s="9"/>
    </row>
    <row r="40" spans="1:16" ht="15.75">
      <c r="A40" s="28" t="s">
        <v>55</v>
      </c>
      <c r="B40" s="29"/>
      <c r="C40" s="30"/>
      <c r="D40" s="31">
        <f t="shared" ref="D40:M40" si="13">SUM(D41:D43)</f>
        <v>7268026</v>
      </c>
      <c r="E40" s="31">
        <f t="shared" si="13"/>
        <v>403365</v>
      </c>
      <c r="F40" s="31">
        <f t="shared" si="13"/>
        <v>0</v>
      </c>
      <c r="G40" s="31">
        <f t="shared" si="13"/>
        <v>162010</v>
      </c>
      <c r="H40" s="31">
        <f t="shared" si="13"/>
        <v>0</v>
      </c>
      <c r="I40" s="31">
        <f t="shared" si="13"/>
        <v>0</v>
      </c>
      <c r="J40" s="31">
        <f t="shared" si="13"/>
        <v>0</v>
      </c>
      <c r="K40" s="31">
        <f t="shared" si="13"/>
        <v>0</v>
      </c>
      <c r="L40" s="31">
        <f t="shared" si="13"/>
        <v>0</v>
      </c>
      <c r="M40" s="31">
        <f t="shared" si="13"/>
        <v>0</v>
      </c>
      <c r="N40" s="31">
        <f>SUM(D40:M40)</f>
        <v>7833401</v>
      </c>
      <c r="O40" s="43">
        <f t="shared" si="12"/>
        <v>48.296788394073729</v>
      </c>
      <c r="P40" s="9"/>
    </row>
    <row r="41" spans="1:16">
      <c r="A41" s="12"/>
      <c r="B41" s="44">
        <v>571</v>
      </c>
      <c r="C41" s="20" t="s">
        <v>56</v>
      </c>
      <c r="D41" s="46">
        <v>3201706</v>
      </c>
      <c r="E41" s="46">
        <v>33253</v>
      </c>
      <c r="F41" s="46">
        <v>0</v>
      </c>
      <c r="G41" s="46">
        <v>0</v>
      </c>
      <c r="H41" s="46">
        <v>0</v>
      </c>
      <c r="I41" s="46">
        <v>0</v>
      </c>
      <c r="J41" s="46">
        <v>0</v>
      </c>
      <c r="K41" s="46">
        <v>0</v>
      </c>
      <c r="L41" s="46">
        <v>0</v>
      </c>
      <c r="M41" s="46">
        <v>0</v>
      </c>
      <c r="N41" s="46">
        <f t="shared" si="11"/>
        <v>3234959</v>
      </c>
      <c r="O41" s="47">
        <f t="shared" si="12"/>
        <v>19.945120936168639</v>
      </c>
      <c r="P41" s="9"/>
    </row>
    <row r="42" spans="1:16">
      <c r="A42" s="12"/>
      <c r="B42" s="44">
        <v>572</v>
      </c>
      <c r="C42" s="20" t="s">
        <v>57</v>
      </c>
      <c r="D42" s="46">
        <v>4019164</v>
      </c>
      <c r="E42" s="46">
        <v>370112</v>
      </c>
      <c r="F42" s="46">
        <v>0</v>
      </c>
      <c r="G42" s="46">
        <v>162010</v>
      </c>
      <c r="H42" s="46">
        <v>0</v>
      </c>
      <c r="I42" s="46">
        <v>0</v>
      </c>
      <c r="J42" s="46">
        <v>0</v>
      </c>
      <c r="K42" s="46">
        <v>0</v>
      </c>
      <c r="L42" s="46">
        <v>0</v>
      </c>
      <c r="M42" s="46">
        <v>0</v>
      </c>
      <c r="N42" s="46">
        <f t="shared" si="11"/>
        <v>4551286</v>
      </c>
      <c r="O42" s="47">
        <f t="shared" si="12"/>
        <v>28.06092741363684</v>
      </c>
      <c r="P42" s="9"/>
    </row>
    <row r="43" spans="1:16">
      <c r="A43" s="12"/>
      <c r="B43" s="44">
        <v>573</v>
      </c>
      <c r="C43" s="20" t="s">
        <v>58</v>
      </c>
      <c r="D43" s="46">
        <v>47156</v>
      </c>
      <c r="E43" s="46">
        <v>0</v>
      </c>
      <c r="F43" s="46">
        <v>0</v>
      </c>
      <c r="G43" s="46">
        <v>0</v>
      </c>
      <c r="H43" s="46">
        <v>0</v>
      </c>
      <c r="I43" s="46">
        <v>0</v>
      </c>
      <c r="J43" s="46">
        <v>0</v>
      </c>
      <c r="K43" s="46">
        <v>0</v>
      </c>
      <c r="L43" s="46">
        <v>0</v>
      </c>
      <c r="M43" s="46">
        <v>0</v>
      </c>
      <c r="N43" s="46">
        <f t="shared" si="11"/>
        <v>47156</v>
      </c>
      <c r="O43" s="47">
        <f t="shared" si="12"/>
        <v>0.29074004426824834</v>
      </c>
      <c r="P43" s="9"/>
    </row>
    <row r="44" spans="1:16" ht="15.75">
      <c r="A44" s="28" t="s">
        <v>81</v>
      </c>
      <c r="B44" s="29"/>
      <c r="C44" s="30"/>
      <c r="D44" s="31">
        <f t="shared" ref="D44:M44" si="14">SUM(D45:D45)</f>
        <v>8758639</v>
      </c>
      <c r="E44" s="31">
        <f t="shared" si="14"/>
        <v>2354319</v>
      </c>
      <c r="F44" s="31">
        <f t="shared" si="14"/>
        <v>0</v>
      </c>
      <c r="G44" s="31">
        <f t="shared" si="14"/>
        <v>1850000</v>
      </c>
      <c r="H44" s="31">
        <f t="shared" si="14"/>
        <v>0</v>
      </c>
      <c r="I44" s="31">
        <f t="shared" si="14"/>
        <v>173193</v>
      </c>
      <c r="J44" s="31">
        <f t="shared" si="14"/>
        <v>1781023</v>
      </c>
      <c r="K44" s="31">
        <f t="shared" si="14"/>
        <v>0</v>
      </c>
      <c r="L44" s="31">
        <f t="shared" si="14"/>
        <v>0</v>
      </c>
      <c r="M44" s="31">
        <f t="shared" si="14"/>
        <v>0</v>
      </c>
      <c r="N44" s="31">
        <f>SUM(D44:M44)</f>
        <v>14917174</v>
      </c>
      <c r="O44" s="43">
        <f t="shared" si="12"/>
        <v>91.971749705597645</v>
      </c>
      <c r="P44" s="9"/>
    </row>
    <row r="45" spans="1:16">
      <c r="A45" s="12"/>
      <c r="B45" s="44">
        <v>581</v>
      </c>
      <c r="C45" s="20" t="s">
        <v>59</v>
      </c>
      <c r="D45" s="46">
        <v>8758639</v>
      </c>
      <c r="E45" s="46">
        <v>2354319</v>
      </c>
      <c r="F45" s="46">
        <v>0</v>
      </c>
      <c r="G45" s="46">
        <v>1850000</v>
      </c>
      <c r="H45" s="46">
        <v>0</v>
      </c>
      <c r="I45" s="46">
        <v>173193</v>
      </c>
      <c r="J45" s="46">
        <v>1781023</v>
      </c>
      <c r="K45" s="46">
        <v>0</v>
      </c>
      <c r="L45" s="46">
        <v>0</v>
      </c>
      <c r="M45" s="46">
        <v>0</v>
      </c>
      <c r="N45" s="46">
        <f>SUM(D45:M45)</f>
        <v>14917174</v>
      </c>
      <c r="O45" s="47">
        <f t="shared" si="12"/>
        <v>91.971749705597645</v>
      </c>
      <c r="P45" s="9"/>
    </row>
    <row r="46" spans="1:16" ht="15.75">
      <c r="A46" s="28" t="s">
        <v>60</v>
      </c>
      <c r="B46" s="29"/>
      <c r="C46" s="30"/>
      <c r="D46" s="31">
        <f t="shared" ref="D46:M46" si="15">SUM(D47:D68)</f>
        <v>1265790</v>
      </c>
      <c r="E46" s="31">
        <f t="shared" si="15"/>
        <v>6240737</v>
      </c>
      <c r="F46" s="31">
        <f t="shared" si="15"/>
        <v>0</v>
      </c>
      <c r="G46" s="31">
        <f t="shared" si="15"/>
        <v>0</v>
      </c>
      <c r="H46" s="31">
        <f t="shared" si="15"/>
        <v>0</v>
      </c>
      <c r="I46" s="31">
        <f t="shared" si="15"/>
        <v>0</v>
      </c>
      <c r="J46" s="31">
        <f t="shared" si="15"/>
        <v>0</v>
      </c>
      <c r="K46" s="31">
        <f t="shared" si="15"/>
        <v>0</v>
      </c>
      <c r="L46" s="31">
        <f t="shared" si="15"/>
        <v>0</v>
      </c>
      <c r="M46" s="31">
        <f t="shared" si="15"/>
        <v>0</v>
      </c>
      <c r="N46" s="31">
        <f>SUM(D46:M46)</f>
        <v>7506527</v>
      </c>
      <c r="O46" s="43">
        <f t="shared" si="12"/>
        <v>46.281448644516104</v>
      </c>
      <c r="P46" s="9"/>
    </row>
    <row r="47" spans="1:16">
      <c r="A47" s="12"/>
      <c r="B47" s="44">
        <v>602</v>
      </c>
      <c r="C47" s="20" t="s">
        <v>61</v>
      </c>
      <c r="D47" s="46">
        <v>8045</v>
      </c>
      <c r="E47" s="46">
        <v>0</v>
      </c>
      <c r="F47" s="46">
        <v>0</v>
      </c>
      <c r="G47" s="46">
        <v>0</v>
      </c>
      <c r="H47" s="46">
        <v>0</v>
      </c>
      <c r="I47" s="46">
        <v>0</v>
      </c>
      <c r="J47" s="46">
        <v>0</v>
      </c>
      <c r="K47" s="46">
        <v>0</v>
      </c>
      <c r="L47" s="46">
        <v>0</v>
      </c>
      <c r="M47" s="46">
        <v>0</v>
      </c>
      <c r="N47" s="46">
        <f t="shared" ref="N47:N55" si="16">SUM(D47:M47)</f>
        <v>8045</v>
      </c>
      <c r="O47" s="47">
        <f t="shared" si="12"/>
        <v>4.9601400800281144E-2</v>
      </c>
      <c r="P47" s="9"/>
    </row>
    <row r="48" spans="1:16">
      <c r="A48" s="12"/>
      <c r="B48" s="44">
        <v>603</v>
      </c>
      <c r="C48" s="20" t="s">
        <v>62</v>
      </c>
      <c r="D48" s="46">
        <v>5349</v>
      </c>
      <c r="E48" s="46">
        <v>0</v>
      </c>
      <c r="F48" s="46">
        <v>0</v>
      </c>
      <c r="G48" s="46">
        <v>0</v>
      </c>
      <c r="H48" s="46">
        <v>0</v>
      </c>
      <c r="I48" s="46">
        <v>0</v>
      </c>
      <c r="J48" s="46">
        <v>0</v>
      </c>
      <c r="K48" s="46">
        <v>0</v>
      </c>
      <c r="L48" s="46">
        <v>0</v>
      </c>
      <c r="M48" s="46">
        <v>0</v>
      </c>
      <c r="N48" s="46">
        <f t="shared" si="16"/>
        <v>5349</v>
      </c>
      <c r="O48" s="47">
        <f t="shared" si="12"/>
        <v>3.2979228450056415E-2</v>
      </c>
      <c r="P48" s="9"/>
    </row>
    <row r="49" spans="1:16">
      <c r="A49" s="12"/>
      <c r="B49" s="44">
        <v>604</v>
      </c>
      <c r="C49" s="20" t="s">
        <v>63</v>
      </c>
      <c r="D49" s="46">
        <v>4612</v>
      </c>
      <c r="E49" s="46">
        <v>2726228</v>
      </c>
      <c r="F49" s="46">
        <v>0</v>
      </c>
      <c r="G49" s="46">
        <v>0</v>
      </c>
      <c r="H49" s="46">
        <v>0</v>
      </c>
      <c r="I49" s="46">
        <v>0</v>
      </c>
      <c r="J49" s="46">
        <v>0</v>
      </c>
      <c r="K49" s="46">
        <v>0</v>
      </c>
      <c r="L49" s="46">
        <v>0</v>
      </c>
      <c r="M49" s="46">
        <v>0</v>
      </c>
      <c r="N49" s="46">
        <f t="shared" si="16"/>
        <v>2730840</v>
      </c>
      <c r="O49" s="47">
        <f t="shared" si="12"/>
        <v>16.836978167985055</v>
      </c>
      <c r="P49" s="9"/>
    </row>
    <row r="50" spans="1:16">
      <c r="A50" s="12"/>
      <c r="B50" s="44">
        <v>605</v>
      </c>
      <c r="C50" s="20" t="s">
        <v>64</v>
      </c>
      <c r="D50" s="46">
        <v>7744</v>
      </c>
      <c r="E50" s="46">
        <v>0</v>
      </c>
      <c r="F50" s="46">
        <v>0</v>
      </c>
      <c r="G50" s="46">
        <v>0</v>
      </c>
      <c r="H50" s="46">
        <v>0</v>
      </c>
      <c r="I50" s="46">
        <v>0</v>
      </c>
      <c r="J50" s="46">
        <v>0</v>
      </c>
      <c r="K50" s="46">
        <v>0</v>
      </c>
      <c r="L50" s="46">
        <v>0</v>
      </c>
      <c r="M50" s="46">
        <v>0</v>
      </c>
      <c r="N50" s="46">
        <f t="shared" si="16"/>
        <v>7744</v>
      </c>
      <c r="O50" s="47">
        <f t="shared" si="12"/>
        <v>4.7745587047529792E-2</v>
      </c>
      <c r="P50" s="9"/>
    </row>
    <row r="51" spans="1:16">
      <c r="A51" s="12"/>
      <c r="B51" s="44">
        <v>608</v>
      </c>
      <c r="C51" s="20" t="s">
        <v>65</v>
      </c>
      <c r="D51" s="46">
        <v>0</v>
      </c>
      <c r="E51" s="46">
        <v>97792</v>
      </c>
      <c r="F51" s="46">
        <v>0</v>
      </c>
      <c r="G51" s="46">
        <v>0</v>
      </c>
      <c r="H51" s="46">
        <v>0</v>
      </c>
      <c r="I51" s="46">
        <v>0</v>
      </c>
      <c r="J51" s="46">
        <v>0</v>
      </c>
      <c r="K51" s="46">
        <v>0</v>
      </c>
      <c r="L51" s="46">
        <v>0</v>
      </c>
      <c r="M51" s="46">
        <v>0</v>
      </c>
      <c r="N51" s="46">
        <f t="shared" si="16"/>
        <v>97792</v>
      </c>
      <c r="O51" s="47">
        <f t="shared" si="12"/>
        <v>0.60293600833574812</v>
      </c>
      <c r="P51" s="9"/>
    </row>
    <row r="52" spans="1:16">
      <c r="A52" s="12"/>
      <c r="B52" s="44">
        <v>614</v>
      </c>
      <c r="C52" s="20" t="s">
        <v>66</v>
      </c>
      <c r="D52" s="46">
        <v>0</v>
      </c>
      <c r="E52" s="46">
        <v>387266</v>
      </c>
      <c r="F52" s="46">
        <v>0</v>
      </c>
      <c r="G52" s="46">
        <v>0</v>
      </c>
      <c r="H52" s="46">
        <v>0</v>
      </c>
      <c r="I52" s="46">
        <v>0</v>
      </c>
      <c r="J52" s="46">
        <v>0</v>
      </c>
      <c r="K52" s="46">
        <v>0</v>
      </c>
      <c r="L52" s="46">
        <v>0</v>
      </c>
      <c r="M52" s="46">
        <v>0</v>
      </c>
      <c r="N52" s="46">
        <f t="shared" si="16"/>
        <v>387266</v>
      </c>
      <c r="O52" s="47">
        <f t="shared" si="12"/>
        <v>2.387686274993372</v>
      </c>
      <c r="P52" s="9"/>
    </row>
    <row r="53" spans="1:16">
      <c r="A53" s="12"/>
      <c r="B53" s="44">
        <v>622</v>
      </c>
      <c r="C53" s="20" t="s">
        <v>67</v>
      </c>
      <c r="D53" s="46">
        <v>0</v>
      </c>
      <c r="E53" s="46">
        <v>91276</v>
      </c>
      <c r="F53" s="46">
        <v>0</v>
      </c>
      <c r="G53" s="46">
        <v>0</v>
      </c>
      <c r="H53" s="46">
        <v>0</v>
      </c>
      <c r="I53" s="46">
        <v>0</v>
      </c>
      <c r="J53" s="46">
        <v>0</v>
      </c>
      <c r="K53" s="46">
        <v>0</v>
      </c>
      <c r="L53" s="46">
        <v>0</v>
      </c>
      <c r="M53" s="46">
        <v>0</v>
      </c>
      <c r="N53" s="46">
        <f t="shared" si="16"/>
        <v>91276</v>
      </c>
      <c r="O53" s="47">
        <f t="shared" si="12"/>
        <v>0.56276164815990826</v>
      </c>
      <c r="P53" s="9"/>
    </row>
    <row r="54" spans="1:16">
      <c r="A54" s="12"/>
      <c r="B54" s="44">
        <v>634</v>
      </c>
      <c r="C54" s="20" t="s">
        <v>68</v>
      </c>
      <c r="D54" s="46">
        <v>0</v>
      </c>
      <c r="E54" s="46">
        <v>232332</v>
      </c>
      <c r="F54" s="46">
        <v>0</v>
      </c>
      <c r="G54" s="46">
        <v>0</v>
      </c>
      <c r="H54" s="46">
        <v>0</v>
      </c>
      <c r="I54" s="46">
        <v>0</v>
      </c>
      <c r="J54" s="46">
        <v>0</v>
      </c>
      <c r="K54" s="46">
        <v>0</v>
      </c>
      <c r="L54" s="46">
        <v>0</v>
      </c>
      <c r="M54" s="46">
        <v>0</v>
      </c>
      <c r="N54" s="46">
        <f t="shared" si="16"/>
        <v>232332</v>
      </c>
      <c r="O54" s="47">
        <f t="shared" si="12"/>
        <v>1.4324415973562361</v>
      </c>
      <c r="P54" s="9"/>
    </row>
    <row r="55" spans="1:16">
      <c r="A55" s="12"/>
      <c r="B55" s="44">
        <v>654</v>
      </c>
      <c r="C55" s="20" t="s">
        <v>69</v>
      </c>
      <c r="D55" s="46">
        <v>0</v>
      </c>
      <c r="E55" s="46">
        <v>334420</v>
      </c>
      <c r="F55" s="46">
        <v>0</v>
      </c>
      <c r="G55" s="46">
        <v>0</v>
      </c>
      <c r="H55" s="46">
        <v>0</v>
      </c>
      <c r="I55" s="46">
        <v>0</v>
      </c>
      <c r="J55" s="46">
        <v>0</v>
      </c>
      <c r="K55" s="46">
        <v>0</v>
      </c>
      <c r="L55" s="46">
        <v>0</v>
      </c>
      <c r="M55" s="46">
        <v>0</v>
      </c>
      <c r="N55" s="46">
        <f t="shared" si="16"/>
        <v>334420</v>
      </c>
      <c r="O55" s="47">
        <f t="shared" si="12"/>
        <v>2.0618645687545083</v>
      </c>
      <c r="P55" s="9"/>
    </row>
    <row r="56" spans="1:16">
      <c r="A56" s="12"/>
      <c r="B56" s="44">
        <v>674</v>
      </c>
      <c r="C56" s="20" t="s">
        <v>70</v>
      </c>
      <c r="D56" s="46">
        <v>0</v>
      </c>
      <c r="E56" s="46">
        <v>118185</v>
      </c>
      <c r="F56" s="46">
        <v>0</v>
      </c>
      <c r="G56" s="46">
        <v>0</v>
      </c>
      <c r="H56" s="46">
        <v>0</v>
      </c>
      <c r="I56" s="46">
        <v>0</v>
      </c>
      <c r="J56" s="46">
        <v>0</v>
      </c>
      <c r="K56" s="46">
        <v>0</v>
      </c>
      <c r="L56" s="46">
        <v>0</v>
      </c>
      <c r="M56" s="46">
        <v>0</v>
      </c>
      <c r="N56" s="46">
        <f>SUM(D56:M56)</f>
        <v>118185</v>
      </c>
      <c r="O56" s="47">
        <f t="shared" si="12"/>
        <v>0.728668931458201</v>
      </c>
      <c r="P56" s="9"/>
    </row>
    <row r="57" spans="1:16">
      <c r="A57" s="12"/>
      <c r="B57" s="44">
        <v>685</v>
      </c>
      <c r="C57" s="20" t="s">
        <v>71</v>
      </c>
      <c r="D57" s="46">
        <v>45203</v>
      </c>
      <c r="E57" s="46">
        <v>0</v>
      </c>
      <c r="F57" s="46">
        <v>0</v>
      </c>
      <c r="G57" s="46">
        <v>0</v>
      </c>
      <c r="H57" s="46">
        <v>0</v>
      </c>
      <c r="I57" s="46">
        <v>0</v>
      </c>
      <c r="J57" s="46">
        <v>0</v>
      </c>
      <c r="K57" s="46">
        <v>0</v>
      </c>
      <c r="L57" s="46">
        <v>0</v>
      </c>
      <c r="M57" s="46">
        <v>0</v>
      </c>
      <c r="N57" s="46">
        <f>SUM(D57:M57)</f>
        <v>45203</v>
      </c>
      <c r="O57" s="47">
        <f t="shared" si="12"/>
        <v>0.2786988341050477</v>
      </c>
      <c r="P57" s="9"/>
    </row>
    <row r="58" spans="1:16">
      <c r="A58" s="12"/>
      <c r="B58" s="44">
        <v>689</v>
      </c>
      <c r="C58" s="20" t="s">
        <v>72</v>
      </c>
      <c r="D58" s="46">
        <v>0</v>
      </c>
      <c r="E58" s="46">
        <v>82840</v>
      </c>
      <c r="F58" s="46">
        <v>0</v>
      </c>
      <c r="G58" s="46">
        <v>0</v>
      </c>
      <c r="H58" s="46">
        <v>0</v>
      </c>
      <c r="I58" s="46">
        <v>0</v>
      </c>
      <c r="J58" s="46">
        <v>0</v>
      </c>
      <c r="K58" s="46">
        <v>0</v>
      </c>
      <c r="L58" s="46">
        <v>0</v>
      </c>
      <c r="M58" s="46">
        <v>0</v>
      </c>
      <c r="N58" s="46">
        <f>SUM(D58:M58)</f>
        <v>82840</v>
      </c>
      <c r="O58" s="47">
        <f t="shared" si="12"/>
        <v>0.51074953912930887</v>
      </c>
      <c r="P58" s="9"/>
    </row>
    <row r="59" spans="1:16">
      <c r="A59" s="12"/>
      <c r="B59" s="44">
        <v>694</v>
      </c>
      <c r="C59" s="20" t="s">
        <v>73</v>
      </c>
      <c r="D59" s="46">
        <v>0</v>
      </c>
      <c r="E59" s="46">
        <v>202592</v>
      </c>
      <c r="F59" s="46">
        <v>0</v>
      </c>
      <c r="G59" s="46">
        <v>0</v>
      </c>
      <c r="H59" s="46">
        <v>0</v>
      </c>
      <c r="I59" s="46">
        <v>0</v>
      </c>
      <c r="J59" s="46">
        <v>0</v>
      </c>
      <c r="K59" s="46">
        <v>0</v>
      </c>
      <c r="L59" s="46">
        <v>0</v>
      </c>
      <c r="M59" s="46">
        <v>0</v>
      </c>
      <c r="N59" s="46">
        <f>SUM(D59:M59)</f>
        <v>202592</v>
      </c>
      <c r="O59" s="47">
        <f t="shared" si="12"/>
        <v>1.2490797999913683</v>
      </c>
      <c r="P59" s="9"/>
    </row>
    <row r="60" spans="1:16">
      <c r="A60" s="12"/>
      <c r="B60" s="44">
        <v>711</v>
      </c>
      <c r="C60" s="20" t="s">
        <v>74</v>
      </c>
      <c r="D60" s="46">
        <v>1194837</v>
      </c>
      <c r="E60" s="46">
        <v>0</v>
      </c>
      <c r="F60" s="46">
        <v>0</v>
      </c>
      <c r="G60" s="46">
        <v>0</v>
      </c>
      <c r="H60" s="46">
        <v>0</v>
      </c>
      <c r="I60" s="46">
        <v>0</v>
      </c>
      <c r="J60" s="46">
        <v>0</v>
      </c>
      <c r="K60" s="46">
        <v>0</v>
      </c>
      <c r="L60" s="46">
        <v>0</v>
      </c>
      <c r="M60" s="46">
        <v>0</v>
      </c>
      <c r="N60" s="46">
        <f t="shared" ref="N60:N68" si="17">SUM(D60:M60)</f>
        <v>1194837</v>
      </c>
      <c r="O60" s="47">
        <f t="shared" si="12"/>
        <v>7.3667605876949063</v>
      </c>
      <c r="P60" s="9"/>
    </row>
    <row r="61" spans="1:16">
      <c r="A61" s="12"/>
      <c r="B61" s="44">
        <v>712</v>
      </c>
      <c r="C61" s="20" t="s">
        <v>75</v>
      </c>
      <c r="D61" s="46">
        <v>0</v>
      </c>
      <c r="E61" s="46">
        <v>4262</v>
      </c>
      <c r="F61" s="46">
        <v>0</v>
      </c>
      <c r="G61" s="46">
        <v>0</v>
      </c>
      <c r="H61" s="46">
        <v>0</v>
      </c>
      <c r="I61" s="46">
        <v>0</v>
      </c>
      <c r="J61" s="46">
        <v>0</v>
      </c>
      <c r="K61" s="46">
        <v>0</v>
      </c>
      <c r="L61" s="46">
        <v>0</v>
      </c>
      <c r="M61" s="46">
        <v>0</v>
      </c>
      <c r="N61" s="46">
        <f t="shared" si="17"/>
        <v>4262</v>
      </c>
      <c r="O61" s="47">
        <f t="shared" si="12"/>
        <v>2.6277336259887912E-2</v>
      </c>
      <c r="P61" s="9"/>
    </row>
    <row r="62" spans="1:16">
      <c r="A62" s="12"/>
      <c r="B62" s="44">
        <v>713</v>
      </c>
      <c r="C62" s="20" t="s">
        <v>76</v>
      </c>
      <c r="D62" s="46">
        <v>0</v>
      </c>
      <c r="E62" s="46">
        <v>753496</v>
      </c>
      <c r="F62" s="46">
        <v>0</v>
      </c>
      <c r="G62" s="46">
        <v>0</v>
      </c>
      <c r="H62" s="46">
        <v>0</v>
      </c>
      <c r="I62" s="46">
        <v>0</v>
      </c>
      <c r="J62" s="46">
        <v>0</v>
      </c>
      <c r="K62" s="46">
        <v>0</v>
      </c>
      <c r="L62" s="46">
        <v>0</v>
      </c>
      <c r="M62" s="46">
        <v>0</v>
      </c>
      <c r="N62" s="46">
        <f t="shared" si="17"/>
        <v>753496</v>
      </c>
      <c r="O62" s="47">
        <f t="shared" si="12"/>
        <v>4.6456752140967863</v>
      </c>
      <c r="P62" s="9"/>
    </row>
    <row r="63" spans="1:16">
      <c r="A63" s="12"/>
      <c r="B63" s="44">
        <v>714</v>
      </c>
      <c r="C63" s="20" t="s">
        <v>77</v>
      </c>
      <c r="D63" s="46">
        <v>0</v>
      </c>
      <c r="E63" s="46">
        <v>43074</v>
      </c>
      <c r="F63" s="46">
        <v>0</v>
      </c>
      <c r="G63" s="46">
        <v>0</v>
      </c>
      <c r="H63" s="46">
        <v>0</v>
      </c>
      <c r="I63" s="46">
        <v>0</v>
      </c>
      <c r="J63" s="46">
        <v>0</v>
      </c>
      <c r="K63" s="46">
        <v>0</v>
      </c>
      <c r="L63" s="46">
        <v>0</v>
      </c>
      <c r="M63" s="46">
        <v>0</v>
      </c>
      <c r="N63" s="46">
        <f t="shared" si="17"/>
        <v>43074</v>
      </c>
      <c r="O63" s="47">
        <f t="shared" si="12"/>
        <v>0.26557249696349411</v>
      </c>
      <c r="P63" s="9"/>
    </row>
    <row r="64" spans="1:16">
      <c r="A64" s="12"/>
      <c r="B64" s="44">
        <v>715</v>
      </c>
      <c r="C64" s="20" t="s">
        <v>78</v>
      </c>
      <c r="D64" s="46">
        <v>0</v>
      </c>
      <c r="E64" s="46">
        <v>44055</v>
      </c>
      <c r="F64" s="46">
        <v>0</v>
      </c>
      <c r="G64" s="46">
        <v>0</v>
      </c>
      <c r="H64" s="46">
        <v>0</v>
      </c>
      <c r="I64" s="46">
        <v>0</v>
      </c>
      <c r="J64" s="46">
        <v>0</v>
      </c>
      <c r="K64" s="46">
        <v>0</v>
      </c>
      <c r="L64" s="46">
        <v>0</v>
      </c>
      <c r="M64" s="46">
        <v>0</v>
      </c>
      <c r="N64" s="46">
        <f t="shared" si="17"/>
        <v>44055</v>
      </c>
      <c r="O64" s="47">
        <f t="shared" si="12"/>
        <v>0.27162084676897275</v>
      </c>
      <c r="P64" s="9"/>
    </row>
    <row r="65" spans="1:119">
      <c r="A65" s="12"/>
      <c r="B65" s="44">
        <v>719</v>
      </c>
      <c r="C65" s="20" t="s">
        <v>79</v>
      </c>
      <c r="D65" s="46">
        <v>0</v>
      </c>
      <c r="E65" s="46">
        <v>225628</v>
      </c>
      <c r="F65" s="46">
        <v>0</v>
      </c>
      <c r="G65" s="46">
        <v>0</v>
      </c>
      <c r="H65" s="46">
        <v>0</v>
      </c>
      <c r="I65" s="46">
        <v>0</v>
      </c>
      <c r="J65" s="46">
        <v>0</v>
      </c>
      <c r="K65" s="46">
        <v>0</v>
      </c>
      <c r="L65" s="46">
        <v>0</v>
      </c>
      <c r="M65" s="46">
        <v>0</v>
      </c>
      <c r="N65" s="46">
        <f t="shared" si="17"/>
        <v>225628</v>
      </c>
      <c r="O65" s="47">
        <f t="shared" si="12"/>
        <v>1.3911081242717009</v>
      </c>
      <c r="P65" s="9"/>
    </row>
    <row r="66" spans="1:119">
      <c r="A66" s="12"/>
      <c r="B66" s="44">
        <v>724</v>
      </c>
      <c r="C66" s="20" t="s">
        <v>80</v>
      </c>
      <c r="D66" s="46">
        <v>0</v>
      </c>
      <c r="E66" s="46">
        <v>405617</v>
      </c>
      <c r="F66" s="46">
        <v>0</v>
      </c>
      <c r="G66" s="46">
        <v>0</v>
      </c>
      <c r="H66" s="46">
        <v>0</v>
      </c>
      <c r="I66" s="46">
        <v>0</v>
      </c>
      <c r="J66" s="46">
        <v>0</v>
      </c>
      <c r="K66" s="46">
        <v>0</v>
      </c>
      <c r="L66" s="46">
        <v>0</v>
      </c>
      <c r="M66" s="46">
        <v>0</v>
      </c>
      <c r="N66" s="46">
        <f t="shared" si="17"/>
        <v>405617</v>
      </c>
      <c r="O66" s="47">
        <f t="shared" si="12"/>
        <v>2.5008292589692527</v>
      </c>
      <c r="P66" s="9"/>
    </row>
    <row r="67" spans="1:119">
      <c r="A67" s="12"/>
      <c r="B67" s="44">
        <v>744</v>
      </c>
      <c r="C67" s="20" t="s">
        <v>82</v>
      </c>
      <c r="D67" s="46">
        <v>0</v>
      </c>
      <c r="E67" s="46">
        <v>124400</v>
      </c>
      <c r="F67" s="46">
        <v>0</v>
      </c>
      <c r="G67" s="46">
        <v>0</v>
      </c>
      <c r="H67" s="46">
        <v>0</v>
      </c>
      <c r="I67" s="46">
        <v>0</v>
      </c>
      <c r="J67" s="46">
        <v>0</v>
      </c>
      <c r="K67" s="46">
        <v>0</v>
      </c>
      <c r="L67" s="46">
        <v>0</v>
      </c>
      <c r="M67" s="46">
        <v>0</v>
      </c>
      <c r="N67" s="46">
        <f t="shared" si="17"/>
        <v>124400</v>
      </c>
      <c r="O67" s="47">
        <f t="shared" si="12"/>
        <v>0.76698747788128963</v>
      </c>
      <c r="P67" s="9"/>
    </row>
    <row r="68" spans="1:119" ht="15.75" thickBot="1">
      <c r="A68" s="12"/>
      <c r="B68" s="44">
        <v>764</v>
      </c>
      <c r="C68" s="20" t="s">
        <v>83</v>
      </c>
      <c r="D68" s="46">
        <v>0</v>
      </c>
      <c r="E68" s="46">
        <v>367274</v>
      </c>
      <c r="F68" s="46">
        <v>0</v>
      </c>
      <c r="G68" s="46">
        <v>0</v>
      </c>
      <c r="H68" s="46">
        <v>0</v>
      </c>
      <c r="I68" s="46">
        <v>0</v>
      </c>
      <c r="J68" s="46">
        <v>0</v>
      </c>
      <c r="K68" s="46">
        <v>0</v>
      </c>
      <c r="L68" s="46">
        <v>0</v>
      </c>
      <c r="M68" s="46">
        <v>0</v>
      </c>
      <c r="N68" s="46">
        <f t="shared" si="17"/>
        <v>367274</v>
      </c>
      <c r="O68" s="47">
        <f t="shared" si="12"/>
        <v>2.2644257150431892</v>
      </c>
      <c r="P68" s="9"/>
    </row>
    <row r="69" spans="1:119" ht="16.5" thickBot="1">
      <c r="A69" s="14" t="s">
        <v>10</v>
      </c>
      <c r="B69" s="23"/>
      <c r="C69" s="22"/>
      <c r="D69" s="15">
        <f t="shared" ref="D69:M69" si="18">SUM(D5,D12,D20,D28,D32,D36,D40,D44,D46)</f>
        <v>92212234</v>
      </c>
      <c r="E69" s="15">
        <f t="shared" si="18"/>
        <v>71712498</v>
      </c>
      <c r="F69" s="15">
        <f t="shared" si="18"/>
        <v>4551824</v>
      </c>
      <c r="G69" s="15">
        <f t="shared" si="18"/>
        <v>3718096</v>
      </c>
      <c r="H69" s="15">
        <f t="shared" si="18"/>
        <v>0</v>
      </c>
      <c r="I69" s="15">
        <f t="shared" si="18"/>
        <v>39781834</v>
      </c>
      <c r="J69" s="15">
        <f t="shared" si="18"/>
        <v>12339185</v>
      </c>
      <c r="K69" s="15">
        <f t="shared" si="18"/>
        <v>0</v>
      </c>
      <c r="L69" s="15">
        <f t="shared" si="18"/>
        <v>0</v>
      </c>
      <c r="M69" s="15">
        <f t="shared" si="18"/>
        <v>13161514</v>
      </c>
      <c r="N69" s="15">
        <f>SUM(D69:M69)</f>
        <v>237477185</v>
      </c>
      <c r="O69" s="37">
        <f>(N69/O$71)</f>
        <v>1464.1642056069004</v>
      </c>
      <c r="P69" s="6"/>
      <c r="Q69" s="2"/>
      <c r="R69" s="5"/>
      <c r="S69" s="5"/>
      <c r="T69" s="5"/>
      <c r="U69" s="5"/>
      <c r="V69" s="5"/>
      <c r="W69" s="5"/>
      <c r="X69" s="5"/>
      <c r="Y69" s="5"/>
      <c r="Z69" s="5"/>
      <c r="AA69" s="5"/>
      <c r="AB69" s="5"/>
      <c r="AC69" s="5"/>
      <c r="AD69" s="5"/>
      <c r="AE69" s="5"/>
      <c r="AF69" s="5"/>
      <c r="AG69" s="5"/>
      <c r="AH69" s="5"/>
      <c r="AI69" s="5"/>
      <c r="AJ69" s="5"/>
      <c r="AK69" s="5"/>
      <c r="AL69" s="5"/>
      <c r="AM69" s="5"/>
      <c r="AN69" s="5"/>
      <c r="AO69" s="5"/>
      <c r="AP69" s="5"/>
      <c r="AQ69" s="5"/>
      <c r="AR69" s="5"/>
      <c r="AS69" s="5"/>
      <c r="AT69" s="5"/>
      <c r="AU69" s="5"/>
      <c r="AV69" s="5"/>
      <c r="AW69" s="5"/>
      <c r="AX69" s="5"/>
      <c r="AY69" s="5"/>
      <c r="AZ69" s="5"/>
      <c r="BA69" s="5"/>
      <c r="BB69" s="5"/>
      <c r="BC69" s="5"/>
      <c r="BD69" s="5"/>
      <c r="BE69" s="5"/>
      <c r="BF69" s="5"/>
      <c r="BG69" s="5"/>
      <c r="BH69" s="5"/>
      <c r="BI69" s="5"/>
      <c r="BJ69" s="5"/>
      <c r="BK69" s="5"/>
      <c r="BL69" s="5"/>
      <c r="BM69" s="5"/>
      <c r="BN69" s="5"/>
      <c r="BO69" s="5"/>
      <c r="BP69" s="5"/>
      <c r="BQ69" s="5"/>
      <c r="BR69" s="5"/>
      <c r="BS69" s="5"/>
      <c r="BT69" s="5"/>
      <c r="BU69" s="5"/>
      <c r="BV69" s="5"/>
      <c r="BW69" s="5"/>
      <c r="BX69" s="5"/>
      <c r="BY69" s="5"/>
      <c r="BZ69" s="5"/>
      <c r="CA69" s="5"/>
      <c r="CB69" s="5"/>
      <c r="CC69" s="5"/>
      <c r="CD69" s="5"/>
      <c r="CE69" s="5"/>
      <c r="CF69" s="5"/>
      <c r="CG69" s="5"/>
      <c r="CH69" s="5"/>
      <c r="CI69" s="5"/>
      <c r="CJ69" s="5"/>
      <c r="CK69" s="5"/>
      <c r="CL69" s="5"/>
      <c r="CM69" s="5"/>
      <c r="CN69" s="5"/>
      <c r="CO69" s="5"/>
      <c r="CP69" s="5"/>
      <c r="CQ69" s="5"/>
      <c r="CR69" s="5"/>
      <c r="CS69" s="5"/>
      <c r="CT69" s="5"/>
      <c r="CU69" s="5"/>
      <c r="CV69" s="5"/>
      <c r="CW69" s="5"/>
      <c r="CX69" s="5"/>
      <c r="CY69" s="5"/>
      <c r="CZ69" s="5"/>
      <c r="DA69" s="5"/>
      <c r="DB69" s="5"/>
      <c r="DC69" s="5"/>
      <c r="DD69" s="5"/>
      <c r="DE69" s="5"/>
      <c r="DF69" s="5"/>
      <c r="DG69" s="5"/>
      <c r="DH69" s="5"/>
      <c r="DI69" s="5"/>
      <c r="DJ69" s="5"/>
      <c r="DK69" s="5"/>
      <c r="DL69" s="5"/>
      <c r="DM69" s="5"/>
      <c r="DN69" s="5"/>
      <c r="DO69" s="5"/>
    </row>
    <row r="70" spans="1:119">
      <c r="A70" s="16"/>
      <c r="B70" s="18"/>
      <c r="C70" s="18"/>
      <c r="D70" s="17"/>
      <c r="E70" s="17"/>
      <c r="F70" s="17"/>
      <c r="G70" s="17"/>
      <c r="H70" s="17"/>
      <c r="I70" s="17"/>
      <c r="J70" s="17"/>
      <c r="K70" s="17"/>
      <c r="L70" s="17"/>
      <c r="M70" s="17"/>
      <c r="N70" s="17"/>
      <c r="O70" s="19"/>
    </row>
    <row r="71" spans="1:119">
      <c r="A71" s="38"/>
      <c r="B71" s="39"/>
      <c r="C71" s="39"/>
      <c r="D71" s="40"/>
      <c r="E71" s="40"/>
      <c r="F71" s="40"/>
      <c r="G71" s="40"/>
      <c r="H71" s="40"/>
      <c r="I71" s="40"/>
      <c r="J71" s="40"/>
      <c r="K71" s="40"/>
      <c r="L71" s="118" t="s">
        <v>97</v>
      </c>
      <c r="M71" s="118"/>
      <c r="N71" s="118"/>
      <c r="O71" s="41">
        <v>162193</v>
      </c>
    </row>
    <row r="72" spans="1:119">
      <c r="A72" s="119"/>
      <c r="B72" s="96"/>
      <c r="C72" s="96"/>
      <c r="D72" s="96"/>
      <c r="E72" s="96"/>
      <c r="F72" s="96"/>
      <c r="G72" s="96"/>
      <c r="H72" s="96"/>
      <c r="I72" s="96"/>
      <c r="J72" s="96"/>
      <c r="K72" s="96"/>
      <c r="L72" s="96"/>
      <c r="M72" s="96"/>
      <c r="N72" s="96"/>
      <c r="O72" s="97"/>
    </row>
    <row r="73" spans="1:119" ht="15.75" customHeight="1" thickBot="1">
      <c r="A73" s="120" t="s">
        <v>93</v>
      </c>
      <c r="B73" s="99"/>
      <c r="C73" s="99"/>
      <c r="D73" s="99"/>
      <c r="E73" s="99"/>
      <c r="F73" s="99"/>
      <c r="G73" s="99"/>
      <c r="H73" s="99"/>
      <c r="I73" s="99"/>
      <c r="J73" s="99"/>
      <c r="K73" s="99"/>
      <c r="L73" s="99"/>
      <c r="M73" s="99"/>
      <c r="N73" s="99"/>
      <c r="O73" s="100"/>
    </row>
  </sheetData>
  <mergeCells count="10">
    <mergeCell ref="L71:N71"/>
    <mergeCell ref="A72:O72"/>
    <mergeCell ref="A73:O73"/>
    <mergeCell ref="A1:O1"/>
    <mergeCell ref="A2:O2"/>
    <mergeCell ref="A3:C4"/>
    <mergeCell ref="D3:H3"/>
    <mergeCell ref="I3:J3"/>
    <mergeCell ref="K3:L3"/>
    <mergeCell ref="O3:O4"/>
  </mergeCells>
  <printOptions horizontalCentered="1"/>
  <pageMargins left="0.5" right="0.5" top="0.5" bottom="0.5" header="0.3" footer="0.3"/>
  <pageSetup paperSize="5" scale="56" fitToHeight="0" orientation="landscape" r:id="rId1"/>
  <headerFooter>
    <oddFooter>&amp;L&amp;14Office of Economic and Demographic Research&amp;R&amp;14Page &amp;P of &amp;N</oddFooter>
  </headerFooter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>
    <pageSetUpPr fitToPage="1"/>
  </sheetPr>
  <dimension ref="A1:EC73"/>
  <sheetViews>
    <sheetView workbookViewId="0">
      <selection sqref="A1:O1"/>
    </sheetView>
  </sheetViews>
  <sheetFormatPr defaultColWidth="9.77734375" defaultRowHeight="15"/>
  <cols>
    <col min="1" max="1" width="1.77734375" style="3" customWidth="1"/>
    <col min="2" max="2" width="6.77734375" style="3" customWidth="1"/>
    <col min="3" max="3" width="55.77734375" style="3" customWidth="1"/>
    <col min="4" max="5" width="16.77734375" style="4" customWidth="1"/>
    <col min="6" max="7" width="15.77734375" style="4" customWidth="1"/>
    <col min="8" max="8" width="13.77734375" style="4" customWidth="1"/>
    <col min="9" max="10" width="15.77734375" style="4" customWidth="1"/>
    <col min="11" max="13" width="13.77734375" style="4" customWidth="1"/>
    <col min="14" max="14" width="16.77734375" style="4" customWidth="1"/>
    <col min="15" max="15" width="13.77734375" style="3" customWidth="1"/>
    <col min="16" max="16" width="9.77734375" style="3" customWidth="1"/>
    <col min="17" max="17" width="9.77734375" style="3"/>
  </cols>
  <sheetData>
    <row r="1" spans="1:133" ht="27.75">
      <c r="A1" s="121" t="s">
        <v>84</v>
      </c>
      <c r="B1" s="122"/>
      <c r="C1" s="122"/>
      <c r="D1" s="122"/>
      <c r="E1" s="122"/>
      <c r="F1" s="122"/>
      <c r="G1" s="122"/>
      <c r="H1" s="122"/>
      <c r="I1" s="122"/>
      <c r="J1" s="122"/>
      <c r="K1" s="122"/>
      <c r="L1" s="122"/>
      <c r="M1" s="122"/>
      <c r="N1" s="122"/>
      <c r="O1" s="123"/>
      <c r="P1" s="7"/>
      <c r="Q1"/>
    </row>
    <row r="2" spans="1:133" ht="24" thickBot="1">
      <c r="A2" s="124" t="s">
        <v>111</v>
      </c>
      <c r="B2" s="125"/>
      <c r="C2" s="125"/>
      <c r="D2" s="125"/>
      <c r="E2" s="125"/>
      <c r="F2" s="125"/>
      <c r="G2" s="125"/>
      <c r="H2" s="125"/>
      <c r="I2" s="125"/>
      <c r="J2" s="125"/>
      <c r="K2" s="125"/>
      <c r="L2" s="125"/>
      <c r="M2" s="125"/>
      <c r="N2" s="125"/>
      <c r="O2" s="126"/>
      <c r="P2" s="7"/>
      <c r="Q2"/>
    </row>
    <row r="3" spans="1:133" ht="18" customHeight="1">
      <c r="A3" s="127" t="s">
        <v>12</v>
      </c>
      <c r="B3" s="108"/>
      <c r="C3" s="109"/>
      <c r="D3" s="128" t="s">
        <v>6</v>
      </c>
      <c r="E3" s="129"/>
      <c r="F3" s="129"/>
      <c r="G3" s="129"/>
      <c r="H3" s="130"/>
      <c r="I3" s="128" t="s">
        <v>7</v>
      </c>
      <c r="J3" s="130"/>
      <c r="K3" s="128" t="s">
        <v>9</v>
      </c>
      <c r="L3" s="130"/>
      <c r="M3" s="35"/>
      <c r="N3" s="36"/>
      <c r="O3" s="131" t="s">
        <v>17</v>
      </c>
      <c r="P3" s="11"/>
      <c r="Q3"/>
    </row>
    <row r="4" spans="1:133" ht="32.25" customHeight="1" thickBot="1">
      <c r="A4" s="110"/>
      <c r="B4" s="111"/>
      <c r="C4" s="112"/>
      <c r="D4" s="33" t="s">
        <v>0</v>
      </c>
      <c r="E4" s="33" t="s">
        <v>13</v>
      </c>
      <c r="F4" s="33" t="s">
        <v>14</v>
      </c>
      <c r="G4" s="33" t="s">
        <v>15</v>
      </c>
      <c r="H4" s="33" t="s">
        <v>1</v>
      </c>
      <c r="I4" s="33" t="s">
        <v>2</v>
      </c>
      <c r="J4" s="34" t="s">
        <v>16</v>
      </c>
      <c r="K4" s="34" t="s">
        <v>3</v>
      </c>
      <c r="L4" s="34" t="s">
        <v>4</v>
      </c>
      <c r="M4" s="34" t="s">
        <v>5</v>
      </c>
      <c r="N4" s="34" t="s">
        <v>8</v>
      </c>
      <c r="O4" s="117"/>
      <c r="P4" s="8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  <c r="CN4" s="1"/>
      <c r="CO4" s="1"/>
      <c r="CP4" s="1"/>
      <c r="CQ4" s="1"/>
      <c r="CR4" s="1"/>
      <c r="CS4" s="1"/>
      <c r="CT4" s="1"/>
      <c r="CU4" s="1"/>
      <c r="CV4" s="1"/>
      <c r="CW4" s="1"/>
      <c r="CX4" s="1"/>
      <c r="CY4" s="1"/>
      <c r="CZ4" s="1"/>
      <c r="DA4" s="1"/>
      <c r="DB4" s="1"/>
      <c r="DC4" s="1"/>
      <c r="DD4" s="1"/>
      <c r="DE4" s="1"/>
      <c r="DF4" s="1"/>
      <c r="DG4" s="1"/>
      <c r="DH4" s="1"/>
      <c r="DI4" s="1"/>
      <c r="DJ4" s="1"/>
      <c r="DK4" s="1"/>
      <c r="DL4" s="1"/>
      <c r="DM4" s="1"/>
      <c r="DN4" s="1"/>
      <c r="DO4" s="1"/>
      <c r="DP4" s="1"/>
      <c r="DQ4" s="1"/>
      <c r="DR4" s="1"/>
      <c r="DS4" s="1"/>
      <c r="DT4" s="1"/>
      <c r="DU4" s="1"/>
      <c r="DV4" s="1"/>
      <c r="DW4" s="1"/>
      <c r="DX4" s="1"/>
      <c r="DY4" s="1"/>
      <c r="DZ4" s="1"/>
      <c r="EA4" s="1"/>
      <c r="EB4" s="1"/>
      <c r="EC4" s="1"/>
    </row>
    <row r="5" spans="1:133" ht="15.75">
      <c r="A5" s="24" t="s">
        <v>19</v>
      </c>
      <c r="B5" s="25"/>
      <c r="C5" s="25"/>
      <c r="D5" s="26">
        <f t="shared" ref="D5:M5" si="0">SUM(D6:D11)</f>
        <v>21834919</v>
      </c>
      <c r="E5" s="26">
        <f t="shared" si="0"/>
        <v>447187</v>
      </c>
      <c r="F5" s="26">
        <f t="shared" si="0"/>
        <v>4267926</v>
      </c>
      <c r="G5" s="26">
        <f t="shared" si="0"/>
        <v>6190489</v>
      </c>
      <c r="H5" s="26">
        <f t="shared" si="0"/>
        <v>0</v>
      </c>
      <c r="I5" s="26">
        <f t="shared" si="0"/>
        <v>0</v>
      </c>
      <c r="J5" s="26">
        <f t="shared" si="0"/>
        <v>10601250</v>
      </c>
      <c r="K5" s="26">
        <f t="shared" si="0"/>
        <v>0</v>
      </c>
      <c r="L5" s="26">
        <f t="shared" si="0"/>
        <v>0</v>
      </c>
      <c r="M5" s="26">
        <f t="shared" si="0"/>
        <v>0</v>
      </c>
      <c r="N5" s="27">
        <f t="shared" ref="N5:N13" si="1">SUM(D5:M5)</f>
        <v>43341771</v>
      </c>
      <c r="O5" s="32">
        <f t="shared" ref="O5:O36" si="2">(N5/O$71)</f>
        <v>276.05168592283098</v>
      </c>
      <c r="P5" s="6"/>
    </row>
    <row r="6" spans="1:133">
      <c r="A6" s="12"/>
      <c r="B6" s="44">
        <v>511</v>
      </c>
      <c r="C6" s="20" t="s">
        <v>20</v>
      </c>
      <c r="D6" s="46">
        <v>2809967</v>
      </c>
      <c r="E6" s="46">
        <v>0</v>
      </c>
      <c r="F6" s="46">
        <v>0</v>
      </c>
      <c r="G6" s="46">
        <v>0</v>
      </c>
      <c r="H6" s="46">
        <v>0</v>
      </c>
      <c r="I6" s="46">
        <v>0</v>
      </c>
      <c r="J6" s="46">
        <v>0</v>
      </c>
      <c r="K6" s="46">
        <v>0</v>
      </c>
      <c r="L6" s="46">
        <v>0</v>
      </c>
      <c r="M6" s="46">
        <v>0</v>
      </c>
      <c r="N6" s="46">
        <f t="shared" si="1"/>
        <v>2809967</v>
      </c>
      <c r="O6" s="47">
        <f t="shared" si="2"/>
        <v>17.897195011655604</v>
      </c>
      <c r="P6" s="9"/>
    </row>
    <row r="7" spans="1:133">
      <c r="A7" s="12"/>
      <c r="B7" s="44">
        <v>512</v>
      </c>
      <c r="C7" s="20" t="s">
        <v>21</v>
      </c>
      <c r="D7" s="46">
        <v>1105363</v>
      </c>
      <c r="E7" s="46">
        <v>0</v>
      </c>
      <c r="F7" s="46">
        <v>0</v>
      </c>
      <c r="G7" s="46">
        <v>0</v>
      </c>
      <c r="H7" s="46">
        <v>0</v>
      </c>
      <c r="I7" s="46">
        <v>0</v>
      </c>
      <c r="J7" s="46">
        <v>0</v>
      </c>
      <c r="K7" s="46">
        <v>0</v>
      </c>
      <c r="L7" s="46">
        <v>0</v>
      </c>
      <c r="M7" s="46">
        <v>0</v>
      </c>
      <c r="N7" s="46">
        <f t="shared" si="1"/>
        <v>1105363</v>
      </c>
      <c r="O7" s="47">
        <f t="shared" si="2"/>
        <v>7.0402596079130735</v>
      </c>
      <c r="P7" s="9"/>
    </row>
    <row r="8" spans="1:133">
      <c r="A8" s="12"/>
      <c r="B8" s="44">
        <v>513</v>
      </c>
      <c r="C8" s="20" t="s">
        <v>22</v>
      </c>
      <c r="D8" s="46">
        <v>9968836</v>
      </c>
      <c r="E8" s="46">
        <v>359831</v>
      </c>
      <c r="F8" s="46">
        <v>0</v>
      </c>
      <c r="G8" s="46">
        <v>0</v>
      </c>
      <c r="H8" s="46">
        <v>0</v>
      </c>
      <c r="I8" s="46">
        <v>0</v>
      </c>
      <c r="J8" s="46">
        <v>73186</v>
      </c>
      <c r="K8" s="46">
        <v>0</v>
      </c>
      <c r="L8" s="46">
        <v>0</v>
      </c>
      <c r="M8" s="46">
        <v>0</v>
      </c>
      <c r="N8" s="46">
        <f t="shared" si="1"/>
        <v>10401853</v>
      </c>
      <c r="O8" s="47">
        <f t="shared" si="2"/>
        <v>66.251308867177045</v>
      </c>
      <c r="P8" s="9"/>
    </row>
    <row r="9" spans="1:133">
      <c r="A9" s="12"/>
      <c r="B9" s="44">
        <v>514</v>
      </c>
      <c r="C9" s="20" t="s">
        <v>23</v>
      </c>
      <c r="D9" s="46">
        <v>611782</v>
      </c>
      <c r="E9" s="46">
        <v>0</v>
      </c>
      <c r="F9" s="46">
        <v>0</v>
      </c>
      <c r="G9" s="46">
        <v>0</v>
      </c>
      <c r="H9" s="46">
        <v>0</v>
      </c>
      <c r="I9" s="46">
        <v>0</v>
      </c>
      <c r="J9" s="46">
        <v>0</v>
      </c>
      <c r="K9" s="46">
        <v>0</v>
      </c>
      <c r="L9" s="46">
        <v>0</v>
      </c>
      <c r="M9" s="46">
        <v>0</v>
      </c>
      <c r="N9" s="46">
        <f t="shared" si="1"/>
        <v>611782</v>
      </c>
      <c r="O9" s="47">
        <f t="shared" si="2"/>
        <v>3.896551724137931</v>
      </c>
      <c r="P9" s="9"/>
    </row>
    <row r="10" spans="1:133">
      <c r="A10" s="12"/>
      <c r="B10" s="44">
        <v>515</v>
      </c>
      <c r="C10" s="20" t="s">
        <v>24</v>
      </c>
      <c r="D10" s="46">
        <v>1200470</v>
      </c>
      <c r="E10" s="46">
        <v>0</v>
      </c>
      <c r="F10" s="46">
        <v>0</v>
      </c>
      <c r="G10" s="46">
        <v>0</v>
      </c>
      <c r="H10" s="46">
        <v>0</v>
      </c>
      <c r="I10" s="46">
        <v>0</v>
      </c>
      <c r="J10" s="46">
        <v>0</v>
      </c>
      <c r="K10" s="46">
        <v>0</v>
      </c>
      <c r="L10" s="46">
        <v>0</v>
      </c>
      <c r="M10" s="46">
        <v>0</v>
      </c>
      <c r="N10" s="46">
        <f t="shared" si="1"/>
        <v>1200470</v>
      </c>
      <c r="O10" s="47">
        <f t="shared" si="2"/>
        <v>7.6460135281454216</v>
      </c>
      <c r="P10" s="9"/>
    </row>
    <row r="11" spans="1:133">
      <c r="A11" s="12"/>
      <c r="B11" s="44">
        <v>519</v>
      </c>
      <c r="C11" s="20" t="s">
        <v>25</v>
      </c>
      <c r="D11" s="46">
        <v>6138501</v>
      </c>
      <c r="E11" s="46">
        <v>87356</v>
      </c>
      <c r="F11" s="46">
        <v>4267926</v>
      </c>
      <c r="G11" s="46">
        <v>6190489</v>
      </c>
      <c r="H11" s="46">
        <v>0</v>
      </c>
      <c r="I11" s="46">
        <v>0</v>
      </c>
      <c r="J11" s="46">
        <v>10528064</v>
      </c>
      <c r="K11" s="46">
        <v>0</v>
      </c>
      <c r="L11" s="46">
        <v>0</v>
      </c>
      <c r="M11" s="46">
        <v>0</v>
      </c>
      <c r="N11" s="46">
        <f t="shared" si="1"/>
        <v>27212336</v>
      </c>
      <c r="O11" s="47">
        <f t="shared" si="2"/>
        <v>173.32035718380189</v>
      </c>
      <c r="P11" s="9"/>
    </row>
    <row r="12" spans="1:133" ht="15.75">
      <c r="A12" s="28" t="s">
        <v>26</v>
      </c>
      <c r="B12" s="29"/>
      <c r="C12" s="30"/>
      <c r="D12" s="31">
        <f t="shared" ref="D12:M12" si="3">SUM(D13:D20)</f>
        <v>38833789</v>
      </c>
      <c r="E12" s="31">
        <f t="shared" si="3"/>
        <v>24226922</v>
      </c>
      <c r="F12" s="31">
        <f t="shared" si="3"/>
        <v>0</v>
      </c>
      <c r="G12" s="31">
        <f t="shared" si="3"/>
        <v>944785</v>
      </c>
      <c r="H12" s="31">
        <f t="shared" si="3"/>
        <v>0</v>
      </c>
      <c r="I12" s="31">
        <f t="shared" si="3"/>
        <v>5790219</v>
      </c>
      <c r="J12" s="31">
        <f t="shared" si="3"/>
        <v>0</v>
      </c>
      <c r="K12" s="31">
        <f t="shared" si="3"/>
        <v>0</v>
      </c>
      <c r="L12" s="31">
        <f t="shared" si="3"/>
        <v>0</v>
      </c>
      <c r="M12" s="31">
        <f t="shared" si="3"/>
        <v>9958674</v>
      </c>
      <c r="N12" s="42">
        <f t="shared" si="1"/>
        <v>79754389</v>
      </c>
      <c r="O12" s="43">
        <f t="shared" si="2"/>
        <v>507.97032597480353</v>
      </c>
      <c r="P12" s="10"/>
    </row>
    <row r="13" spans="1:133">
      <c r="A13" s="12"/>
      <c r="B13" s="44">
        <v>521</v>
      </c>
      <c r="C13" s="20" t="s">
        <v>27</v>
      </c>
      <c r="D13" s="46">
        <v>26183969</v>
      </c>
      <c r="E13" s="46">
        <v>1093485</v>
      </c>
      <c r="F13" s="46">
        <v>0</v>
      </c>
      <c r="G13" s="46">
        <v>0</v>
      </c>
      <c r="H13" s="46">
        <v>0</v>
      </c>
      <c r="I13" s="46">
        <v>0</v>
      </c>
      <c r="J13" s="46">
        <v>0</v>
      </c>
      <c r="K13" s="46">
        <v>0</v>
      </c>
      <c r="L13" s="46">
        <v>0</v>
      </c>
      <c r="M13" s="46">
        <v>0</v>
      </c>
      <c r="N13" s="46">
        <f t="shared" si="1"/>
        <v>27277454</v>
      </c>
      <c r="O13" s="47">
        <f t="shared" si="2"/>
        <v>173.73510566475167</v>
      </c>
      <c r="P13" s="9"/>
    </row>
    <row r="14" spans="1:133">
      <c r="A14" s="12"/>
      <c r="B14" s="44">
        <v>522</v>
      </c>
      <c r="C14" s="20" t="s">
        <v>28</v>
      </c>
      <c r="D14" s="46">
        <v>0</v>
      </c>
      <c r="E14" s="46">
        <v>16361845</v>
      </c>
      <c r="F14" s="46">
        <v>0</v>
      </c>
      <c r="G14" s="46">
        <v>170578</v>
      </c>
      <c r="H14" s="46">
        <v>0</v>
      </c>
      <c r="I14" s="46">
        <v>0</v>
      </c>
      <c r="J14" s="46">
        <v>0</v>
      </c>
      <c r="K14" s="46">
        <v>0</v>
      </c>
      <c r="L14" s="46">
        <v>0</v>
      </c>
      <c r="M14" s="46">
        <v>9958674</v>
      </c>
      <c r="N14" s="46">
        <f t="shared" ref="N14:N20" si="4">SUM(D14:M14)</f>
        <v>26491097</v>
      </c>
      <c r="O14" s="47">
        <f t="shared" si="2"/>
        <v>168.72665375845509</v>
      </c>
      <c r="P14" s="9"/>
    </row>
    <row r="15" spans="1:133">
      <c r="A15" s="12"/>
      <c r="B15" s="44">
        <v>523</v>
      </c>
      <c r="C15" s="20" t="s">
        <v>29</v>
      </c>
      <c r="D15" s="46">
        <v>10421460</v>
      </c>
      <c r="E15" s="46">
        <v>0</v>
      </c>
      <c r="F15" s="46">
        <v>0</v>
      </c>
      <c r="G15" s="46">
        <v>0</v>
      </c>
      <c r="H15" s="46">
        <v>0</v>
      </c>
      <c r="I15" s="46">
        <v>0</v>
      </c>
      <c r="J15" s="46">
        <v>0</v>
      </c>
      <c r="K15" s="46">
        <v>0</v>
      </c>
      <c r="L15" s="46">
        <v>0</v>
      </c>
      <c r="M15" s="46">
        <v>0</v>
      </c>
      <c r="N15" s="46">
        <f t="shared" si="4"/>
        <v>10421460</v>
      </c>
      <c r="O15" s="47">
        <f t="shared" si="2"/>
        <v>66.376189444989365</v>
      </c>
      <c r="P15" s="9"/>
    </row>
    <row r="16" spans="1:133">
      <c r="A16" s="12"/>
      <c r="B16" s="44">
        <v>524</v>
      </c>
      <c r="C16" s="20" t="s">
        <v>30</v>
      </c>
      <c r="D16" s="46">
        <v>913793</v>
      </c>
      <c r="E16" s="46">
        <v>0</v>
      </c>
      <c r="F16" s="46">
        <v>0</v>
      </c>
      <c r="G16" s="46">
        <v>0</v>
      </c>
      <c r="H16" s="46">
        <v>0</v>
      </c>
      <c r="I16" s="46">
        <v>5790219</v>
      </c>
      <c r="J16" s="46">
        <v>0</v>
      </c>
      <c r="K16" s="46">
        <v>0</v>
      </c>
      <c r="L16" s="46">
        <v>0</v>
      </c>
      <c r="M16" s="46">
        <v>0</v>
      </c>
      <c r="N16" s="46">
        <f t="shared" si="4"/>
        <v>6704012</v>
      </c>
      <c r="O16" s="47">
        <f t="shared" si="2"/>
        <v>42.699081563761894</v>
      </c>
      <c r="P16" s="9"/>
    </row>
    <row r="17" spans="1:16">
      <c r="A17" s="12"/>
      <c r="B17" s="44">
        <v>525</v>
      </c>
      <c r="C17" s="20" t="s">
        <v>31</v>
      </c>
      <c r="D17" s="46">
        <v>959193</v>
      </c>
      <c r="E17" s="46">
        <v>2028260</v>
      </c>
      <c r="F17" s="46">
        <v>0</v>
      </c>
      <c r="G17" s="46">
        <v>774207</v>
      </c>
      <c r="H17" s="46">
        <v>0</v>
      </c>
      <c r="I17" s="46">
        <v>0</v>
      </c>
      <c r="J17" s="46">
        <v>0</v>
      </c>
      <c r="K17" s="46">
        <v>0</v>
      </c>
      <c r="L17" s="46">
        <v>0</v>
      </c>
      <c r="M17" s="46">
        <v>0</v>
      </c>
      <c r="N17" s="46">
        <f t="shared" si="4"/>
        <v>3761660</v>
      </c>
      <c r="O17" s="47">
        <f t="shared" si="2"/>
        <v>23.958702215201967</v>
      </c>
      <c r="P17" s="9"/>
    </row>
    <row r="18" spans="1:16">
      <c r="A18" s="12"/>
      <c r="B18" s="44">
        <v>526</v>
      </c>
      <c r="C18" s="20" t="s">
        <v>32</v>
      </c>
      <c r="D18" s="46">
        <v>0</v>
      </c>
      <c r="E18" s="46">
        <v>4686080</v>
      </c>
      <c r="F18" s="46">
        <v>0</v>
      </c>
      <c r="G18" s="46">
        <v>0</v>
      </c>
      <c r="H18" s="46">
        <v>0</v>
      </c>
      <c r="I18" s="46">
        <v>0</v>
      </c>
      <c r="J18" s="46">
        <v>0</v>
      </c>
      <c r="K18" s="46">
        <v>0</v>
      </c>
      <c r="L18" s="46">
        <v>0</v>
      </c>
      <c r="M18" s="46">
        <v>0</v>
      </c>
      <c r="N18" s="46">
        <f t="shared" si="4"/>
        <v>4686080</v>
      </c>
      <c r="O18" s="47">
        <f t="shared" si="2"/>
        <v>29.846502681426188</v>
      </c>
      <c r="P18" s="9"/>
    </row>
    <row r="19" spans="1:16">
      <c r="A19" s="12"/>
      <c r="B19" s="44">
        <v>527</v>
      </c>
      <c r="C19" s="20" t="s">
        <v>33</v>
      </c>
      <c r="D19" s="46">
        <v>355374</v>
      </c>
      <c r="E19" s="46">
        <v>0</v>
      </c>
      <c r="F19" s="46">
        <v>0</v>
      </c>
      <c r="G19" s="46">
        <v>0</v>
      </c>
      <c r="H19" s="46">
        <v>0</v>
      </c>
      <c r="I19" s="46">
        <v>0</v>
      </c>
      <c r="J19" s="46">
        <v>0</v>
      </c>
      <c r="K19" s="46">
        <v>0</v>
      </c>
      <c r="L19" s="46">
        <v>0</v>
      </c>
      <c r="M19" s="46">
        <v>0</v>
      </c>
      <c r="N19" s="46">
        <f t="shared" si="4"/>
        <v>355374</v>
      </c>
      <c r="O19" s="47">
        <f t="shared" si="2"/>
        <v>2.2634421614460596</v>
      </c>
      <c r="P19" s="9"/>
    </row>
    <row r="20" spans="1:16">
      <c r="A20" s="12"/>
      <c r="B20" s="44">
        <v>529</v>
      </c>
      <c r="C20" s="20" t="s">
        <v>86</v>
      </c>
      <c r="D20" s="46">
        <v>0</v>
      </c>
      <c r="E20" s="46">
        <v>57252</v>
      </c>
      <c r="F20" s="46">
        <v>0</v>
      </c>
      <c r="G20" s="46">
        <v>0</v>
      </c>
      <c r="H20" s="46">
        <v>0</v>
      </c>
      <c r="I20" s="46">
        <v>0</v>
      </c>
      <c r="J20" s="46">
        <v>0</v>
      </c>
      <c r="K20" s="46">
        <v>0</v>
      </c>
      <c r="L20" s="46">
        <v>0</v>
      </c>
      <c r="M20" s="46">
        <v>0</v>
      </c>
      <c r="N20" s="46">
        <f t="shared" si="4"/>
        <v>57252</v>
      </c>
      <c r="O20" s="47">
        <f t="shared" si="2"/>
        <v>0.36464848477128264</v>
      </c>
      <c r="P20" s="9"/>
    </row>
    <row r="21" spans="1:16" ht="15.75">
      <c r="A21" s="28" t="s">
        <v>34</v>
      </c>
      <c r="B21" s="29"/>
      <c r="C21" s="30"/>
      <c r="D21" s="31">
        <f t="shared" ref="D21:M21" si="5">SUM(D22:D28)</f>
        <v>462218</v>
      </c>
      <c r="E21" s="31">
        <f t="shared" si="5"/>
        <v>2125915</v>
      </c>
      <c r="F21" s="31">
        <f t="shared" si="5"/>
        <v>0</v>
      </c>
      <c r="G21" s="31">
        <f t="shared" si="5"/>
        <v>0</v>
      </c>
      <c r="H21" s="31">
        <f t="shared" si="5"/>
        <v>0</v>
      </c>
      <c r="I21" s="31">
        <f t="shared" si="5"/>
        <v>30121183</v>
      </c>
      <c r="J21" s="31">
        <f t="shared" si="5"/>
        <v>0</v>
      </c>
      <c r="K21" s="31">
        <f t="shared" si="5"/>
        <v>0</v>
      </c>
      <c r="L21" s="31">
        <f t="shared" si="5"/>
        <v>0</v>
      </c>
      <c r="M21" s="31">
        <f t="shared" si="5"/>
        <v>0</v>
      </c>
      <c r="N21" s="42">
        <f>SUM(D21:M21)</f>
        <v>32709316</v>
      </c>
      <c r="O21" s="43">
        <f t="shared" si="2"/>
        <v>208.33163063831955</v>
      </c>
      <c r="P21" s="10"/>
    </row>
    <row r="22" spans="1:16">
      <c r="A22" s="12"/>
      <c r="B22" s="44">
        <v>533</v>
      </c>
      <c r="C22" s="20" t="s">
        <v>35</v>
      </c>
      <c r="D22" s="46">
        <v>0</v>
      </c>
      <c r="E22" s="46">
        <v>0</v>
      </c>
      <c r="F22" s="46">
        <v>0</v>
      </c>
      <c r="G22" s="46">
        <v>0</v>
      </c>
      <c r="H22" s="46">
        <v>0</v>
      </c>
      <c r="I22" s="46">
        <v>5836720</v>
      </c>
      <c r="J22" s="46">
        <v>0</v>
      </c>
      <c r="K22" s="46">
        <v>0</v>
      </c>
      <c r="L22" s="46">
        <v>0</v>
      </c>
      <c r="M22" s="46">
        <v>0</v>
      </c>
      <c r="N22" s="46">
        <f t="shared" ref="N22:N28" si="6">SUM(D22:M22)</f>
        <v>5836720</v>
      </c>
      <c r="O22" s="47">
        <f t="shared" si="2"/>
        <v>37.175139803574389</v>
      </c>
      <c r="P22" s="9"/>
    </row>
    <row r="23" spans="1:16">
      <c r="A23" s="12"/>
      <c r="B23" s="44">
        <v>534</v>
      </c>
      <c r="C23" s="20" t="s">
        <v>36</v>
      </c>
      <c r="D23" s="46">
        <v>0</v>
      </c>
      <c r="E23" s="46">
        <v>0</v>
      </c>
      <c r="F23" s="46">
        <v>0</v>
      </c>
      <c r="G23" s="46">
        <v>0</v>
      </c>
      <c r="H23" s="46">
        <v>0</v>
      </c>
      <c r="I23" s="46">
        <v>2216875</v>
      </c>
      <c r="J23" s="46">
        <v>0</v>
      </c>
      <c r="K23" s="46">
        <v>0</v>
      </c>
      <c r="L23" s="46">
        <v>0</v>
      </c>
      <c r="M23" s="46">
        <v>0</v>
      </c>
      <c r="N23" s="46">
        <f t="shared" si="6"/>
        <v>2216875</v>
      </c>
      <c r="O23" s="47">
        <f t="shared" si="2"/>
        <v>14.119683324204171</v>
      </c>
      <c r="P23" s="9"/>
    </row>
    <row r="24" spans="1:16">
      <c r="A24" s="12"/>
      <c r="B24" s="44">
        <v>535</v>
      </c>
      <c r="C24" s="20" t="s">
        <v>37</v>
      </c>
      <c r="D24" s="46">
        <v>0</v>
      </c>
      <c r="E24" s="46">
        <v>0</v>
      </c>
      <c r="F24" s="46">
        <v>0</v>
      </c>
      <c r="G24" s="46">
        <v>0</v>
      </c>
      <c r="H24" s="46">
        <v>0</v>
      </c>
      <c r="I24" s="46">
        <v>11214587</v>
      </c>
      <c r="J24" s="46">
        <v>0</v>
      </c>
      <c r="K24" s="46">
        <v>0</v>
      </c>
      <c r="L24" s="46">
        <v>0</v>
      </c>
      <c r="M24" s="46">
        <v>0</v>
      </c>
      <c r="N24" s="46">
        <f t="shared" si="6"/>
        <v>11214587</v>
      </c>
      <c r="O24" s="47">
        <f t="shared" si="2"/>
        <v>71.427760722520162</v>
      </c>
      <c r="P24" s="9"/>
    </row>
    <row r="25" spans="1:16">
      <c r="A25" s="12"/>
      <c r="B25" s="44">
        <v>536</v>
      </c>
      <c r="C25" s="20" t="s">
        <v>38</v>
      </c>
      <c r="D25" s="46">
        <v>0</v>
      </c>
      <c r="E25" s="46">
        <v>0</v>
      </c>
      <c r="F25" s="46">
        <v>0</v>
      </c>
      <c r="G25" s="46">
        <v>0</v>
      </c>
      <c r="H25" s="46">
        <v>0</v>
      </c>
      <c r="I25" s="46">
        <v>10464983</v>
      </c>
      <c r="J25" s="46">
        <v>0</v>
      </c>
      <c r="K25" s="46">
        <v>0</v>
      </c>
      <c r="L25" s="46">
        <v>0</v>
      </c>
      <c r="M25" s="46">
        <v>0</v>
      </c>
      <c r="N25" s="46">
        <f t="shared" si="6"/>
        <v>10464983</v>
      </c>
      <c r="O25" s="47">
        <f t="shared" si="2"/>
        <v>66.653395411640318</v>
      </c>
      <c r="P25" s="9"/>
    </row>
    <row r="26" spans="1:16">
      <c r="A26" s="12"/>
      <c r="B26" s="44">
        <v>537</v>
      </c>
      <c r="C26" s="20" t="s">
        <v>39</v>
      </c>
      <c r="D26" s="46">
        <v>407921</v>
      </c>
      <c r="E26" s="46">
        <v>1493660</v>
      </c>
      <c r="F26" s="46">
        <v>0</v>
      </c>
      <c r="G26" s="46">
        <v>0</v>
      </c>
      <c r="H26" s="46">
        <v>0</v>
      </c>
      <c r="I26" s="46">
        <v>388018</v>
      </c>
      <c r="J26" s="46">
        <v>0</v>
      </c>
      <c r="K26" s="46">
        <v>0</v>
      </c>
      <c r="L26" s="46">
        <v>0</v>
      </c>
      <c r="M26" s="46">
        <v>0</v>
      </c>
      <c r="N26" s="46">
        <f t="shared" si="6"/>
        <v>2289599</v>
      </c>
      <c r="O26" s="47">
        <f t="shared" si="2"/>
        <v>14.582875813663172</v>
      </c>
      <c r="P26" s="9"/>
    </row>
    <row r="27" spans="1:16">
      <c r="A27" s="12"/>
      <c r="B27" s="44">
        <v>538</v>
      </c>
      <c r="C27" s="20" t="s">
        <v>40</v>
      </c>
      <c r="D27" s="46">
        <v>0</v>
      </c>
      <c r="E27" s="46">
        <v>631591</v>
      </c>
      <c r="F27" s="46">
        <v>0</v>
      </c>
      <c r="G27" s="46">
        <v>0</v>
      </c>
      <c r="H27" s="46">
        <v>0</v>
      </c>
      <c r="I27" s="46">
        <v>0</v>
      </c>
      <c r="J27" s="46">
        <v>0</v>
      </c>
      <c r="K27" s="46">
        <v>0</v>
      </c>
      <c r="L27" s="46">
        <v>0</v>
      </c>
      <c r="M27" s="46">
        <v>0</v>
      </c>
      <c r="N27" s="46">
        <f t="shared" si="6"/>
        <v>631591</v>
      </c>
      <c r="O27" s="47">
        <f t="shared" si="2"/>
        <v>4.0227188769855928</v>
      </c>
      <c r="P27" s="9"/>
    </row>
    <row r="28" spans="1:16">
      <c r="A28" s="12"/>
      <c r="B28" s="44">
        <v>539</v>
      </c>
      <c r="C28" s="20" t="s">
        <v>41</v>
      </c>
      <c r="D28" s="46">
        <v>54297</v>
      </c>
      <c r="E28" s="46">
        <v>664</v>
      </c>
      <c r="F28" s="46">
        <v>0</v>
      </c>
      <c r="G28" s="46">
        <v>0</v>
      </c>
      <c r="H28" s="46">
        <v>0</v>
      </c>
      <c r="I28" s="46">
        <v>0</v>
      </c>
      <c r="J28" s="46">
        <v>0</v>
      </c>
      <c r="K28" s="46">
        <v>0</v>
      </c>
      <c r="L28" s="46">
        <v>0</v>
      </c>
      <c r="M28" s="46">
        <v>0</v>
      </c>
      <c r="N28" s="46">
        <f t="shared" si="6"/>
        <v>54961</v>
      </c>
      <c r="O28" s="47">
        <f t="shared" si="2"/>
        <v>0.35005668573175547</v>
      </c>
      <c r="P28" s="9"/>
    </row>
    <row r="29" spans="1:16" ht="15.75">
      <c r="A29" s="28" t="s">
        <v>42</v>
      </c>
      <c r="B29" s="29"/>
      <c r="C29" s="30"/>
      <c r="D29" s="31">
        <f t="shared" ref="D29:M29" si="7">SUM(D30:D32)</f>
        <v>2802176</v>
      </c>
      <c r="E29" s="31">
        <f t="shared" si="7"/>
        <v>27685616</v>
      </c>
      <c r="F29" s="31">
        <f t="shared" si="7"/>
        <v>278477</v>
      </c>
      <c r="G29" s="31">
        <f t="shared" si="7"/>
        <v>19274</v>
      </c>
      <c r="H29" s="31">
        <f t="shared" si="7"/>
        <v>0</v>
      </c>
      <c r="I29" s="31">
        <f t="shared" si="7"/>
        <v>1304174</v>
      </c>
      <c r="J29" s="31">
        <f t="shared" si="7"/>
        <v>0</v>
      </c>
      <c r="K29" s="31">
        <f t="shared" si="7"/>
        <v>0</v>
      </c>
      <c r="L29" s="31">
        <f t="shared" si="7"/>
        <v>0</v>
      </c>
      <c r="M29" s="31">
        <f t="shared" si="7"/>
        <v>0</v>
      </c>
      <c r="N29" s="31">
        <f t="shared" ref="N29:N37" si="8">SUM(D29:M29)</f>
        <v>32089717</v>
      </c>
      <c r="O29" s="43">
        <f t="shared" si="2"/>
        <v>204.38529100798695</v>
      </c>
      <c r="P29" s="10"/>
    </row>
    <row r="30" spans="1:16">
      <c r="A30" s="12"/>
      <c r="B30" s="44">
        <v>541</v>
      </c>
      <c r="C30" s="20" t="s">
        <v>43</v>
      </c>
      <c r="D30" s="46">
        <v>2516331</v>
      </c>
      <c r="E30" s="46">
        <v>27506066</v>
      </c>
      <c r="F30" s="46">
        <v>278477</v>
      </c>
      <c r="G30" s="46">
        <v>0</v>
      </c>
      <c r="H30" s="46">
        <v>0</v>
      </c>
      <c r="I30" s="46">
        <v>0</v>
      </c>
      <c r="J30" s="46">
        <v>0</v>
      </c>
      <c r="K30" s="46">
        <v>0</v>
      </c>
      <c r="L30" s="46">
        <v>0</v>
      </c>
      <c r="M30" s="46">
        <v>0</v>
      </c>
      <c r="N30" s="46">
        <f t="shared" si="8"/>
        <v>30300874</v>
      </c>
      <c r="O30" s="47">
        <f t="shared" si="2"/>
        <v>192.99182196858717</v>
      </c>
      <c r="P30" s="9"/>
    </row>
    <row r="31" spans="1:16">
      <c r="A31" s="12"/>
      <c r="B31" s="44">
        <v>542</v>
      </c>
      <c r="C31" s="20" t="s">
        <v>44</v>
      </c>
      <c r="D31" s="46">
        <v>88619</v>
      </c>
      <c r="E31" s="46">
        <v>0</v>
      </c>
      <c r="F31" s="46">
        <v>0</v>
      </c>
      <c r="G31" s="46">
        <v>0</v>
      </c>
      <c r="H31" s="46">
        <v>0</v>
      </c>
      <c r="I31" s="46">
        <v>1304174</v>
      </c>
      <c r="J31" s="46">
        <v>0</v>
      </c>
      <c r="K31" s="46">
        <v>0</v>
      </c>
      <c r="L31" s="46">
        <v>0</v>
      </c>
      <c r="M31" s="46">
        <v>0</v>
      </c>
      <c r="N31" s="46">
        <f t="shared" si="8"/>
        <v>1392793</v>
      </c>
      <c r="O31" s="47">
        <f t="shared" si="2"/>
        <v>8.8709539762811609</v>
      </c>
      <c r="P31" s="9"/>
    </row>
    <row r="32" spans="1:16">
      <c r="A32" s="12"/>
      <c r="B32" s="44">
        <v>543</v>
      </c>
      <c r="C32" s="20" t="s">
        <v>45</v>
      </c>
      <c r="D32" s="46">
        <v>197226</v>
      </c>
      <c r="E32" s="46">
        <v>179550</v>
      </c>
      <c r="F32" s="46">
        <v>0</v>
      </c>
      <c r="G32" s="46">
        <v>19274</v>
      </c>
      <c r="H32" s="46">
        <v>0</v>
      </c>
      <c r="I32" s="46">
        <v>0</v>
      </c>
      <c r="J32" s="46">
        <v>0</v>
      </c>
      <c r="K32" s="46">
        <v>0</v>
      </c>
      <c r="L32" s="46">
        <v>0</v>
      </c>
      <c r="M32" s="46">
        <v>0</v>
      </c>
      <c r="N32" s="46">
        <f t="shared" si="8"/>
        <v>396050</v>
      </c>
      <c r="O32" s="47">
        <f t="shared" si="2"/>
        <v>2.5225150631186071</v>
      </c>
      <c r="P32" s="9"/>
    </row>
    <row r="33" spans="1:16" ht="15.75">
      <c r="A33" s="28" t="s">
        <v>46</v>
      </c>
      <c r="B33" s="29"/>
      <c r="C33" s="30"/>
      <c r="D33" s="31">
        <f t="shared" ref="D33:M33" si="9">SUM(D34:D36)</f>
        <v>868886</v>
      </c>
      <c r="E33" s="31">
        <f t="shared" si="9"/>
        <v>1822860</v>
      </c>
      <c r="F33" s="31">
        <f t="shared" si="9"/>
        <v>0</v>
      </c>
      <c r="G33" s="31">
        <f t="shared" si="9"/>
        <v>0</v>
      </c>
      <c r="H33" s="31">
        <f t="shared" si="9"/>
        <v>0</v>
      </c>
      <c r="I33" s="31">
        <f t="shared" si="9"/>
        <v>0</v>
      </c>
      <c r="J33" s="31">
        <f t="shared" si="9"/>
        <v>0</v>
      </c>
      <c r="K33" s="31">
        <f t="shared" si="9"/>
        <v>0</v>
      </c>
      <c r="L33" s="31">
        <f t="shared" si="9"/>
        <v>0</v>
      </c>
      <c r="M33" s="31">
        <f t="shared" si="9"/>
        <v>0</v>
      </c>
      <c r="N33" s="31">
        <f t="shared" si="8"/>
        <v>2691746</v>
      </c>
      <c r="O33" s="43">
        <f t="shared" si="2"/>
        <v>17.14422378762595</v>
      </c>
      <c r="P33" s="10"/>
    </row>
    <row r="34" spans="1:16">
      <c r="A34" s="13"/>
      <c r="B34" s="45">
        <v>552</v>
      </c>
      <c r="C34" s="21" t="s">
        <v>47</v>
      </c>
      <c r="D34" s="46">
        <v>279566</v>
      </c>
      <c r="E34" s="46">
        <v>265908</v>
      </c>
      <c r="F34" s="46">
        <v>0</v>
      </c>
      <c r="G34" s="46">
        <v>0</v>
      </c>
      <c r="H34" s="46">
        <v>0</v>
      </c>
      <c r="I34" s="46">
        <v>0</v>
      </c>
      <c r="J34" s="46">
        <v>0</v>
      </c>
      <c r="K34" s="46">
        <v>0</v>
      </c>
      <c r="L34" s="46">
        <v>0</v>
      </c>
      <c r="M34" s="46">
        <v>0</v>
      </c>
      <c r="N34" s="46">
        <f t="shared" si="8"/>
        <v>545474</v>
      </c>
      <c r="O34" s="47">
        <f t="shared" si="2"/>
        <v>3.4742239150096172</v>
      </c>
      <c r="P34" s="9"/>
    </row>
    <row r="35" spans="1:16">
      <c r="A35" s="13"/>
      <c r="B35" s="45">
        <v>553</v>
      </c>
      <c r="C35" s="21" t="s">
        <v>48</v>
      </c>
      <c r="D35" s="46">
        <v>245062</v>
      </c>
      <c r="E35" s="46">
        <v>0</v>
      </c>
      <c r="F35" s="46">
        <v>0</v>
      </c>
      <c r="G35" s="46">
        <v>0</v>
      </c>
      <c r="H35" s="46">
        <v>0</v>
      </c>
      <c r="I35" s="46">
        <v>0</v>
      </c>
      <c r="J35" s="46">
        <v>0</v>
      </c>
      <c r="K35" s="46">
        <v>0</v>
      </c>
      <c r="L35" s="46">
        <v>0</v>
      </c>
      <c r="M35" s="46">
        <v>0</v>
      </c>
      <c r="N35" s="46">
        <f t="shared" si="8"/>
        <v>245062</v>
      </c>
      <c r="O35" s="47">
        <f t="shared" si="2"/>
        <v>1.5608448084786568</v>
      </c>
      <c r="P35" s="9"/>
    </row>
    <row r="36" spans="1:16">
      <c r="A36" s="13"/>
      <c r="B36" s="45">
        <v>554</v>
      </c>
      <c r="C36" s="21" t="s">
        <v>49</v>
      </c>
      <c r="D36" s="46">
        <v>344258</v>
      </c>
      <c r="E36" s="46">
        <v>1556952</v>
      </c>
      <c r="F36" s="46">
        <v>0</v>
      </c>
      <c r="G36" s="46">
        <v>0</v>
      </c>
      <c r="H36" s="46">
        <v>0</v>
      </c>
      <c r="I36" s="46">
        <v>0</v>
      </c>
      <c r="J36" s="46">
        <v>0</v>
      </c>
      <c r="K36" s="46">
        <v>0</v>
      </c>
      <c r="L36" s="46">
        <v>0</v>
      </c>
      <c r="M36" s="46">
        <v>0</v>
      </c>
      <c r="N36" s="46">
        <f t="shared" si="8"/>
        <v>1901210</v>
      </c>
      <c r="O36" s="47">
        <f t="shared" si="2"/>
        <v>12.109155064137676</v>
      </c>
      <c r="P36" s="9"/>
    </row>
    <row r="37" spans="1:16" ht="15.75">
      <c r="A37" s="28" t="s">
        <v>50</v>
      </c>
      <c r="B37" s="29"/>
      <c r="C37" s="30"/>
      <c r="D37" s="31">
        <f t="shared" ref="D37:M37" si="10">SUM(D38:D41)</f>
        <v>3320869</v>
      </c>
      <c r="E37" s="31">
        <f t="shared" si="10"/>
        <v>1021947</v>
      </c>
      <c r="F37" s="31">
        <f t="shared" si="10"/>
        <v>0</v>
      </c>
      <c r="G37" s="31">
        <f t="shared" si="10"/>
        <v>0</v>
      </c>
      <c r="H37" s="31">
        <f t="shared" si="10"/>
        <v>0</v>
      </c>
      <c r="I37" s="31">
        <f t="shared" si="10"/>
        <v>0</v>
      </c>
      <c r="J37" s="31">
        <f t="shared" si="10"/>
        <v>0</v>
      </c>
      <c r="K37" s="31">
        <f t="shared" si="10"/>
        <v>0</v>
      </c>
      <c r="L37" s="31">
        <f t="shared" si="10"/>
        <v>0</v>
      </c>
      <c r="M37" s="31">
        <f t="shared" si="10"/>
        <v>0</v>
      </c>
      <c r="N37" s="31">
        <f t="shared" si="8"/>
        <v>4342816</v>
      </c>
      <c r="O37" s="43">
        <f t="shared" ref="O37:O68" si="11">(N37/O$71)</f>
        <v>27.660191330267633</v>
      </c>
      <c r="P37" s="10"/>
    </row>
    <row r="38" spans="1:16">
      <c r="A38" s="12"/>
      <c r="B38" s="44">
        <v>562</v>
      </c>
      <c r="C38" s="20" t="s">
        <v>51</v>
      </c>
      <c r="D38" s="46">
        <v>2387668</v>
      </c>
      <c r="E38" s="46">
        <v>1004854</v>
      </c>
      <c r="F38" s="46">
        <v>0</v>
      </c>
      <c r="G38" s="46">
        <v>0</v>
      </c>
      <c r="H38" s="46">
        <v>0</v>
      </c>
      <c r="I38" s="46">
        <v>0</v>
      </c>
      <c r="J38" s="46">
        <v>0</v>
      </c>
      <c r="K38" s="46">
        <v>0</v>
      </c>
      <c r="L38" s="46">
        <v>0</v>
      </c>
      <c r="M38" s="46">
        <v>0</v>
      </c>
      <c r="N38" s="46">
        <f t="shared" ref="N38:N45" si="12">SUM(D38:M38)</f>
        <v>3392522</v>
      </c>
      <c r="O38" s="47">
        <f t="shared" si="11"/>
        <v>21.607594614218566</v>
      </c>
      <c r="P38" s="9"/>
    </row>
    <row r="39" spans="1:16">
      <c r="A39" s="12"/>
      <c r="B39" s="44">
        <v>563</v>
      </c>
      <c r="C39" s="20" t="s">
        <v>52</v>
      </c>
      <c r="D39" s="46">
        <v>626952</v>
      </c>
      <c r="E39" s="46">
        <v>0</v>
      </c>
      <c r="F39" s="46">
        <v>0</v>
      </c>
      <c r="G39" s="46">
        <v>0</v>
      </c>
      <c r="H39" s="46">
        <v>0</v>
      </c>
      <c r="I39" s="46">
        <v>0</v>
      </c>
      <c r="J39" s="46">
        <v>0</v>
      </c>
      <c r="K39" s="46">
        <v>0</v>
      </c>
      <c r="L39" s="46">
        <v>0</v>
      </c>
      <c r="M39" s="46">
        <v>0</v>
      </c>
      <c r="N39" s="46">
        <f t="shared" si="12"/>
        <v>626952</v>
      </c>
      <c r="O39" s="47">
        <f t="shared" si="11"/>
        <v>3.9931722354559698</v>
      </c>
      <c r="P39" s="9"/>
    </row>
    <row r="40" spans="1:16">
      <c r="A40" s="12"/>
      <c r="B40" s="44">
        <v>564</v>
      </c>
      <c r="C40" s="20" t="s">
        <v>53</v>
      </c>
      <c r="D40" s="46">
        <v>306249</v>
      </c>
      <c r="E40" s="46">
        <v>0</v>
      </c>
      <c r="F40" s="46">
        <v>0</v>
      </c>
      <c r="G40" s="46">
        <v>0</v>
      </c>
      <c r="H40" s="46">
        <v>0</v>
      </c>
      <c r="I40" s="46">
        <v>0</v>
      </c>
      <c r="J40" s="46">
        <v>0</v>
      </c>
      <c r="K40" s="46">
        <v>0</v>
      </c>
      <c r="L40" s="46">
        <v>0</v>
      </c>
      <c r="M40" s="46">
        <v>0</v>
      </c>
      <c r="N40" s="46">
        <f t="shared" si="12"/>
        <v>306249</v>
      </c>
      <c r="O40" s="47">
        <f t="shared" si="11"/>
        <v>1.9505560297058711</v>
      </c>
      <c r="P40" s="9"/>
    </row>
    <row r="41" spans="1:16">
      <c r="A41" s="12"/>
      <c r="B41" s="44">
        <v>569</v>
      </c>
      <c r="C41" s="20" t="s">
        <v>54</v>
      </c>
      <c r="D41" s="46">
        <v>0</v>
      </c>
      <c r="E41" s="46">
        <v>17093</v>
      </c>
      <c r="F41" s="46">
        <v>0</v>
      </c>
      <c r="G41" s="46">
        <v>0</v>
      </c>
      <c r="H41" s="46">
        <v>0</v>
      </c>
      <c r="I41" s="46">
        <v>0</v>
      </c>
      <c r="J41" s="46">
        <v>0</v>
      </c>
      <c r="K41" s="46">
        <v>0</v>
      </c>
      <c r="L41" s="46">
        <v>0</v>
      </c>
      <c r="M41" s="46">
        <v>0</v>
      </c>
      <c r="N41" s="46">
        <f t="shared" si="12"/>
        <v>17093</v>
      </c>
      <c r="O41" s="47">
        <f t="shared" si="11"/>
        <v>0.10886845088722724</v>
      </c>
      <c r="P41" s="9"/>
    </row>
    <row r="42" spans="1:16" ht="15.75">
      <c r="A42" s="28" t="s">
        <v>55</v>
      </c>
      <c r="B42" s="29"/>
      <c r="C42" s="30"/>
      <c r="D42" s="31">
        <f t="shared" ref="D42:M42" si="13">SUM(D43:D45)</f>
        <v>6637432</v>
      </c>
      <c r="E42" s="31">
        <f t="shared" si="13"/>
        <v>230638</v>
      </c>
      <c r="F42" s="31">
        <f t="shared" si="13"/>
        <v>0</v>
      </c>
      <c r="G42" s="31">
        <f t="shared" si="13"/>
        <v>81042</v>
      </c>
      <c r="H42" s="31">
        <f t="shared" si="13"/>
        <v>0</v>
      </c>
      <c r="I42" s="31">
        <f t="shared" si="13"/>
        <v>0</v>
      </c>
      <c r="J42" s="31">
        <f t="shared" si="13"/>
        <v>0</v>
      </c>
      <c r="K42" s="31">
        <f t="shared" si="13"/>
        <v>0</v>
      </c>
      <c r="L42" s="31">
        <f t="shared" si="13"/>
        <v>0</v>
      </c>
      <c r="M42" s="31">
        <f t="shared" si="13"/>
        <v>0</v>
      </c>
      <c r="N42" s="31">
        <f>SUM(D42:M42)</f>
        <v>6949112</v>
      </c>
      <c r="O42" s="43">
        <f t="shared" si="11"/>
        <v>44.260168401207601</v>
      </c>
      <c r="P42" s="9"/>
    </row>
    <row r="43" spans="1:16">
      <c r="A43" s="12"/>
      <c r="B43" s="44">
        <v>571</v>
      </c>
      <c r="C43" s="20" t="s">
        <v>56</v>
      </c>
      <c r="D43" s="46">
        <v>2885937</v>
      </c>
      <c r="E43" s="46">
        <v>3599</v>
      </c>
      <c r="F43" s="46">
        <v>0</v>
      </c>
      <c r="G43" s="46">
        <v>0</v>
      </c>
      <c r="H43" s="46">
        <v>0</v>
      </c>
      <c r="I43" s="46">
        <v>0</v>
      </c>
      <c r="J43" s="46">
        <v>0</v>
      </c>
      <c r="K43" s="46">
        <v>0</v>
      </c>
      <c r="L43" s="46">
        <v>0</v>
      </c>
      <c r="M43" s="46">
        <v>0</v>
      </c>
      <c r="N43" s="46">
        <f t="shared" si="12"/>
        <v>2889536</v>
      </c>
      <c r="O43" s="47">
        <f t="shared" si="11"/>
        <v>18.403984561099577</v>
      </c>
      <c r="P43" s="9"/>
    </row>
    <row r="44" spans="1:16">
      <c r="A44" s="12"/>
      <c r="B44" s="44">
        <v>572</v>
      </c>
      <c r="C44" s="20" t="s">
        <v>57</v>
      </c>
      <c r="D44" s="46">
        <v>3705467</v>
      </c>
      <c r="E44" s="46">
        <v>227039</v>
      </c>
      <c r="F44" s="46">
        <v>0</v>
      </c>
      <c r="G44" s="46">
        <v>81042</v>
      </c>
      <c r="H44" s="46">
        <v>0</v>
      </c>
      <c r="I44" s="46">
        <v>0</v>
      </c>
      <c r="J44" s="46">
        <v>0</v>
      </c>
      <c r="K44" s="46">
        <v>0</v>
      </c>
      <c r="L44" s="46">
        <v>0</v>
      </c>
      <c r="M44" s="46">
        <v>0</v>
      </c>
      <c r="N44" s="46">
        <f t="shared" si="12"/>
        <v>4013548</v>
      </c>
      <c r="O44" s="47">
        <f t="shared" si="11"/>
        <v>25.563023069182069</v>
      </c>
      <c r="P44" s="9"/>
    </row>
    <row r="45" spans="1:16">
      <c r="A45" s="12"/>
      <c r="B45" s="44">
        <v>573</v>
      </c>
      <c r="C45" s="20" t="s">
        <v>58</v>
      </c>
      <c r="D45" s="46">
        <v>46028</v>
      </c>
      <c r="E45" s="46">
        <v>0</v>
      </c>
      <c r="F45" s="46">
        <v>0</v>
      </c>
      <c r="G45" s="46">
        <v>0</v>
      </c>
      <c r="H45" s="46">
        <v>0</v>
      </c>
      <c r="I45" s="46">
        <v>0</v>
      </c>
      <c r="J45" s="46">
        <v>0</v>
      </c>
      <c r="K45" s="46">
        <v>0</v>
      </c>
      <c r="L45" s="46">
        <v>0</v>
      </c>
      <c r="M45" s="46">
        <v>0</v>
      </c>
      <c r="N45" s="46">
        <f t="shared" si="12"/>
        <v>46028</v>
      </c>
      <c r="O45" s="47">
        <f t="shared" si="11"/>
        <v>0.29316077092595189</v>
      </c>
      <c r="P45" s="9"/>
    </row>
    <row r="46" spans="1:16" ht="15.75">
      <c r="A46" s="28" t="s">
        <v>81</v>
      </c>
      <c r="B46" s="29"/>
      <c r="C46" s="30"/>
      <c r="D46" s="31">
        <f t="shared" ref="D46:M46" si="14">SUM(D47:D47)</f>
        <v>7583879</v>
      </c>
      <c r="E46" s="31">
        <f t="shared" si="14"/>
        <v>3316173</v>
      </c>
      <c r="F46" s="31">
        <f t="shared" si="14"/>
        <v>0</v>
      </c>
      <c r="G46" s="31">
        <f t="shared" si="14"/>
        <v>6672</v>
      </c>
      <c r="H46" s="31">
        <f t="shared" si="14"/>
        <v>0</v>
      </c>
      <c r="I46" s="31">
        <f t="shared" si="14"/>
        <v>186793</v>
      </c>
      <c r="J46" s="31">
        <f t="shared" si="14"/>
        <v>100179</v>
      </c>
      <c r="K46" s="31">
        <f t="shared" si="14"/>
        <v>0</v>
      </c>
      <c r="L46" s="31">
        <f t="shared" si="14"/>
        <v>0</v>
      </c>
      <c r="M46" s="31">
        <f t="shared" si="14"/>
        <v>0</v>
      </c>
      <c r="N46" s="31">
        <f>SUM(D46:M46)</f>
        <v>11193696</v>
      </c>
      <c r="O46" s="43">
        <f t="shared" si="11"/>
        <v>71.294702113295031</v>
      </c>
      <c r="P46" s="9"/>
    </row>
    <row r="47" spans="1:16">
      <c r="A47" s="12"/>
      <c r="B47" s="44">
        <v>581</v>
      </c>
      <c r="C47" s="20" t="s">
        <v>59</v>
      </c>
      <c r="D47" s="46">
        <v>7583879</v>
      </c>
      <c r="E47" s="46">
        <v>3316173</v>
      </c>
      <c r="F47" s="46">
        <v>0</v>
      </c>
      <c r="G47" s="46">
        <v>6672</v>
      </c>
      <c r="H47" s="46">
        <v>0</v>
      </c>
      <c r="I47" s="46">
        <v>186793</v>
      </c>
      <c r="J47" s="46">
        <v>100179</v>
      </c>
      <c r="K47" s="46">
        <v>0</v>
      </c>
      <c r="L47" s="46">
        <v>0</v>
      </c>
      <c r="M47" s="46">
        <v>0</v>
      </c>
      <c r="N47" s="46">
        <f>SUM(D47:M47)</f>
        <v>11193696</v>
      </c>
      <c r="O47" s="47">
        <f t="shared" si="11"/>
        <v>71.294702113295031</v>
      </c>
      <c r="P47" s="9"/>
    </row>
    <row r="48" spans="1:16" ht="15.75">
      <c r="A48" s="28" t="s">
        <v>60</v>
      </c>
      <c r="B48" s="29"/>
      <c r="C48" s="30"/>
      <c r="D48" s="31">
        <f t="shared" ref="D48:M48" si="15">SUM(D49:D68)</f>
        <v>1048328</v>
      </c>
      <c r="E48" s="31">
        <f t="shared" si="15"/>
        <v>5900579</v>
      </c>
      <c r="F48" s="31">
        <f t="shared" si="15"/>
        <v>0</v>
      </c>
      <c r="G48" s="31">
        <f t="shared" si="15"/>
        <v>0</v>
      </c>
      <c r="H48" s="31">
        <f t="shared" si="15"/>
        <v>0</v>
      </c>
      <c r="I48" s="31">
        <f t="shared" si="15"/>
        <v>0</v>
      </c>
      <c r="J48" s="31">
        <f t="shared" si="15"/>
        <v>0</v>
      </c>
      <c r="K48" s="31">
        <f t="shared" si="15"/>
        <v>0</v>
      </c>
      <c r="L48" s="31">
        <f t="shared" si="15"/>
        <v>0</v>
      </c>
      <c r="M48" s="31">
        <f t="shared" si="15"/>
        <v>0</v>
      </c>
      <c r="N48" s="31">
        <f>SUM(D48:M48)</f>
        <v>6948907</v>
      </c>
      <c r="O48" s="43">
        <f t="shared" si="11"/>
        <v>44.258862718622218</v>
      </c>
      <c r="P48" s="9"/>
    </row>
    <row r="49" spans="1:16">
      <c r="A49" s="12"/>
      <c r="B49" s="44">
        <v>601</v>
      </c>
      <c r="C49" s="20" t="s">
        <v>91</v>
      </c>
      <c r="D49" s="46">
        <v>8404</v>
      </c>
      <c r="E49" s="46">
        <v>0</v>
      </c>
      <c r="F49" s="46">
        <v>0</v>
      </c>
      <c r="G49" s="46">
        <v>0</v>
      </c>
      <c r="H49" s="46">
        <v>0</v>
      </c>
      <c r="I49" s="46">
        <v>0</v>
      </c>
      <c r="J49" s="46">
        <v>0</v>
      </c>
      <c r="K49" s="46">
        <v>0</v>
      </c>
      <c r="L49" s="46">
        <v>0</v>
      </c>
      <c r="M49" s="46">
        <v>0</v>
      </c>
      <c r="N49" s="46">
        <f t="shared" ref="N49:N57" si="16">SUM(D49:M49)</f>
        <v>8404</v>
      </c>
      <c r="O49" s="47">
        <f t="shared" si="11"/>
        <v>5.3526616817191702E-2</v>
      </c>
      <c r="P49" s="9"/>
    </row>
    <row r="50" spans="1:16">
      <c r="A50" s="12"/>
      <c r="B50" s="44">
        <v>602</v>
      </c>
      <c r="C50" s="20" t="s">
        <v>61</v>
      </c>
      <c r="D50" s="46">
        <v>13480</v>
      </c>
      <c r="E50" s="46">
        <v>0</v>
      </c>
      <c r="F50" s="46">
        <v>0</v>
      </c>
      <c r="G50" s="46">
        <v>0</v>
      </c>
      <c r="H50" s="46">
        <v>0</v>
      </c>
      <c r="I50" s="46">
        <v>0</v>
      </c>
      <c r="J50" s="46">
        <v>0</v>
      </c>
      <c r="K50" s="46">
        <v>0</v>
      </c>
      <c r="L50" s="46">
        <v>0</v>
      </c>
      <c r="M50" s="46">
        <v>0</v>
      </c>
      <c r="N50" s="46">
        <f t="shared" si="16"/>
        <v>13480</v>
      </c>
      <c r="O50" s="47">
        <f t="shared" si="11"/>
        <v>8.5856591467841997E-2</v>
      </c>
      <c r="P50" s="9"/>
    </row>
    <row r="51" spans="1:16">
      <c r="A51" s="12"/>
      <c r="B51" s="44">
        <v>603</v>
      </c>
      <c r="C51" s="20" t="s">
        <v>62</v>
      </c>
      <c r="D51" s="46">
        <v>4136</v>
      </c>
      <c r="E51" s="46">
        <v>0</v>
      </c>
      <c r="F51" s="46">
        <v>0</v>
      </c>
      <c r="G51" s="46">
        <v>0</v>
      </c>
      <c r="H51" s="46">
        <v>0</v>
      </c>
      <c r="I51" s="46">
        <v>0</v>
      </c>
      <c r="J51" s="46">
        <v>0</v>
      </c>
      <c r="K51" s="46">
        <v>0</v>
      </c>
      <c r="L51" s="46">
        <v>0</v>
      </c>
      <c r="M51" s="46">
        <v>0</v>
      </c>
      <c r="N51" s="46">
        <f t="shared" si="16"/>
        <v>4136</v>
      </c>
      <c r="O51" s="47">
        <f t="shared" si="11"/>
        <v>2.6342942307937278E-2</v>
      </c>
      <c r="P51" s="9"/>
    </row>
    <row r="52" spans="1:16">
      <c r="A52" s="12"/>
      <c r="B52" s="44">
        <v>604</v>
      </c>
      <c r="C52" s="20" t="s">
        <v>63</v>
      </c>
      <c r="D52" s="46">
        <v>3302</v>
      </c>
      <c r="E52" s="46">
        <v>2804579</v>
      </c>
      <c r="F52" s="46">
        <v>0</v>
      </c>
      <c r="G52" s="46">
        <v>0</v>
      </c>
      <c r="H52" s="46">
        <v>0</v>
      </c>
      <c r="I52" s="46">
        <v>0</v>
      </c>
      <c r="J52" s="46">
        <v>0</v>
      </c>
      <c r="K52" s="46">
        <v>0</v>
      </c>
      <c r="L52" s="46">
        <v>0</v>
      </c>
      <c r="M52" s="46">
        <v>0</v>
      </c>
      <c r="N52" s="46">
        <f t="shared" si="16"/>
        <v>2807881</v>
      </c>
      <c r="O52" s="47">
        <f t="shared" si="11"/>
        <v>17.883908895201458</v>
      </c>
      <c r="P52" s="9"/>
    </row>
    <row r="53" spans="1:16">
      <c r="A53" s="12"/>
      <c r="B53" s="44">
        <v>608</v>
      </c>
      <c r="C53" s="20" t="s">
        <v>65</v>
      </c>
      <c r="D53" s="46">
        <v>0</v>
      </c>
      <c r="E53" s="46">
        <v>87565</v>
      </c>
      <c r="F53" s="46">
        <v>0</v>
      </c>
      <c r="G53" s="46">
        <v>0</v>
      </c>
      <c r="H53" s="46">
        <v>0</v>
      </c>
      <c r="I53" s="46">
        <v>0</v>
      </c>
      <c r="J53" s="46">
        <v>0</v>
      </c>
      <c r="K53" s="46">
        <v>0</v>
      </c>
      <c r="L53" s="46">
        <v>0</v>
      </c>
      <c r="M53" s="46">
        <v>0</v>
      </c>
      <c r="N53" s="46">
        <f t="shared" si="16"/>
        <v>87565</v>
      </c>
      <c r="O53" s="47">
        <f t="shared" si="11"/>
        <v>0.55771753945709079</v>
      </c>
      <c r="P53" s="9"/>
    </row>
    <row r="54" spans="1:16">
      <c r="A54" s="12"/>
      <c r="B54" s="44">
        <v>614</v>
      </c>
      <c r="C54" s="20" t="s">
        <v>66</v>
      </c>
      <c r="D54" s="46">
        <v>0</v>
      </c>
      <c r="E54" s="46">
        <v>360575</v>
      </c>
      <c r="F54" s="46">
        <v>0</v>
      </c>
      <c r="G54" s="46">
        <v>0</v>
      </c>
      <c r="H54" s="46">
        <v>0</v>
      </c>
      <c r="I54" s="46">
        <v>0</v>
      </c>
      <c r="J54" s="46">
        <v>0</v>
      </c>
      <c r="K54" s="46">
        <v>0</v>
      </c>
      <c r="L54" s="46">
        <v>0</v>
      </c>
      <c r="M54" s="46">
        <v>0</v>
      </c>
      <c r="N54" s="46">
        <f t="shared" si="16"/>
        <v>360575</v>
      </c>
      <c r="O54" s="47">
        <f t="shared" si="11"/>
        <v>2.2965682840146235</v>
      </c>
      <c r="P54" s="9"/>
    </row>
    <row r="55" spans="1:16">
      <c r="A55" s="12"/>
      <c r="B55" s="44">
        <v>622</v>
      </c>
      <c r="C55" s="20" t="s">
        <v>67</v>
      </c>
      <c r="D55" s="46">
        <v>0</v>
      </c>
      <c r="E55" s="46">
        <v>77406</v>
      </c>
      <c r="F55" s="46">
        <v>0</v>
      </c>
      <c r="G55" s="46">
        <v>0</v>
      </c>
      <c r="H55" s="46">
        <v>0</v>
      </c>
      <c r="I55" s="46">
        <v>0</v>
      </c>
      <c r="J55" s="46">
        <v>0</v>
      </c>
      <c r="K55" s="46">
        <v>0</v>
      </c>
      <c r="L55" s="46">
        <v>0</v>
      </c>
      <c r="M55" s="46">
        <v>0</v>
      </c>
      <c r="N55" s="46">
        <f t="shared" si="16"/>
        <v>77406</v>
      </c>
      <c r="O55" s="47">
        <f t="shared" si="11"/>
        <v>0.49301300587238706</v>
      </c>
      <c r="P55" s="9"/>
    </row>
    <row r="56" spans="1:16">
      <c r="A56" s="12"/>
      <c r="B56" s="44">
        <v>634</v>
      </c>
      <c r="C56" s="20" t="s">
        <v>68</v>
      </c>
      <c r="D56" s="46">
        <v>0</v>
      </c>
      <c r="E56" s="46">
        <v>195894</v>
      </c>
      <c r="F56" s="46">
        <v>0</v>
      </c>
      <c r="G56" s="46">
        <v>0</v>
      </c>
      <c r="H56" s="46">
        <v>0</v>
      </c>
      <c r="I56" s="46">
        <v>0</v>
      </c>
      <c r="J56" s="46">
        <v>0</v>
      </c>
      <c r="K56" s="46">
        <v>0</v>
      </c>
      <c r="L56" s="46">
        <v>0</v>
      </c>
      <c r="M56" s="46">
        <v>0</v>
      </c>
      <c r="N56" s="46">
        <f t="shared" si="16"/>
        <v>195894</v>
      </c>
      <c r="O56" s="47">
        <f t="shared" si="11"/>
        <v>1.2476848018547062</v>
      </c>
      <c r="P56" s="9"/>
    </row>
    <row r="57" spans="1:16">
      <c r="A57" s="12"/>
      <c r="B57" s="44">
        <v>654</v>
      </c>
      <c r="C57" s="20" t="s">
        <v>69</v>
      </c>
      <c r="D57" s="46">
        <v>0</v>
      </c>
      <c r="E57" s="46">
        <v>325160</v>
      </c>
      <c r="F57" s="46">
        <v>0</v>
      </c>
      <c r="G57" s="46">
        <v>0</v>
      </c>
      <c r="H57" s="46">
        <v>0</v>
      </c>
      <c r="I57" s="46">
        <v>0</v>
      </c>
      <c r="J57" s="46">
        <v>0</v>
      </c>
      <c r="K57" s="46">
        <v>0</v>
      </c>
      <c r="L57" s="46">
        <v>0</v>
      </c>
      <c r="M57" s="46">
        <v>0</v>
      </c>
      <c r="N57" s="46">
        <f t="shared" si="16"/>
        <v>325160</v>
      </c>
      <c r="O57" s="47">
        <f t="shared" si="11"/>
        <v>2.0710036559112392</v>
      </c>
      <c r="P57" s="9"/>
    </row>
    <row r="58" spans="1:16">
      <c r="A58" s="12"/>
      <c r="B58" s="44">
        <v>674</v>
      </c>
      <c r="C58" s="20" t="s">
        <v>70</v>
      </c>
      <c r="D58" s="46">
        <v>0</v>
      </c>
      <c r="E58" s="46">
        <v>83183</v>
      </c>
      <c r="F58" s="46">
        <v>0</v>
      </c>
      <c r="G58" s="46">
        <v>0</v>
      </c>
      <c r="H58" s="46">
        <v>0</v>
      </c>
      <c r="I58" s="46">
        <v>0</v>
      </c>
      <c r="J58" s="46">
        <v>0</v>
      </c>
      <c r="K58" s="46">
        <v>0</v>
      </c>
      <c r="L58" s="46">
        <v>0</v>
      </c>
      <c r="M58" s="46">
        <v>0</v>
      </c>
      <c r="N58" s="46">
        <f>SUM(D58:M58)</f>
        <v>83183</v>
      </c>
      <c r="O58" s="47">
        <f t="shared" si="11"/>
        <v>0.52980777804669887</v>
      </c>
      <c r="P58" s="9"/>
    </row>
    <row r="59" spans="1:16">
      <c r="A59" s="12"/>
      <c r="B59" s="44">
        <v>689</v>
      </c>
      <c r="C59" s="20" t="s">
        <v>72</v>
      </c>
      <c r="D59" s="46">
        <v>0</v>
      </c>
      <c r="E59" s="46">
        <v>72374</v>
      </c>
      <c r="F59" s="46">
        <v>0</v>
      </c>
      <c r="G59" s="46">
        <v>0</v>
      </c>
      <c r="H59" s="46">
        <v>0</v>
      </c>
      <c r="I59" s="46">
        <v>0</v>
      </c>
      <c r="J59" s="46">
        <v>0</v>
      </c>
      <c r="K59" s="46">
        <v>0</v>
      </c>
      <c r="L59" s="46">
        <v>0</v>
      </c>
      <c r="M59" s="46">
        <v>0</v>
      </c>
      <c r="N59" s="46">
        <f>SUM(D59:M59)</f>
        <v>72374</v>
      </c>
      <c r="O59" s="47">
        <f t="shared" si="11"/>
        <v>0.46096327528884246</v>
      </c>
      <c r="P59" s="9"/>
    </row>
    <row r="60" spans="1:16">
      <c r="A60" s="12"/>
      <c r="B60" s="44">
        <v>694</v>
      </c>
      <c r="C60" s="20" t="s">
        <v>73</v>
      </c>
      <c r="D60" s="46">
        <v>0</v>
      </c>
      <c r="E60" s="46">
        <v>152672</v>
      </c>
      <c r="F60" s="46">
        <v>0</v>
      </c>
      <c r="G60" s="46">
        <v>0</v>
      </c>
      <c r="H60" s="46">
        <v>0</v>
      </c>
      <c r="I60" s="46">
        <v>0</v>
      </c>
      <c r="J60" s="46">
        <v>0</v>
      </c>
      <c r="K60" s="46">
        <v>0</v>
      </c>
      <c r="L60" s="46">
        <v>0</v>
      </c>
      <c r="M60" s="46">
        <v>0</v>
      </c>
      <c r="N60" s="46">
        <f>SUM(D60:M60)</f>
        <v>152672</v>
      </c>
      <c r="O60" s="47">
        <f t="shared" si="11"/>
        <v>0.97239595939008705</v>
      </c>
      <c r="P60" s="9"/>
    </row>
    <row r="61" spans="1:16">
      <c r="A61" s="12"/>
      <c r="B61" s="44">
        <v>711</v>
      </c>
      <c r="C61" s="20" t="s">
        <v>74</v>
      </c>
      <c r="D61" s="46">
        <v>1019006</v>
      </c>
      <c r="E61" s="46">
        <v>0</v>
      </c>
      <c r="F61" s="46">
        <v>0</v>
      </c>
      <c r="G61" s="46">
        <v>0</v>
      </c>
      <c r="H61" s="46">
        <v>0</v>
      </c>
      <c r="I61" s="46">
        <v>0</v>
      </c>
      <c r="J61" s="46">
        <v>0</v>
      </c>
      <c r="K61" s="46">
        <v>0</v>
      </c>
      <c r="L61" s="46">
        <v>0</v>
      </c>
      <c r="M61" s="46">
        <v>0</v>
      </c>
      <c r="N61" s="46">
        <f t="shared" ref="N61:N68" si="17">SUM(D61:M61)</f>
        <v>1019006</v>
      </c>
      <c r="O61" s="47">
        <f t="shared" si="11"/>
        <v>6.4902360419347032</v>
      </c>
      <c r="P61" s="9"/>
    </row>
    <row r="62" spans="1:16">
      <c r="A62" s="12"/>
      <c r="B62" s="44">
        <v>712</v>
      </c>
      <c r="C62" s="20" t="s">
        <v>75</v>
      </c>
      <c r="D62" s="46">
        <v>0</v>
      </c>
      <c r="E62" s="46">
        <v>2417</v>
      </c>
      <c r="F62" s="46">
        <v>0</v>
      </c>
      <c r="G62" s="46">
        <v>0</v>
      </c>
      <c r="H62" s="46">
        <v>0</v>
      </c>
      <c r="I62" s="46">
        <v>0</v>
      </c>
      <c r="J62" s="46">
        <v>0</v>
      </c>
      <c r="K62" s="46">
        <v>0</v>
      </c>
      <c r="L62" s="46">
        <v>0</v>
      </c>
      <c r="M62" s="46">
        <v>0</v>
      </c>
      <c r="N62" s="46">
        <f t="shared" si="17"/>
        <v>2417</v>
      </c>
      <c r="O62" s="47">
        <f t="shared" si="11"/>
        <v>1.5394316140784429E-2</v>
      </c>
      <c r="P62" s="9"/>
    </row>
    <row r="63" spans="1:16">
      <c r="A63" s="12"/>
      <c r="B63" s="44">
        <v>713</v>
      </c>
      <c r="C63" s="20" t="s">
        <v>76</v>
      </c>
      <c r="D63" s="46">
        <v>0</v>
      </c>
      <c r="E63" s="46">
        <v>690214</v>
      </c>
      <c r="F63" s="46">
        <v>0</v>
      </c>
      <c r="G63" s="46">
        <v>0</v>
      </c>
      <c r="H63" s="46">
        <v>0</v>
      </c>
      <c r="I63" s="46">
        <v>0</v>
      </c>
      <c r="J63" s="46">
        <v>0</v>
      </c>
      <c r="K63" s="46">
        <v>0</v>
      </c>
      <c r="L63" s="46">
        <v>0</v>
      </c>
      <c r="M63" s="46">
        <v>0</v>
      </c>
      <c r="N63" s="46">
        <f t="shared" si="17"/>
        <v>690214</v>
      </c>
      <c r="O63" s="47">
        <f t="shared" si="11"/>
        <v>4.3960995121205562</v>
      </c>
      <c r="P63" s="9"/>
    </row>
    <row r="64" spans="1:16">
      <c r="A64" s="12"/>
      <c r="B64" s="44">
        <v>714</v>
      </c>
      <c r="C64" s="20" t="s">
        <v>77</v>
      </c>
      <c r="D64" s="46">
        <v>0</v>
      </c>
      <c r="E64" s="46">
        <v>39555</v>
      </c>
      <c r="F64" s="46">
        <v>0</v>
      </c>
      <c r="G64" s="46">
        <v>0</v>
      </c>
      <c r="H64" s="46">
        <v>0</v>
      </c>
      <c r="I64" s="46">
        <v>0</v>
      </c>
      <c r="J64" s="46">
        <v>0</v>
      </c>
      <c r="K64" s="46">
        <v>0</v>
      </c>
      <c r="L64" s="46">
        <v>0</v>
      </c>
      <c r="M64" s="46">
        <v>0</v>
      </c>
      <c r="N64" s="46">
        <f t="shared" si="17"/>
        <v>39555</v>
      </c>
      <c r="O64" s="47">
        <f t="shared" si="11"/>
        <v>0.25193304714469511</v>
      </c>
      <c r="P64" s="9"/>
    </row>
    <row r="65" spans="1:119">
      <c r="A65" s="12"/>
      <c r="B65" s="44">
        <v>715</v>
      </c>
      <c r="C65" s="20" t="s">
        <v>78</v>
      </c>
      <c r="D65" s="46">
        <v>0</v>
      </c>
      <c r="E65" s="46">
        <v>217259</v>
      </c>
      <c r="F65" s="46">
        <v>0</v>
      </c>
      <c r="G65" s="46">
        <v>0</v>
      </c>
      <c r="H65" s="46">
        <v>0</v>
      </c>
      <c r="I65" s="46">
        <v>0</v>
      </c>
      <c r="J65" s="46">
        <v>0</v>
      </c>
      <c r="K65" s="46">
        <v>0</v>
      </c>
      <c r="L65" s="46">
        <v>0</v>
      </c>
      <c r="M65" s="46">
        <v>0</v>
      </c>
      <c r="N65" s="46">
        <f t="shared" si="17"/>
        <v>217259</v>
      </c>
      <c r="O65" s="47">
        <f t="shared" si="11"/>
        <v>1.3837624039845611</v>
      </c>
      <c r="P65" s="9"/>
    </row>
    <row r="66" spans="1:119">
      <c r="A66" s="12"/>
      <c r="B66" s="44">
        <v>724</v>
      </c>
      <c r="C66" s="20" t="s">
        <v>80</v>
      </c>
      <c r="D66" s="46">
        <v>0</v>
      </c>
      <c r="E66" s="46">
        <v>224331</v>
      </c>
      <c r="F66" s="46">
        <v>0</v>
      </c>
      <c r="G66" s="46">
        <v>0</v>
      </c>
      <c r="H66" s="46">
        <v>0</v>
      </c>
      <c r="I66" s="46">
        <v>0</v>
      </c>
      <c r="J66" s="46">
        <v>0</v>
      </c>
      <c r="K66" s="46">
        <v>0</v>
      </c>
      <c r="L66" s="46">
        <v>0</v>
      </c>
      <c r="M66" s="46">
        <v>0</v>
      </c>
      <c r="N66" s="46">
        <f t="shared" si="17"/>
        <v>224331</v>
      </c>
      <c r="O66" s="47">
        <f t="shared" si="11"/>
        <v>1.4288052685884616</v>
      </c>
      <c r="P66" s="9"/>
    </row>
    <row r="67" spans="1:119">
      <c r="A67" s="12"/>
      <c r="B67" s="44">
        <v>744</v>
      </c>
      <c r="C67" s="20" t="s">
        <v>82</v>
      </c>
      <c r="D67" s="46">
        <v>0</v>
      </c>
      <c r="E67" s="46">
        <v>106233</v>
      </c>
      <c r="F67" s="46">
        <v>0</v>
      </c>
      <c r="G67" s="46">
        <v>0</v>
      </c>
      <c r="H67" s="46">
        <v>0</v>
      </c>
      <c r="I67" s="46">
        <v>0</v>
      </c>
      <c r="J67" s="46">
        <v>0</v>
      </c>
      <c r="K67" s="46">
        <v>0</v>
      </c>
      <c r="L67" s="46">
        <v>0</v>
      </c>
      <c r="M67" s="46">
        <v>0</v>
      </c>
      <c r="N67" s="46">
        <f t="shared" si="17"/>
        <v>106233</v>
      </c>
      <c r="O67" s="47">
        <f t="shared" si="11"/>
        <v>0.67661745411003404</v>
      </c>
      <c r="P67" s="9"/>
    </row>
    <row r="68" spans="1:119" ht="15.75" thickBot="1">
      <c r="A68" s="12"/>
      <c r="B68" s="44">
        <v>764</v>
      </c>
      <c r="C68" s="20" t="s">
        <v>83</v>
      </c>
      <c r="D68" s="46">
        <v>0</v>
      </c>
      <c r="E68" s="46">
        <v>461162</v>
      </c>
      <c r="F68" s="46">
        <v>0</v>
      </c>
      <c r="G68" s="46">
        <v>0</v>
      </c>
      <c r="H68" s="46">
        <v>0</v>
      </c>
      <c r="I68" s="46">
        <v>0</v>
      </c>
      <c r="J68" s="46">
        <v>0</v>
      </c>
      <c r="K68" s="46">
        <v>0</v>
      </c>
      <c r="L68" s="46">
        <v>0</v>
      </c>
      <c r="M68" s="46">
        <v>0</v>
      </c>
      <c r="N68" s="46">
        <f t="shared" si="17"/>
        <v>461162</v>
      </c>
      <c r="O68" s="47">
        <f t="shared" si="11"/>
        <v>2.9372253289683199</v>
      </c>
      <c r="P68" s="9"/>
    </row>
    <row r="69" spans="1:119" ht="16.5" thickBot="1">
      <c r="A69" s="14" t="s">
        <v>10</v>
      </c>
      <c r="B69" s="23"/>
      <c r="C69" s="22"/>
      <c r="D69" s="15">
        <f t="shared" ref="D69:M69" si="18">SUM(D5,D12,D21,D29,D33,D37,D42,D46,D48)</f>
        <v>83392496</v>
      </c>
      <c r="E69" s="15">
        <f t="shared" si="18"/>
        <v>66777837</v>
      </c>
      <c r="F69" s="15">
        <f t="shared" si="18"/>
        <v>4546403</v>
      </c>
      <c r="G69" s="15">
        <f t="shared" si="18"/>
        <v>7242262</v>
      </c>
      <c r="H69" s="15">
        <f t="shared" si="18"/>
        <v>0</v>
      </c>
      <c r="I69" s="15">
        <f t="shared" si="18"/>
        <v>37402369</v>
      </c>
      <c r="J69" s="15">
        <f t="shared" si="18"/>
        <v>10701429</v>
      </c>
      <c r="K69" s="15">
        <f t="shared" si="18"/>
        <v>0</v>
      </c>
      <c r="L69" s="15">
        <f t="shared" si="18"/>
        <v>0</v>
      </c>
      <c r="M69" s="15">
        <f t="shared" si="18"/>
        <v>9958674</v>
      </c>
      <c r="N69" s="15">
        <f>SUM(D69:M69)</f>
        <v>220021470</v>
      </c>
      <c r="O69" s="37">
        <f>(N69/O$71)</f>
        <v>1401.3570818949595</v>
      </c>
      <c r="P69" s="6"/>
      <c r="Q69" s="2"/>
      <c r="R69" s="5"/>
      <c r="S69" s="5"/>
      <c r="T69" s="5"/>
      <c r="U69" s="5"/>
      <c r="V69" s="5"/>
      <c r="W69" s="5"/>
      <c r="X69" s="5"/>
      <c r="Y69" s="5"/>
      <c r="Z69" s="5"/>
      <c r="AA69" s="5"/>
      <c r="AB69" s="5"/>
      <c r="AC69" s="5"/>
      <c r="AD69" s="5"/>
      <c r="AE69" s="5"/>
      <c r="AF69" s="5"/>
      <c r="AG69" s="5"/>
      <c r="AH69" s="5"/>
      <c r="AI69" s="5"/>
      <c r="AJ69" s="5"/>
      <c r="AK69" s="5"/>
      <c r="AL69" s="5"/>
      <c r="AM69" s="5"/>
      <c r="AN69" s="5"/>
      <c r="AO69" s="5"/>
      <c r="AP69" s="5"/>
      <c r="AQ69" s="5"/>
      <c r="AR69" s="5"/>
      <c r="AS69" s="5"/>
      <c r="AT69" s="5"/>
      <c r="AU69" s="5"/>
      <c r="AV69" s="5"/>
      <c r="AW69" s="5"/>
      <c r="AX69" s="5"/>
      <c r="AY69" s="5"/>
      <c r="AZ69" s="5"/>
      <c r="BA69" s="5"/>
      <c r="BB69" s="5"/>
      <c r="BC69" s="5"/>
      <c r="BD69" s="5"/>
      <c r="BE69" s="5"/>
      <c r="BF69" s="5"/>
      <c r="BG69" s="5"/>
      <c r="BH69" s="5"/>
      <c r="BI69" s="5"/>
      <c r="BJ69" s="5"/>
      <c r="BK69" s="5"/>
      <c r="BL69" s="5"/>
      <c r="BM69" s="5"/>
      <c r="BN69" s="5"/>
      <c r="BO69" s="5"/>
      <c r="BP69" s="5"/>
      <c r="BQ69" s="5"/>
      <c r="BR69" s="5"/>
      <c r="BS69" s="5"/>
      <c r="BT69" s="5"/>
      <c r="BU69" s="5"/>
      <c r="BV69" s="5"/>
      <c r="BW69" s="5"/>
      <c r="BX69" s="5"/>
      <c r="BY69" s="5"/>
      <c r="BZ69" s="5"/>
      <c r="CA69" s="5"/>
      <c r="CB69" s="5"/>
      <c r="CC69" s="5"/>
      <c r="CD69" s="5"/>
      <c r="CE69" s="5"/>
      <c r="CF69" s="5"/>
      <c r="CG69" s="5"/>
      <c r="CH69" s="5"/>
      <c r="CI69" s="5"/>
      <c r="CJ69" s="5"/>
      <c r="CK69" s="5"/>
      <c r="CL69" s="5"/>
      <c r="CM69" s="5"/>
      <c r="CN69" s="5"/>
      <c r="CO69" s="5"/>
      <c r="CP69" s="5"/>
      <c r="CQ69" s="5"/>
      <c r="CR69" s="5"/>
      <c r="CS69" s="5"/>
      <c r="CT69" s="5"/>
      <c r="CU69" s="5"/>
      <c r="CV69" s="5"/>
      <c r="CW69" s="5"/>
      <c r="CX69" s="5"/>
      <c r="CY69" s="5"/>
      <c r="CZ69" s="5"/>
      <c r="DA69" s="5"/>
      <c r="DB69" s="5"/>
      <c r="DC69" s="5"/>
      <c r="DD69" s="5"/>
      <c r="DE69" s="5"/>
      <c r="DF69" s="5"/>
      <c r="DG69" s="5"/>
      <c r="DH69" s="5"/>
      <c r="DI69" s="5"/>
      <c r="DJ69" s="5"/>
      <c r="DK69" s="5"/>
      <c r="DL69" s="5"/>
      <c r="DM69" s="5"/>
      <c r="DN69" s="5"/>
      <c r="DO69" s="5"/>
    </row>
    <row r="70" spans="1:119">
      <c r="A70" s="16"/>
      <c r="B70" s="18"/>
      <c r="C70" s="18"/>
      <c r="D70" s="17"/>
      <c r="E70" s="17"/>
      <c r="F70" s="17"/>
      <c r="G70" s="17"/>
      <c r="H70" s="17"/>
      <c r="I70" s="17"/>
      <c r="J70" s="17"/>
      <c r="K70" s="17"/>
      <c r="L70" s="17"/>
      <c r="M70" s="17"/>
      <c r="N70" s="17"/>
      <c r="O70" s="19"/>
    </row>
    <row r="71" spans="1:119">
      <c r="A71" s="38"/>
      <c r="B71" s="39"/>
      <c r="C71" s="39"/>
      <c r="D71" s="40"/>
      <c r="E71" s="40"/>
      <c r="F71" s="40"/>
      <c r="G71" s="40"/>
      <c r="H71" s="40"/>
      <c r="I71" s="40"/>
      <c r="J71" s="40"/>
      <c r="K71" s="40"/>
      <c r="L71" s="118" t="s">
        <v>112</v>
      </c>
      <c r="M71" s="118"/>
      <c r="N71" s="118"/>
      <c r="O71" s="41">
        <v>157006</v>
      </c>
    </row>
    <row r="72" spans="1:119">
      <c r="A72" s="119"/>
      <c r="B72" s="96"/>
      <c r="C72" s="96"/>
      <c r="D72" s="96"/>
      <c r="E72" s="96"/>
      <c r="F72" s="96"/>
      <c r="G72" s="96"/>
      <c r="H72" s="96"/>
      <c r="I72" s="96"/>
      <c r="J72" s="96"/>
      <c r="K72" s="96"/>
      <c r="L72" s="96"/>
      <c r="M72" s="96"/>
      <c r="N72" s="96"/>
      <c r="O72" s="97"/>
    </row>
    <row r="73" spans="1:119" ht="15.75" customHeight="1" thickBot="1">
      <c r="A73" s="120" t="s">
        <v>93</v>
      </c>
      <c r="B73" s="99"/>
      <c r="C73" s="99"/>
      <c r="D73" s="99"/>
      <c r="E73" s="99"/>
      <c r="F73" s="99"/>
      <c r="G73" s="99"/>
      <c r="H73" s="99"/>
      <c r="I73" s="99"/>
      <c r="J73" s="99"/>
      <c r="K73" s="99"/>
      <c r="L73" s="99"/>
      <c r="M73" s="99"/>
      <c r="N73" s="99"/>
      <c r="O73" s="100"/>
    </row>
  </sheetData>
  <mergeCells count="10">
    <mergeCell ref="L71:N71"/>
    <mergeCell ref="A72:O72"/>
    <mergeCell ref="A73:O73"/>
    <mergeCell ref="A1:O1"/>
    <mergeCell ref="A2:O2"/>
    <mergeCell ref="A3:C4"/>
    <mergeCell ref="D3:H3"/>
    <mergeCell ref="I3:J3"/>
    <mergeCell ref="K3:L3"/>
    <mergeCell ref="O3:O4"/>
  </mergeCells>
  <printOptions horizontalCentered="1"/>
  <pageMargins left="0.5" right="0.5" top="0.5" bottom="0.5" header="0.3" footer="0.3"/>
  <pageSetup paperSize="5" scale="56" fitToHeight="0" orientation="landscape" r:id="rId1"/>
  <headerFooter>
    <oddFooter>&amp;L&amp;14Office of Economic and Demographic Research&amp;R&amp;14Page &amp;P of &amp;N</oddFooter>
  </headerFooter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>
    <pageSetUpPr fitToPage="1"/>
  </sheetPr>
  <dimension ref="A1:EC73"/>
  <sheetViews>
    <sheetView workbookViewId="0">
      <selection sqref="A1:O1"/>
    </sheetView>
  </sheetViews>
  <sheetFormatPr defaultColWidth="9.77734375" defaultRowHeight="15"/>
  <cols>
    <col min="1" max="1" width="1.77734375" style="3" customWidth="1"/>
    <col min="2" max="2" width="6.77734375" style="3" customWidth="1"/>
    <col min="3" max="3" width="55.77734375" style="3" customWidth="1"/>
    <col min="4" max="5" width="16.77734375" style="4" customWidth="1"/>
    <col min="6" max="7" width="15.77734375" style="4" customWidth="1"/>
    <col min="8" max="8" width="13.77734375" style="4" customWidth="1"/>
    <col min="9" max="10" width="15.77734375" style="4" customWidth="1"/>
    <col min="11" max="13" width="13.77734375" style="4" customWidth="1"/>
    <col min="14" max="14" width="16.77734375" style="4" customWidth="1"/>
    <col min="15" max="15" width="13.77734375" style="3" customWidth="1"/>
    <col min="16" max="16" width="9.77734375" style="3" customWidth="1"/>
    <col min="17" max="17" width="9.77734375" style="3"/>
  </cols>
  <sheetData>
    <row r="1" spans="1:133" ht="27.75">
      <c r="A1" s="121" t="s">
        <v>84</v>
      </c>
      <c r="B1" s="122"/>
      <c r="C1" s="122"/>
      <c r="D1" s="122"/>
      <c r="E1" s="122"/>
      <c r="F1" s="122"/>
      <c r="G1" s="122"/>
      <c r="H1" s="122"/>
      <c r="I1" s="122"/>
      <c r="J1" s="122"/>
      <c r="K1" s="122"/>
      <c r="L1" s="122"/>
      <c r="M1" s="122"/>
      <c r="N1" s="122"/>
      <c r="O1" s="123"/>
      <c r="P1" s="7"/>
      <c r="Q1"/>
    </row>
    <row r="2" spans="1:133" ht="24" thickBot="1">
      <c r="A2" s="124" t="s">
        <v>113</v>
      </c>
      <c r="B2" s="125"/>
      <c r="C2" s="125"/>
      <c r="D2" s="125"/>
      <c r="E2" s="125"/>
      <c r="F2" s="125"/>
      <c r="G2" s="125"/>
      <c r="H2" s="125"/>
      <c r="I2" s="125"/>
      <c r="J2" s="125"/>
      <c r="K2" s="125"/>
      <c r="L2" s="125"/>
      <c r="M2" s="125"/>
      <c r="N2" s="125"/>
      <c r="O2" s="126"/>
      <c r="P2" s="7"/>
      <c r="Q2"/>
    </row>
    <row r="3" spans="1:133" ht="18" customHeight="1">
      <c r="A3" s="127" t="s">
        <v>12</v>
      </c>
      <c r="B3" s="108"/>
      <c r="C3" s="109"/>
      <c r="D3" s="128" t="s">
        <v>6</v>
      </c>
      <c r="E3" s="129"/>
      <c r="F3" s="129"/>
      <c r="G3" s="129"/>
      <c r="H3" s="130"/>
      <c r="I3" s="128" t="s">
        <v>7</v>
      </c>
      <c r="J3" s="130"/>
      <c r="K3" s="128" t="s">
        <v>9</v>
      </c>
      <c r="L3" s="130"/>
      <c r="M3" s="35"/>
      <c r="N3" s="36"/>
      <c r="O3" s="131" t="s">
        <v>17</v>
      </c>
      <c r="P3" s="11"/>
      <c r="Q3"/>
    </row>
    <row r="4" spans="1:133" ht="32.25" customHeight="1" thickBot="1">
      <c r="A4" s="110"/>
      <c r="B4" s="111"/>
      <c r="C4" s="112"/>
      <c r="D4" s="33" t="s">
        <v>0</v>
      </c>
      <c r="E4" s="33" t="s">
        <v>13</v>
      </c>
      <c r="F4" s="33" t="s">
        <v>14</v>
      </c>
      <c r="G4" s="33" t="s">
        <v>15</v>
      </c>
      <c r="H4" s="33" t="s">
        <v>1</v>
      </c>
      <c r="I4" s="33" t="s">
        <v>2</v>
      </c>
      <c r="J4" s="34" t="s">
        <v>16</v>
      </c>
      <c r="K4" s="34" t="s">
        <v>3</v>
      </c>
      <c r="L4" s="34" t="s">
        <v>4</v>
      </c>
      <c r="M4" s="34" t="s">
        <v>5</v>
      </c>
      <c r="N4" s="34" t="s">
        <v>8</v>
      </c>
      <c r="O4" s="117"/>
      <c r="P4" s="8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  <c r="CN4" s="1"/>
      <c r="CO4" s="1"/>
      <c r="CP4" s="1"/>
      <c r="CQ4" s="1"/>
      <c r="CR4" s="1"/>
      <c r="CS4" s="1"/>
      <c r="CT4" s="1"/>
      <c r="CU4" s="1"/>
      <c r="CV4" s="1"/>
      <c r="CW4" s="1"/>
      <c r="CX4" s="1"/>
      <c r="CY4" s="1"/>
      <c r="CZ4" s="1"/>
      <c r="DA4" s="1"/>
      <c r="DB4" s="1"/>
      <c r="DC4" s="1"/>
      <c r="DD4" s="1"/>
      <c r="DE4" s="1"/>
      <c r="DF4" s="1"/>
      <c r="DG4" s="1"/>
      <c r="DH4" s="1"/>
      <c r="DI4" s="1"/>
      <c r="DJ4" s="1"/>
      <c r="DK4" s="1"/>
      <c r="DL4" s="1"/>
      <c r="DM4" s="1"/>
      <c r="DN4" s="1"/>
      <c r="DO4" s="1"/>
      <c r="DP4" s="1"/>
      <c r="DQ4" s="1"/>
      <c r="DR4" s="1"/>
      <c r="DS4" s="1"/>
      <c r="DT4" s="1"/>
      <c r="DU4" s="1"/>
      <c r="DV4" s="1"/>
      <c r="DW4" s="1"/>
      <c r="DX4" s="1"/>
      <c r="DY4" s="1"/>
      <c r="DZ4" s="1"/>
      <c r="EA4" s="1"/>
      <c r="EB4" s="1"/>
      <c r="EC4" s="1"/>
    </row>
    <row r="5" spans="1:133" ht="15.75">
      <c r="A5" s="24" t="s">
        <v>19</v>
      </c>
      <c r="B5" s="25"/>
      <c r="C5" s="25"/>
      <c r="D5" s="26">
        <f t="shared" ref="D5:M5" si="0">SUM(D6:D11)</f>
        <v>18410836</v>
      </c>
      <c r="E5" s="26">
        <f t="shared" si="0"/>
        <v>402711</v>
      </c>
      <c r="F5" s="26">
        <f t="shared" si="0"/>
        <v>4437096</v>
      </c>
      <c r="G5" s="26">
        <f t="shared" si="0"/>
        <v>15088966</v>
      </c>
      <c r="H5" s="26">
        <f t="shared" si="0"/>
        <v>0</v>
      </c>
      <c r="I5" s="26">
        <f t="shared" si="0"/>
        <v>0</v>
      </c>
      <c r="J5" s="26">
        <f t="shared" si="0"/>
        <v>9363753</v>
      </c>
      <c r="K5" s="26">
        <f t="shared" si="0"/>
        <v>0</v>
      </c>
      <c r="L5" s="26">
        <f t="shared" si="0"/>
        <v>0</v>
      </c>
      <c r="M5" s="26">
        <f t="shared" si="0"/>
        <v>0</v>
      </c>
      <c r="N5" s="27">
        <f t="shared" ref="N5:N13" si="1">SUM(D5:M5)</f>
        <v>47703362</v>
      </c>
      <c r="O5" s="32">
        <f t="shared" ref="O5:O36" si="2">(N5/O$71)</f>
        <v>316.3688587648557</v>
      </c>
      <c r="P5" s="6"/>
    </row>
    <row r="6" spans="1:133">
      <c r="A6" s="12"/>
      <c r="B6" s="44">
        <v>511</v>
      </c>
      <c r="C6" s="20" t="s">
        <v>20</v>
      </c>
      <c r="D6" s="46">
        <v>788111</v>
      </c>
      <c r="E6" s="46">
        <v>0</v>
      </c>
      <c r="F6" s="46">
        <v>0</v>
      </c>
      <c r="G6" s="46">
        <v>0</v>
      </c>
      <c r="H6" s="46">
        <v>0</v>
      </c>
      <c r="I6" s="46">
        <v>0</v>
      </c>
      <c r="J6" s="46">
        <v>0</v>
      </c>
      <c r="K6" s="46">
        <v>0</v>
      </c>
      <c r="L6" s="46">
        <v>0</v>
      </c>
      <c r="M6" s="46">
        <v>0</v>
      </c>
      <c r="N6" s="46">
        <f t="shared" si="1"/>
        <v>788111</v>
      </c>
      <c r="O6" s="47">
        <f t="shared" si="2"/>
        <v>5.2267548280984721</v>
      </c>
      <c r="P6" s="9"/>
    </row>
    <row r="7" spans="1:133">
      <c r="A7" s="12"/>
      <c r="B7" s="44">
        <v>512</v>
      </c>
      <c r="C7" s="20" t="s">
        <v>21</v>
      </c>
      <c r="D7" s="46">
        <v>957040</v>
      </c>
      <c r="E7" s="46">
        <v>0</v>
      </c>
      <c r="F7" s="46">
        <v>0</v>
      </c>
      <c r="G7" s="46">
        <v>0</v>
      </c>
      <c r="H7" s="46">
        <v>0</v>
      </c>
      <c r="I7" s="46">
        <v>0</v>
      </c>
      <c r="J7" s="46">
        <v>0</v>
      </c>
      <c r="K7" s="46">
        <v>0</v>
      </c>
      <c r="L7" s="46">
        <v>0</v>
      </c>
      <c r="M7" s="46">
        <v>0</v>
      </c>
      <c r="N7" s="46">
        <f t="shared" si="1"/>
        <v>957040</v>
      </c>
      <c r="O7" s="47">
        <f t="shared" si="2"/>
        <v>6.3470925297113752</v>
      </c>
      <c r="P7" s="9"/>
    </row>
    <row r="8" spans="1:133">
      <c r="A8" s="12"/>
      <c r="B8" s="44">
        <v>513</v>
      </c>
      <c r="C8" s="20" t="s">
        <v>22</v>
      </c>
      <c r="D8" s="46">
        <v>9291349</v>
      </c>
      <c r="E8" s="46">
        <v>354221</v>
      </c>
      <c r="F8" s="46">
        <v>0</v>
      </c>
      <c r="G8" s="46">
        <v>0</v>
      </c>
      <c r="H8" s="46">
        <v>0</v>
      </c>
      <c r="I8" s="46">
        <v>0</v>
      </c>
      <c r="J8" s="46">
        <v>68381</v>
      </c>
      <c r="K8" s="46">
        <v>0</v>
      </c>
      <c r="L8" s="46">
        <v>0</v>
      </c>
      <c r="M8" s="46">
        <v>0</v>
      </c>
      <c r="N8" s="46">
        <f t="shared" si="1"/>
        <v>9713951</v>
      </c>
      <c r="O8" s="47">
        <f t="shared" si="2"/>
        <v>64.422956016553485</v>
      </c>
      <c r="P8" s="9"/>
    </row>
    <row r="9" spans="1:133">
      <c r="A9" s="12"/>
      <c r="B9" s="44">
        <v>514</v>
      </c>
      <c r="C9" s="20" t="s">
        <v>23</v>
      </c>
      <c r="D9" s="46">
        <v>598511</v>
      </c>
      <c r="E9" s="46">
        <v>0</v>
      </c>
      <c r="F9" s="46">
        <v>0</v>
      </c>
      <c r="G9" s="46">
        <v>0</v>
      </c>
      <c r="H9" s="46">
        <v>0</v>
      </c>
      <c r="I9" s="46">
        <v>0</v>
      </c>
      <c r="J9" s="46">
        <v>0</v>
      </c>
      <c r="K9" s="46">
        <v>0</v>
      </c>
      <c r="L9" s="46">
        <v>0</v>
      </c>
      <c r="M9" s="46">
        <v>0</v>
      </c>
      <c r="N9" s="46">
        <f t="shared" si="1"/>
        <v>598511</v>
      </c>
      <c r="O9" s="47">
        <f t="shared" si="2"/>
        <v>3.969326984295416</v>
      </c>
      <c r="P9" s="9"/>
    </row>
    <row r="10" spans="1:133">
      <c r="A10" s="12"/>
      <c r="B10" s="44">
        <v>515</v>
      </c>
      <c r="C10" s="20" t="s">
        <v>24</v>
      </c>
      <c r="D10" s="46">
        <v>1201872</v>
      </c>
      <c r="E10" s="46">
        <v>0</v>
      </c>
      <c r="F10" s="46">
        <v>0</v>
      </c>
      <c r="G10" s="46">
        <v>0</v>
      </c>
      <c r="H10" s="46">
        <v>0</v>
      </c>
      <c r="I10" s="46">
        <v>0</v>
      </c>
      <c r="J10" s="46">
        <v>0</v>
      </c>
      <c r="K10" s="46">
        <v>0</v>
      </c>
      <c r="L10" s="46">
        <v>0</v>
      </c>
      <c r="M10" s="46">
        <v>0</v>
      </c>
      <c r="N10" s="46">
        <f t="shared" si="1"/>
        <v>1201872</v>
      </c>
      <c r="O10" s="47">
        <f t="shared" si="2"/>
        <v>7.9708191850594226</v>
      </c>
      <c r="P10" s="9"/>
    </row>
    <row r="11" spans="1:133">
      <c r="A11" s="12"/>
      <c r="B11" s="44">
        <v>519</v>
      </c>
      <c r="C11" s="20" t="s">
        <v>25</v>
      </c>
      <c r="D11" s="46">
        <v>5573953</v>
      </c>
      <c r="E11" s="46">
        <v>48490</v>
      </c>
      <c r="F11" s="46">
        <v>4437096</v>
      </c>
      <c r="G11" s="46">
        <v>15088966</v>
      </c>
      <c r="H11" s="46">
        <v>0</v>
      </c>
      <c r="I11" s="46">
        <v>0</v>
      </c>
      <c r="J11" s="46">
        <v>9295372</v>
      </c>
      <c r="K11" s="46">
        <v>0</v>
      </c>
      <c r="L11" s="46">
        <v>0</v>
      </c>
      <c r="M11" s="46">
        <v>0</v>
      </c>
      <c r="N11" s="46">
        <f t="shared" si="1"/>
        <v>34443877</v>
      </c>
      <c r="O11" s="47">
        <f t="shared" si="2"/>
        <v>228.43190922113752</v>
      </c>
      <c r="P11" s="9"/>
    </row>
    <row r="12" spans="1:133" ht="15.75">
      <c r="A12" s="28" t="s">
        <v>26</v>
      </c>
      <c r="B12" s="29"/>
      <c r="C12" s="30"/>
      <c r="D12" s="31">
        <f t="shared" ref="D12:M12" si="3">SUM(D13:D20)</f>
        <v>35867608</v>
      </c>
      <c r="E12" s="31">
        <f t="shared" si="3"/>
        <v>19992207</v>
      </c>
      <c r="F12" s="31">
        <f t="shared" si="3"/>
        <v>0</v>
      </c>
      <c r="G12" s="31">
        <f t="shared" si="3"/>
        <v>91483</v>
      </c>
      <c r="H12" s="31">
        <f t="shared" si="3"/>
        <v>0</v>
      </c>
      <c r="I12" s="31">
        <f t="shared" si="3"/>
        <v>4277469</v>
      </c>
      <c r="J12" s="31">
        <f t="shared" si="3"/>
        <v>0</v>
      </c>
      <c r="K12" s="31">
        <f t="shared" si="3"/>
        <v>0</v>
      </c>
      <c r="L12" s="31">
        <f t="shared" si="3"/>
        <v>0</v>
      </c>
      <c r="M12" s="31">
        <f t="shared" si="3"/>
        <v>9069802</v>
      </c>
      <c r="N12" s="42">
        <f t="shared" si="1"/>
        <v>69298569</v>
      </c>
      <c r="O12" s="43">
        <f t="shared" si="2"/>
        <v>459.58834491723258</v>
      </c>
      <c r="P12" s="10"/>
    </row>
    <row r="13" spans="1:133">
      <c r="A13" s="12"/>
      <c r="B13" s="44">
        <v>521</v>
      </c>
      <c r="C13" s="20" t="s">
        <v>27</v>
      </c>
      <c r="D13" s="46">
        <v>23028704</v>
      </c>
      <c r="E13" s="46">
        <v>451556</v>
      </c>
      <c r="F13" s="46">
        <v>0</v>
      </c>
      <c r="G13" s="46">
        <v>0</v>
      </c>
      <c r="H13" s="46">
        <v>0</v>
      </c>
      <c r="I13" s="46">
        <v>0</v>
      </c>
      <c r="J13" s="46">
        <v>0</v>
      </c>
      <c r="K13" s="46">
        <v>0</v>
      </c>
      <c r="L13" s="46">
        <v>0</v>
      </c>
      <c r="M13" s="46">
        <v>0</v>
      </c>
      <c r="N13" s="46">
        <f t="shared" si="1"/>
        <v>23480260</v>
      </c>
      <c r="O13" s="47">
        <f t="shared" si="2"/>
        <v>155.72116404923599</v>
      </c>
      <c r="P13" s="9"/>
    </row>
    <row r="14" spans="1:133">
      <c r="A14" s="12"/>
      <c r="B14" s="44">
        <v>522</v>
      </c>
      <c r="C14" s="20" t="s">
        <v>28</v>
      </c>
      <c r="D14" s="46">
        <v>0</v>
      </c>
      <c r="E14" s="46">
        <v>13871300</v>
      </c>
      <c r="F14" s="46">
        <v>0</v>
      </c>
      <c r="G14" s="46">
        <v>91483</v>
      </c>
      <c r="H14" s="46">
        <v>0</v>
      </c>
      <c r="I14" s="46">
        <v>0</v>
      </c>
      <c r="J14" s="46">
        <v>0</v>
      </c>
      <c r="K14" s="46">
        <v>0</v>
      </c>
      <c r="L14" s="46">
        <v>0</v>
      </c>
      <c r="M14" s="46">
        <v>9069802</v>
      </c>
      <c r="N14" s="46">
        <f t="shared" ref="N14:N20" si="4">SUM(D14:M14)</f>
        <v>23032585</v>
      </c>
      <c r="O14" s="47">
        <f t="shared" si="2"/>
        <v>152.75218192911714</v>
      </c>
      <c r="P14" s="9"/>
    </row>
    <row r="15" spans="1:133">
      <c r="A15" s="12"/>
      <c r="B15" s="44">
        <v>523</v>
      </c>
      <c r="C15" s="20" t="s">
        <v>29</v>
      </c>
      <c r="D15" s="46">
        <v>8113425</v>
      </c>
      <c r="E15" s="46">
        <v>0</v>
      </c>
      <c r="F15" s="46">
        <v>0</v>
      </c>
      <c r="G15" s="46">
        <v>0</v>
      </c>
      <c r="H15" s="46">
        <v>0</v>
      </c>
      <c r="I15" s="46">
        <v>0</v>
      </c>
      <c r="J15" s="46">
        <v>0</v>
      </c>
      <c r="K15" s="46">
        <v>0</v>
      </c>
      <c r="L15" s="46">
        <v>0</v>
      </c>
      <c r="M15" s="46">
        <v>0</v>
      </c>
      <c r="N15" s="46">
        <f t="shared" si="4"/>
        <v>8113425</v>
      </c>
      <c r="O15" s="47">
        <f t="shared" si="2"/>
        <v>53.80826214983022</v>
      </c>
      <c r="P15" s="9"/>
    </row>
    <row r="16" spans="1:133">
      <c r="A16" s="12"/>
      <c r="B16" s="44">
        <v>524</v>
      </c>
      <c r="C16" s="20" t="s">
        <v>30</v>
      </c>
      <c r="D16" s="46">
        <v>759412</v>
      </c>
      <c r="E16" s="46">
        <v>0</v>
      </c>
      <c r="F16" s="46">
        <v>0</v>
      </c>
      <c r="G16" s="46">
        <v>0</v>
      </c>
      <c r="H16" s="46">
        <v>0</v>
      </c>
      <c r="I16" s="46">
        <v>4277469</v>
      </c>
      <c r="J16" s="46">
        <v>0</v>
      </c>
      <c r="K16" s="46">
        <v>0</v>
      </c>
      <c r="L16" s="46">
        <v>0</v>
      </c>
      <c r="M16" s="46">
        <v>0</v>
      </c>
      <c r="N16" s="46">
        <f t="shared" si="4"/>
        <v>5036881</v>
      </c>
      <c r="O16" s="47">
        <f t="shared" si="2"/>
        <v>33.404611895161288</v>
      </c>
      <c r="P16" s="9"/>
    </row>
    <row r="17" spans="1:16">
      <c r="A17" s="12"/>
      <c r="B17" s="44">
        <v>525</v>
      </c>
      <c r="C17" s="20" t="s">
        <v>31</v>
      </c>
      <c r="D17" s="46">
        <v>3628179</v>
      </c>
      <c r="E17" s="46">
        <v>1480638</v>
      </c>
      <c r="F17" s="46">
        <v>0</v>
      </c>
      <c r="G17" s="46">
        <v>0</v>
      </c>
      <c r="H17" s="46">
        <v>0</v>
      </c>
      <c r="I17" s="46">
        <v>0</v>
      </c>
      <c r="J17" s="46">
        <v>0</v>
      </c>
      <c r="K17" s="46">
        <v>0</v>
      </c>
      <c r="L17" s="46">
        <v>0</v>
      </c>
      <c r="M17" s="46">
        <v>0</v>
      </c>
      <c r="N17" s="46">
        <f t="shared" si="4"/>
        <v>5108817</v>
      </c>
      <c r="O17" s="47">
        <f t="shared" si="2"/>
        <v>33.881691691426148</v>
      </c>
      <c r="P17" s="9"/>
    </row>
    <row r="18" spans="1:16">
      <c r="A18" s="12"/>
      <c r="B18" s="44">
        <v>526</v>
      </c>
      <c r="C18" s="20" t="s">
        <v>32</v>
      </c>
      <c r="D18" s="46">
        <v>0</v>
      </c>
      <c r="E18" s="46">
        <v>4152976</v>
      </c>
      <c r="F18" s="46">
        <v>0</v>
      </c>
      <c r="G18" s="46">
        <v>0</v>
      </c>
      <c r="H18" s="46">
        <v>0</v>
      </c>
      <c r="I18" s="46">
        <v>0</v>
      </c>
      <c r="J18" s="46">
        <v>0</v>
      </c>
      <c r="K18" s="46">
        <v>0</v>
      </c>
      <c r="L18" s="46">
        <v>0</v>
      </c>
      <c r="M18" s="46">
        <v>0</v>
      </c>
      <c r="N18" s="46">
        <f t="shared" si="4"/>
        <v>4152976</v>
      </c>
      <c r="O18" s="47">
        <f t="shared" si="2"/>
        <v>27.542550933786078</v>
      </c>
      <c r="P18" s="9"/>
    </row>
    <row r="19" spans="1:16">
      <c r="A19" s="12"/>
      <c r="B19" s="44">
        <v>527</v>
      </c>
      <c r="C19" s="20" t="s">
        <v>33</v>
      </c>
      <c r="D19" s="46">
        <v>337888</v>
      </c>
      <c r="E19" s="46">
        <v>0</v>
      </c>
      <c r="F19" s="46">
        <v>0</v>
      </c>
      <c r="G19" s="46">
        <v>0</v>
      </c>
      <c r="H19" s="46">
        <v>0</v>
      </c>
      <c r="I19" s="46">
        <v>0</v>
      </c>
      <c r="J19" s="46">
        <v>0</v>
      </c>
      <c r="K19" s="46">
        <v>0</v>
      </c>
      <c r="L19" s="46">
        <v>0</v>
      </c>
      <c r="M19" s="46">
        <v>0</v>
      </c>
      <c r="N19" s="46">
        <f t="shared" si="4"/>
        <v>337888</v>
      </c>
      <c r="O19" s="47">
        <f t="shared" si="2"/>
        <v>2.240874363327674</v>
      </c>
      <c r="P19" s="9"/>
    </row>
    <row r="20" spans="1:16">
      <c r="A20" s="12"/>
      <c r="B20" s="44">
        <v>529</v>
      </c>
      <c r="C20" s="20" t="s">
        <v>86</v>
      </c>
      <c r="D20" s="46">
        <v>0</v>
      </c>
      <c r="E20" s="46">
        <v>35737</v>
      </c>
      <c r="F20" s="46">
        <v>0</v>
      </c>
      <c r="G20" s="46">
        <v>0</v>
      </c>
      <c r="H20" s="46">
        <v>0</v>
      </c>
      <c r="I20" s="46">
        <v>0</v>
      </c>
      <c r="J20" s="46">
        <v>0</v>
      </c>
      <c r="K20" s="46">
        <v>0</v>
      </c>
      <c r="L20" s="46">
        <v>0</v>
      </c>
      <c r="M20" s="46">
        <v>0</v>
      </c>
      <c r="N20" s="46">
        <f t="shared" si="4"/>
        <v>35737</v>
      </c>
      <c r="O20" s="47">
        <f t="shared" si="2"/>
        <v>0.23700790534804753</v>
      </c>
      <c r="P20" s="9"/>
    </row>
    <row r="21" spans="1:16" ht="15.75">
      <c r="A21" s="28" t="s">
        <v>34</v>
      </c>
      <c r="B21" s="29"/>
      <c r="C21" s="30"/>
      <c r="D21" s="31">
        <f t="shared" ref="D21:M21" si="5">SUM(D22:D28)</f>
        <v>573634</v>
      </c>
      <c r="E21" s="31">
        <f t="shared" si="5"/>
        <v>846452</v>
      </c>
      <c r="F21" s="31">
        <f t="shared" si="5"/>
        <v>0</v>
      </c>
      <c r="G21" s="31">
        <f t="shared" si="5"/>
        <v>0</v>
      </c>
      <c r="H21" s="31">
        <f t="shared" si="5"/>
        <v>0</v>
      </c>
      <c r="I21" s="31">
        <f t="shared" si="5"/>
        <v>30655486</v>
      </c>
      <c r="J21" s="31">
        <f t="shared" si="5"/>
        <v>0</v>
      </c>
      <c r="K21" s="31">
        <f t="shared" si="5"/>
        <v>0</v>
      </c>
      <c r="L21" s="31">
        <f t="shared" si="5"/>
        <v>0</v>
      </c>
      <c r="M21" s="31">
        <f t="shared" si="5"/>
        <v>0</v>
      </c>
      <c r="N21" s="42">
        <f>SUM(D21:M21)</f>
        <v>32075572</v>
      </c>
      <c r="O21" s="43">
        <f t="shared" si="2"/>
        <v>212.72530241935485</v>
      </c>
      <c r="P21" s="10"/>
    </row>
    <row r="22" spans="1:16">
      <c r="A22" s="12"/>
      <c r="B22" s="44">
        <v>533</v>
      </c>
      <c r="C22" s="20" t="s">
        <v>35</v>
      </c>
      <c r="D22" s="46">
        <v>0</v>
      </c>
      <c r="E22" s="46">
        <v>0</v>
      </c>
      <c r="F22" s="46">
        <v>0</v>
      </c>
      <c r="G22" s="46">
        <v>0</v>
      </c>
      <c r="H22" s="46">
        <v>0</v>
      </c>
      <c r="I22" s="46">
        <v>4739782</v>
      </c>
      <c r="J22" s="46">
        <v>0</v>
      </c>
      <c r="K22" s="46">
        <v>0</v>
      </c>
      <c r="L22" s="46">
        <v>0</v>
      </c>
      <c r="M22" s="46">
        <v>0</v>
      </c>
      <c r="N22" s="46">
        <f t="shared" ref="N22:N28" si="6">SUM(D22:M22)</f>
        <v>4739782</v>
      </c>
      <c r="O22" s="47">
        <f t="shared" si="2"/>
        <v>31.434250318336161</v>
      </c>
      <c r="P22" s="9"/>
    </row>
    <row r="23" spans="1:16">
      <c r="A23" s="12"/>
      <c r="B23" s="44">
        <v>534</v>
      </c>
      <c r="C23" s="20" t="s">
        <v>36</v>
      </c>
      <c r="D23" s="46">
        <v>0</v>
      </c>
      <c r="E23" s="46">
        <v>0</v>
      </c>
      <c r="F23" s="46">
        <v>0</v>
      </c>
      <c r="G23" s="46">
        <v>0</v>
      </c>
      <c r="H23" s="46">
        <v>0</v>
      </c>
      <c r="I23" s="46">
        <v>10527767</v>
      </c>
      <c r="J23" s="46">
        <v>0</v>
      </c>
      <c r="K23" s="46">
        <v>0</v>
      </c>
      <c r="L23" s="46">
        <v>0</v>
      </c>
      <c r="M23" s="46">
        <v>0</v>
      </c>
      <c r="N23" s="46">
        <f t="shared" si="6"/>
        <v>10527767</v>
      </c>
      <c r="O23" s="47">
        <f t="shared" si="2"/>
        <v>69.820186491935488</v>
      </c>
      <c r="P23" s="9"/>
    </row>
    <row r="24" spans="1:16">
      <c r="A24" s="12"/>
      <c r="B24" s="44">
        <v>535</v>
      </c>
      <c r="C24" s="20" t="s">
        <v>37</v>
      </c>
      <c r="D24" s="46">
        <v>0</v>
      </c>
      <c r="E24" s="46">
        <v>0</v>
      </c>
      <c r="F24" s="46">
        <v>0</v>
      </c>
      <c r="G24" s="46">
        <v>0</v>
      </c>
      <c r="H24" s="46">
        <v>0</v>
      </c>
      <c r="I24" s="46">
        <v>5743481</v>
      </c>
      <c r="J24" s="46">
        <v>0</v>
      </c>
      <c r="K24" s="46">
        <v>0</v>
      </c>
      <c r="L24" s="46">
        <v>0</v>
      </c>
      <c r="M24" s="46">
        <v>0</v>
      </c>
      <c r="N24" s="46">
        <f t="shared" si="6"/>
        <v>5743481</v>
      </c>
      <c r="O24" s="47">
        <f t="shared" si="2"/>
        <v>38.090785494482176</v>
      </c>
      <c r="P24" s="9"/>
    </row>
    <row r="25" spans="1:16">
      <c r="A25" s="12"/>
      <c r="B25" s="44">
        <v>536</v>
      </c>
      <c r="C25" s="20" t="s">
        <v>38</v>
      </c>
      <c r="D25" s="46">
        <v>0</v>
      </c>
      <c r="E25" s="46">
        <v>0</v>
      </c>
      <c r="F25" s="46">
        <v>0</v>
      </c>
      <c r="G25" s="46">
        <v>0</v>
      </c>
      <c r="H25" s="46">
        <v>0</v>
      </c>
      <c r="I25" s="46">
        <v>9589938</v>
      </c>
      <c r="J25" s="46">
        <v>0</v>
      </c>
      <c r="K25" s="46">
        <v>0</v>
      </c>
      <c r="L25" s="46">
        <v>0</v>
      </c>
      <c r="M25" s="46">
        <v>0</v>
      </c>
      <c r="N25" s="46">
        <f t="shared" si="6"/>
        <v>9589938</v>
      </c>
      <c r="O25" s="47">
        <f t="shared" si="2"/>
        <v>63.600501379456709</v>
      </c>
      <c r="P25" s="9"/>
    </row>
    <row r="26" spans="1:16">
      <c r="A26" s="12"/>
      <c r="B26" s="44">
        <v>537</v>
      </c>
      <c r="C26" s="20" t="s">
        <v>39</v>
      </c>
      <c r="D26" s="46">
        <v>371207</v>
      </c>
      <c r="E26" s="46">
        <v>88483</v>
      </c>
      <c r="F26" s="46">
        <v>0</v>
      </c>
      <c r="G26" s="46">
        <v>0</v>
      </c>
      <c r="H26" s="46">
        <v>0</v>
      </c>
      <c r="I26" s="46">
        <v>54518</v>
      </c>
      <c r="J26" s="46">
        <v>0</v>
      </c>
      <c r="K26" s="46">
        <v>0</v>
      </c>
      <c r="L26" s="46">
        <v>0</v>
      </c>
      <c r="M26" s="46">
        <v>0</v>
      </c>
      <c r="N26" s="46">
        <f t="shared" si="6"/>
        <v>514208</v>
      </c>
      <c r="O26" s="47">
        <f t="shared" si="2"/>
        <v>3.4102292020373515</v>
      </c>
      <c r="P26" s="9"/>
    </row>
    <row r="27" spans="1:16">
      <c r="A27" s="12"/>
      <c r="B27" s="44">
        <v>538</v>
      </c>
      <c r="C27" s="20" t="s">
        <v>40</v>
      </c>
      <c r="D27" s="46">
        <v>0</v>
      </c>
      <c r="E27" s="46">
        <v>757045</v>
      </c>
      <c r="F27" s="46">
        <v>0</v>
      </c>
      <c r="G27" s="46">
        <v>0</v>
      </c>
      <c r="H27" s="46">
        <v>0</v>
      </c>
      <c r="I27" s="46">
        <v>0</v>
      </c>
      <c r="J27" s="46">
        <v>0</v>
      </c>
      <c r="K27" s="46">
        <v>0</v>
      </c>
      <c r="L27" s="46">
        <v>0</v>
      </c>
      <c r="M27" s="46">
        <v>0</v>
      </c>
      <c r="N27" s="46">
        <f t="shared" si="6"/>
        <v>757045</v>
      </c>
      <c r="O27" s="47">
        <f t="shared" si="2"/>
        <v>5.0207250106112058</v>
      </c>
      <c r="P27" s="9"/>
    </row>
    <row r="28" spans="1:16">
      <c r="A28" s="12"/>
      <c r="B28" s="44">
        <v>539</v>
      </c>
      <c r="C28" s="20" t="s">
        <v>41</v>
      </c>
      <c r="D28" s="46">
        <v>202427</v>
      </c>
      <c r="E28" s="46">
        <v>924</v>
      </c>
      <c r="F28" s="46">
        <v>0</v>
      </c>
      <c r="G28" s="46">
        <v>0</v>
      </c>
      <c r="H28" s="46">
        <v>0</v>
      </c>
      <c r="I28" s="46">
        <v>0</v>
      </c>
      <c r="J28" s="46">
        <v>0</v>
      </c>
      <c r="K28" s="46">
        <v>0</v>
      </c>
      <c r="L28" s="46">
        <v>0</v>
      </c>
      <c r="M28" s="46">
        <v>0</v>
      </c>
      <c r="N28" s="46">
        <f t="shared" si="6"/>
        <v>203351</v>
      </c>
      <c r="O28" s="47">
        <f t="shared" si="2"/>
        <v>1.3486245224957556</v>
      </c>
      <c r="P28" s="9"/>
    </row>
    <row r="29" spans="1:16" ht="15.75">
      <c r="A29" s="28" t="s">
        <v>42</v>
      </c>
      <c r="B29" s="29"/>
      <c r="C29" s="30"/>
      <c r="D29" s="31">
        <f t="shared" ref="D29:M29" si="7">SUM(D30:D32)</f>
        <v>2714158</v>
      </c>
      <c r="E29" s="31">
        <f t="shared" si="7"/>
        <v>25311056</v>
      </c>
      <c r="F29" s="31">
        <f t="shared" si="7"/>
        <v>278609</v>
      </c>
      <c r="G29" s="31">
        <f t="shared" si="7"/>
        <v>26013</v>
      </c>
      <c r="H29" s="31">
        <f t="shared" si="7"/>
        <v>0</v>
      </c>
      <c r="I29" s="31">
        <f t="shared" si="7"/>
        <v>1141929</v>
      </c>
      <c r="J29" s="31">
        <f t="shared" si="7"/>
        <v>0</v>
      </c>
      <c r="K29" s="31">
        <f t="shared" si="7"/>
        <v>0</v>
      </c>
      <c r="L29" s="31">
        <f t="shared" si="7"/>
        <v>0</v>
      </c>
      <c r="M29" s="31">
        <f t="shared" si="7"/>
        <v>0</v>
      </c>
      <c r="N29" s="31">
        <f t="shared" ref="N29:N37" si="8">SUM(D29:M29)</f>
        <v>29471765</v>
      </c>
      <c r="O29" s="43">
        <f t="shared" si="2"/>
        <v>195.45684555390491</v>
      </c>
      <c r="P29" s="10"/>
    </row>
    <row r="30" spans="1:16">
      <c r="A30" s="12"/>
      <c r="B30" s="44">
        <v>541</v>
      </c>
      <c r="C30" s="20" t="s">
        <v>43</v>
      </c>
      <c r="D30" s="46">
        <v>2417677</v>
      </c>
      <c r="E30" s="46">
        <v>25311056</v>
      </c>
      <c r="F30" s="46">
        <v>278609</v>
      </c>
      <c r="G30" s="46">
        <v>0</v>
      </c>
      <c r="H30" s="46">
        <v>0</v>
      </c>
      <c r="I30" s="46">
        <v>0</v>
      </c>
      <c r="J30" s="46">
        <v>0</v>
      </c>
      <c r="K30" s="46">
        <v>0</v>
      </c>
      <c r="L30" s="46">
        <v>0</v>
      </c>
      <c r="M30" s="46">
        <v>0</v>
      </c>
      <c r="N30" s="46">
        <f t="shared" si="8"/>
        <v>28007342</v>
      </c>
      <c r="O30" s="47">
        <f t="shared" si="2"/>
        <v>185.74478724533108</v>
      </c>
      <c r="P30" s="9"/>
    </row>
    <row r="31" spans="1:16">
      <c r="A31" s="12"/>
      <c r="B31" s="44">
        <v>542</v>
      </c>
      <c r="C31" s="20" t="s">
        <v>44</v>
      </c>
      <c r="D31" s="46">
        <v>85356</v>
      </c>
      <c r="E31" s="46">
        <v>0</v>
      </c>
      <c r="F31" s="46">
        <v>0</v>
      </c>
      <c r="G31" s="46">
        <v>0</v>
      </c>
      <c r="H31" s="46">
        <v>0</v>
      </c>
      <c r="I31" s="46">
        <v>1141929</v>
      </c>
      <c r="J31" s="46">
        <v>0</v>
      </c>
      <c r="K31" s="46">
        <v>0</v>
      </c>
      <c r="L31" s="46">
        <v>0</v>
      </c>
      <c r="M31" s="46">
        <v>0</v>
      </c>
      <c r="N31" s="46">
        <f t="shared" si="8"/>
        <v>1227285</v>
      </c>
      <c r="O31" s="47">
        <f t="shared" si="2"/>
        <v>8.1393582873514436</v>
      </c>
      <c r="P31" s="9"/>
    </row>
    <row r="32" spans="1:16">
      <c r="A32" s="12"/>
      <c r="B32" s="44">
        <v>543</v>
      </c>
      <c r="C32" s="20" t="s">
        <v>45</v>
      </c>
      <c r="D32" s="46">
        <v>211125</v>
      </c>
      <c r="E32" s="46">
        <v>0</v>
      </c>
      <c r="F32" s="46">
        <v>0</v>
      </c>
      <c r="G32" s="46">
        <v>26013</v>
      </c>
      <c r="H32" s="46">
        <v>0</v>
      </c>
      <c r="I32" s="46">
        <v>0</v>
      </c>
      <c r="J32" s="46">
        <v>0</v>
      </c>
      <c r="K32" s="46">
        <v>0</v>
      </c>
      <c r="L32" s="46">
        <v>0</v>
      </c>
      <c r="M32" s="46">
        <v>0</v>
      </c>
      <c r="N32" s="46">
        <f t="shared" si="8"/>
        <v>237138</v>
      </c>
      <c r="O32" s="47">
        <f t="shared" si="2"/>
        <v>1.5727000212224109</v>
      </c>
      <c r="P32" s="9"/>
    </row>
    <row r="33" spans="1:16" ht="15.75">
      <c r="A33" s="28" t="s">
        <v>46</v>
      </c>
      <c r="B33" s="29"/>
      <c r="C33" s="30"/>
      <c r="D33" s="31">
        <f t="shared" ref="D33:M33" si="9">SUM(D34:D36)</f>
        <v>1506374</v>
      </c>
      <c r="E33" s="31">
        <f t="shared" si="9"/>
        <v>1337392</v>
      </c>
      <c r="F33" s="31">
        <f t="shared" si="9"/>
        <v>0</v>
      </c>
      <c r="G33" s="31">
        <f t="shared" si="9"/>
        <v>0</v>
      </c>
      <c r="H33" s="31">
        <f t="shared" si="9"/>
        <v>0</v>
      </c>
      <c r="I33" s="31">
        <f t="shared" si="9"/>
        <v>0</v>
      </c>
      <c r="J33" s="31">
        <f t="shared" si="9"/>
        <v>0</v>
      </c>
      <c r="K33" s="31">
        <f t="shared" si="9"/>
        <v>0</v>
      </c>
      <c r="L33" s="31">
        <f t="shared" si="9"/>
        <v>0</v>
      </c>
      <c r="M33" s="31">
        <f t="shared" si="9"/>
        <v>0</v>
      </c>
      <c r="N33" s="31">
        <f t="shared" si="8"/>
        <v>2843766</v>
      </c>
      <c r="O33" s="43">
        <f t="shared" si="2"/>
        <v>18.859865768251272</v>
      </c>
      <c r="P33" s="10"/>
    </row>
    <row r="34" spans="1:16">
      <c r="A34" s="13"/>
      <c r="B34" s="45">
        <v>552</v>
      </c>
      <c r="C34" s="21" t="s">
        <v>47</v>
      </c>
      <c r="D34" s="46">
        <v>260381</v>
      </c>
      <c r="E34" s="46">
        <v>341923</v>
      </c>
      <c r="F34" s="46">
        <v>0</v>
      </c>
      <c r="G34" s="46">
        <v>0</v>
      </c>
      <c r="H34" s="46">
        <v>0</v>
      </c>
      <c r="I34" s="46">
        <v>0</v>
      </c>
      <c r="J34" s="46">
        <v>0</v>
      </c>
      <c r="K34" s="46">
        <v>0</v>
      </c>
      <c r="L34" s="46">
        <v>0</v>
      </c>
      <c r="M34" s="46">
        <v>0</v>
      </c>
      <c r="N34" s="46">
        <f t="shared" si="8"/>
        <v>602304</v>
      </c>
      <c r="O34" s="47">
        <f t="shared" si="2"/>
        <v>3.9944821731748728</v>
      </c>
      <c r="P34" s="9"/>
    </row>
    <row r="35" spans="1:16">
      <c r="A35" s="13"/>
      <c r="B35" s="45">
        <v>553</v>
      </c>
      <c r="C35" s="21" t="s">
        <v>48</v>
      </c>
      <c r="D35" s="46">
        <v>241555</v>
      </c>
      <c r="E35" s="46">
        <v>0</v>
      </c>
      <c r="F35" s="46">
        <v>0</v>
      </c>
      <c r="G35" s="46">
        <v>0</v>
      </c>
      <c r="H35" s="46">
        <v>0</v>
      </c>
      <c r="I35" s="46">
        <v>0</v>
      </c>
      <c r="J35" s="46">
        <v>0</v>
      </c>
      <c r="K35" s="46">
        <v>0</v>
      </c>
      <c r="L35" s="46">
        <v>0</v>
      </c>
      <c r="M35" s="46">
        <v>0</v>
      </c>
      <c r="N35" s="46">
        <f t="shared" si="8"/>
        <v>241555</v>
      </c>
      <c r="O35" s="47">
        <f t="shared" si="2"/>
        <v>1.601993580220713</v>
      </c>
      <c r="P35" s="9"/>
    </row>
    <row r="36" spans="1:16">
      <c r="A36" s="13"/>
      <c r="B36" s="45">
        <v>554</v>
      </c>
      <c r="C36" s="21" t="s">
        <v>49</v>
      </c>
      <c r="D36" s="46">
        <v>1004438</v>
      </c>
      <c r="E36" s="46">
        <v>995469</v>
      </c>
      <c r="F36" s="46">
        <v>0</v>
      </c>
      <c r="G36" s="46">
        <v>0</v>
      </c>
      <c r="H36" s="46">
        <v>0</v>
      </c>
      <c r="I36" s="46">
        <v>0</v>
      </c>
      <c r="J36" s="46">
        <v>0</v>
      </c>
      <c r="K36" s="46">
        <v>0</v>
      </c>
      <c r="L36" s="46">
        <v>0</v>
      </c>
      <c r="M36" s="46">
        <v>0</v>
      </c>
      <c r="N36" s="46">
        <f t="shared" si="8"/>
        <v>1999907</v>
      </c>
      <c r="O36" s="47">
        <f t="shared" si="2"/>
        <v>13.263390014855688</v>
      </c>
      <c r="P36" s="9"/>
    </row>
    <row r="37" spans="1:16" ht="15.75">
      <c r="A37" s="28" t="s">
        <v>50</v>
      </c>
      <c r="B37" s="29"/>
      <c r="C37" s="30"/>
      <c r="D37" s="31">
        <f t="shared" ref="D37:M37" si="10">SUM(D38:D41)</f>
        <v>3590693</v>
      </c>
      <c r="E37" s="31">
        <f t="shared" si="10"/>
        <v>1001648</v>
      </c>
      <c r="F37" s="31">
        <f t="shared" si="10"/>
        <v>0</v>
      </c>
      <c r="G37" s="31">
        <f t="shared" si="10"/>
        <v>0</v>
      </c>
      <c r="H37" s="31">
        <f t="shared" si="10"/>
        <v>0</v>
      </c>
      <c r="I37" s="31">
        <f t="shared" si="10"/>
        <v>0</v>
      </c>
      <c r="J37" s="31">
        <f t="shared" si="10"/>
        <v>0</v>
      </c>
      <c r="K37" s="31">
        <f t="shared" si="10"/>
        <v>0</v>
      </c>
      <c r="L37" s="31">
        <f t="shared" si="10"/>
        <v>0</v>
      </c>
      <c r="M37" s="31">
        <f t="shared" si="10"/>
        <v>0</v>
      </c>
      <c r="N37" s="31">
        <f t="shared" si="8"/>
        <v>4592341</v>
      </c>
      <c r="O37" s="43">
        <f t="shared" ref="O37:O68" si="11">(N37/O$71)</f>
        <v>30.456421105687607</v>
      </c>
      <c r="P37" s="10"/>
    </row>
    <row r="38" spans="1:16">
      <c r="A38" s="12"/>
      <c r="B38" s="44">
        <v>562</v>
      </c>
      <c r="C38" s="20" t="s">
        <v>51</v>
      </c>
      <c r="D38" s="46">
        <v>2701704</v>
      </c>
      <c r="E38" s="46">
        <v>990772</v>
      </c>
      <c r="F38" s="46">
        <v>0</v>
      </c>
      <c r="G38" s="46">
        <v>0</v>
      </c>
      <c r="H38" s="46">
        <v>0</v>
      </c>
      <c r="I38" s="46">
        <v>0</v>
      </c>
      <c r="J38" s="46">
        <v>0</v>
      </c>
      <c r="K38" s="46">
        <v>0</v>
      </c>
      <c r="L38" s="46">
        <v>0</v>
      </c>
      <c r="M38" s="46">
        <v>0</v>
      </c>
      <c r="N38" s="46">
        <f t="shared" ref="N38:N45" si="12">SUM(D38:M38)</f>
        <v>3692476</v>
      </c>
      <c r="O38" s="47">
        <f t="shared" si="11"/>
        <v>24.488513370118845</v>
      </c>
      <c r="P38" s="9"/>
    </row>
    <row r="39" spans="1:16">
      <c r="A39" s="12"/>
      <c r="B39" s="44">
        <v>563</v>
      </c>
      <c r="C39" s="20" t="s">
        <v>52</v>
      </c>
      <c r="D39" s="46">
        <v>601746</v>
      </c>
      <c r="E39" s="46">
        <v>0</v>
      </c>
      <c r="F39" s="46">
        <v>0</v>
      </c>
      <c r="G39" s="46">
        <v>0</v>
      </c>
      <c r="H39" s="46">
        <v>0</v>
      </c>
      <c r="I39" s="46">
        <v>0</v>
      </c>
      <c r="J39" s="46">
        <v>0</v>
      </c>
      <c r="K39" s="46">
        <v>0</v>
      </c>
      <c r="L39" s="46">
        <v>0</v>
      </c>
      <c r="M39" s="46">
        <v>0</v>
      </c>
      <c r="N39" s="46">
        <f t="shared" si="12"/>
        <v>601746</v>
      </c>
      <c r="O39" s="47">
        <f t="shared" si="11"/>
        <v>3.990781515280136</v>
      </c>
      <c r="P39" s="9"/>
    </row>
    <row r="40" spans="1:16">
      <c r="A40" s="12"/>
      <c r="B40" s="44">
        <v>564</v>
      </c>
      <c r="C40" s="20" t="s">
        <v>53</v>
      </c>
      <c r="D40" s="46">
        <v>287243</v>
      </c>
      <c r="E40" s="46">
        <v>0</v>
      </c>
      <c r="F40" s="46">
        <v>0</v>
      </c>
      <c r="G40" s="46">
        <v>0</v>
      </c>
      <c r="H40" s="46">
        <v>0</v>
      </c>
      <c r="I40" s="46">
        <v>0</v>
      </c>
      <c r="J40" s="46">
        <v>0</v>
      </c>
      <c r="K40" s="46">
        <v>0</v>
      </c>
      <c r="L40" s="46">
        <v>0</v>
      </c>
      <c r="M40" s="46">
        <v>0</v>
      </c>
      <c r="N40" s="46">
        <f t="shared" si="12"/>
        <v>287243</v>
      </c>
      <c r="O40" s="47">
        <f t="shared" si="11"/>
        <v>1.9049965513582343</v>
      </c>
      <c r="P40" s="9"/>
    </row>
    <row r="41" spans="1:16">
      <c r="A41" s="12"/>
      <c r="B41" s="44">
        <v>569</v>
      </c>
      <c r="C41" s="20" t="s">
        <v>54</v>
      </c>
      <c r="D41" s="46">
        <v>0</v>
      </c>
      <c r="E41" s="46">
        <v>10876</v>
      </c>
      <c r="F41" s="46">
        <v>0</v>
      </c>
      <c r="G41" s="46">
        <v>0</v>
      </c>
      <c r="H41" s="46">
        <v>0</v>
      </c>
      <c r="I41" s="46">
        <v>0</v>
      </c>
      <c r="J41" s="46">
        <v>0</v>
      </c>
      <c r="K41" s="46">
        <v>0</v>
      </c>
      <c r="L41" s="46">
        <v>0</v>
      </c>
      <c r="M41" s="46">
        <v>0</v>
      </c>
      <c r="N41" s="46">
        <f t="shared" si="12"/>
        <v>10876</v>
      </c>
      <c r="O41" s="47">
        <f t="shared" si="11"/>
        <v>7.2129668930390495E-2</v>
      </c>
      <c r="P41" s="9"/>
    </row>
    <row r="42" spans="1:16" ht="15.75">
      <c r="A42" s="28" t="s">
        <v>55</v>
      </c>
      <c r="B42" s="29"/>
      <c r="C42" s="30"/>
      <c r="D42" s="31">
        <f t="shared" ref="D42:M42" si="13">SUM(D43:D45)</f>
        <v>6022118</v>
      </c>
      <c r="E42" s="31">
        <f t="shared" si="13"/>
        <v>65321</v>
      </c>
      <c r="F42" s="31">
        <f t="shared" si="13"/>
        <v>0</v>
      </c>
      <c r="G42" s="31">
        <f t="shared" si="13"/>
        <v>113066</v>
      </c>
      <c r="H42" s="31">
        <f t="shared" si="13"/>
        <v>0</v>
      </c>
      <c r="I42" s="31">
        <f t="shared" si="13"/>
        <v>0</v>
      </c>
      <c r="J42" s="31">
        <f t="shared" si="13"/>
        <v>0</v>
      </c>
      <c r="K42" s="31">
        <f t="shared" si="13"/>
        <v>0</v>
      </c>
      <c r="L42" s="31">
        <f t="shared" si="13"/>
        <v>0</v>
      </c>
      <c r="M42" s="31">
        <f t="shared" si="13"/>
        <v>0</v>
      </c>
      <c r="N42" s="31">
        <f>SUM(D42:M42)</f>
        <v>6200505</v>
      </c>
      <c r="O42" s="43">
        <f t="shared" si="11"/>
        <v>41.121770214346348</v>
      </c>
      <c r="P42" s="9"/>
    </row>
    <row r="43" spans="1:16">
      <c r="A43" s="12"/>
      <c r="B43" s="44">
        <v>571</v>
      </c>
      <c r="C43" s="20" t="s">
        <v>56</v>
      </c>
      <c r="D43" s="46">
        <v>2405598</v>
      </c>
      <c r="E43" s="46">
        <v>21688</v>
      </c>
      <c r="F43" s="46">
        <v>0</v>
      </c>
      <c r="G43" s="46">
        <v>0</v>
      </c>
      <c r="H43" s="46">
        <v>0</v>
      </c>
      <c r="I43" s="46">
        <v>0</v>
      </c>
      <c r="J43" s="46">
        <v>0</v>
      </c>
      <c r="K43" s="46">
        <v>0</v>
      </c>
      <c r="L43" s="46">
        <v>0</v>
      </c>
      <c r="M43" s="46">
        <v>0</v>
      </c>
      <c r="N43" s="46">
        <f t="shared" si="12"/>
        <v>2427286</v>
      </c>
      <c r="O43" s="47">
        <f t="shared" si="11"/>
        <v>16.097768994057724</v>
      </c>
      <c r="P43" s="9"/>
    </row>
    <row r="44" spans="1:16">
      <c r="A44" s="12"/>
      <c r="B44" s="44">
        <v>572</v>
      </c>
      <c r="C44" s="20" t="s">
        <v>57</v>
      </c>
      <c r="D44" s="46">
        <v>3573419</v>
      </c>
      <c r="E44" s="46">
        <v>43633</v>
      </c>
      <c r="F44" s="46">
        <v>0</v>
      </c>
      <c r="G44" s="46">
        <v>113066</v>
      </c>
      <c r="H44" s="46">
        <v>0</v>
      </c>
      <c r="I44" s="46">
        <v>0</v>
      </c>
      <c r="J44" s="46">
        <v>0</v>
      </c>
      <c r="K44" s="46">
        <v>0</v>
      </c>
      <c r="L44" s="46">
        <v>0</v>
      </c>
      <c r="M44" s="46">
        <v>0</v>
      </c>
      <c r="N44" s="46">
        <f t="shared" si="12"/>
        <v>3730118</v>
      </c>
      <c r="O44" s="47">
        <f t="shared" si="11"/>
        <v>24.738155241935484</v>
      </c>
      <c r="P44" s="9"/>
    </row>
    <row r="45" spans="1:16">
      <c r="A45" s="12"/>
      <c r="B45" s="44">
        <v>573</v>
      </c>
      <c r="C45" s="20" t="s">
        <v>58</v>
      </c>
      <c r="D45" s="46">
        <v>43101</v>
      </c>
      <c r="E45" s="46">
        <v>0</v>
      </c>
      <c r="F45" s="46">
        <v>0</v>
      </c>
      <c r="G45" s="46">
        <v>0</v>
      </c>
      <c r="H45" s="46">
        <v>0</v>
      </c>
      <c r="I45" s="46">
        <v>0</v>
      </c>
      <c r="J45" s="46">
        <v>0</v>
      </c>
      <c r="K45" s="46">
        <v>0</v>
      </c>
      <c r="L45" s="46">
        <v>0</v>
      </c>
      <c r="M45" s="46">
        <v>0</v>
      </c>
      <c r="N45" s="46">
        <f t="shared" si="12"/>
        <v>43101</v>
      </c>
      <c r="O45" s="47">
        <f t="shared" si="11"/>
        <v>0.28584597835314091</v>
      </c>
      <c r="P45" s="9"/>
    </row>
    <row r="46" spans="1:16" ht="15.75">
      <c r="A46" s="28" t="s">
        <v>81</v>
      </c>
      <c r="B46" s="29"/>
      <c r="C46" s="30"/>
      <c r="D46" s="31">
        <f t="shared" ref="D46:M46" si="14">SUM(D47:D47)</f>
        <v>7161163</v>
      </c>
      <c r="E46" s="31">
        <f t="shared" si="14"/>
        <v>10986488</v>
      </c>
      <c r="F46" s="31">
        <f t="shared" si="14"/>
        <v>0</v>
      </c>
      <c r="G46" s="31">
        <f t="shared" si="14"/>
        <v>1557000</v>
      </c>
      <c r="H46" s="31">
        <f t="shared" si="14"/>
        <v>0</v>
      </c>
      <c r="I46" s="31">
        <f t="shared" si="14"/>
        <v>501040</v>
      </c>
      <c r="J46" s="31">
        <f t="shared" si="14"/>
        <v>104840</v>
      </c>
      <c r="K46" s="31">
        <f t="shared" si="14"/>
        <v>0</v>
      </c>
      <c r="L46" s="31">
        <f t="shared" si="14"/>
        <v>0</v>
      </c>
      <c r="M46" s="31">
        <f t="shared" si="14"/>
        <v>0</v>
      </c>
      <c r="N46" s="31">
        <f>SUM(D46:M46)</f>
        <v>20310531</v>
      </c>
      <c r="O46" s="43">
        <f t="shared" si="11"/>
        <v>134.6995105581494</v>
      </c>
      <c r="P46" s="9"/>
    </row>
    <row r="47" spans="1:16">
      <c r="A47" s="12"/>
      <c r="B47" s="44">
        <v>581</v>
      </c>
      <c r="C47" s="20" t="s">
        <v>59</v>
      </c>
      <c r="D47" s="46">
        <v>7161163</v>
      </c>
      <c r="E47" s="46">
        <v>10986488</v>
      </c>
      <c r="F47" s="46">
        <v>0</v>
      </c>
      <c r="G47" s="46">
        <v>1557000</v>
      </c>
      <c r="H47" s="46">
        <v>0</v>
      </c>
      <c r="I47" s="46">
        <v>501040</v>
      </c>
      <c r="J47" s="46">
        <v>104840</v>
      </c>
      <c r="K47" s="46">
        <v>0</v>
      </c>
      <c r="L47" s="46">
        <v>0</v>
      </c>
      <c r="M47" s="46">
        <v>0</v>
      </c>
      <c r="N47" s="46">
        <f>SUM(D47:M47)</f>
        <v>20310531</v>
      </c>
      <c r="O47" s="47">
        <f t="shared" si="11"/>
        <v>134.6995105581494</v>
      </c>
      <c r="P47" s="9"/>
    </row>
    <row r="48" spans="1:16" ht="15.75">
      <c r="A48" s="28" t="s">
        <v>60</v>
      </c>
      <c r="B48" s="29"/>
      <c r="C48" s="30"/>
      <c r="D48" s="31">
        <f t="shared" ref="D48:M48" si="15">SUM(D49:D68)</f>
        <v>909437</v>
      </c>
      <c r="E48" s="31">
        <f t="shared" si="15"/>
        <v>4512006</v>
      </c>
      <c r="F48" s="31">
        <f t="shared" si="15"/>
        <v>0</v>
      </c>
      <c r="G48" s="31">
        <f t="shared" si="15"/>
        <v>0</v>
      </c>
      <c r="H48" s="31">
        <f t="shared" si="15"/>
        <v>0</v>
      </c>
      <c r="I48" s="31">
        <f t="shared" si="15"/>
        <v>0</v>
      </c>
      <c r="J48" s="31">
        <f t="shared" si="15"/>
        <v>0</v>
      </c>
      <c r="K48" s="31">
        <f t="shared" si="15"/>
        <v>0</v>
      </c>
      <c r="L48" s="31">
        <f t="shared" si="15"/>
        <v>0</v>
      </c>
      <c r="M48" s="31">
        <f t="shared" si="15"/>
        <v>0</v>
      </c>
      <c r="N48" s="31">
        <f>SUM(D48:M48)</f>
        <v>5421443</v>
      </c>
      <c r="O48" s="43">
        <f t="shared" si="11"/>
        <v>35.955028384974533</v>
      </c>
      <c r="P48" s="9"/>
    </row>
    <row r="49" spans="1:16">
      <c r="A49" s="12"/>
      <c r="B49" s="44">
        <v>601</v>
      </c>
      <c r="C49" s="20" t="s">
        <v>91</v>
      </c>
      <c r="D49" s="46">
        <v>6088</v>
      </c>
      <c r="E49" s="46">
        <v>0</v>
      </c>
      <c r="F49" s="46">
        <v>0</v>
      </c>
      <c r="G49" s="46">
        <v>0</v>
      </c>
      <c r="H49" s="46">
        <v>0</v>
      </c>
      <c r="I49" s="46">
        <v>0</v>
      </c>
      <c r="J49" s="46">
        <v>0</v>
      </c>
      <c r="K49" s="46">
        <v>0</v>
      </c>
      <c r="L49" s="46">
        <v>0</v>
      </c>
      <c r="M49" s="46">
        <v>0</v>
      </c>
      <c r="N49" s="46">
        <f t="shared" ref="N49:N57" si="16">SUM(D49:M49)</f>
        <v>6088</v>
      </c>
      <c r="O49" s="47">
        <f t="shared" si="11"/>
        <v>4.0375636672325979E-2</v>
      </c>
      <c r="P49" s="9"/>
    </row>
    <row r="50" spans="1:16">
      <c r="A50" s="12"/>
      <c r="B50" s="44">
        <v>602</v>
      </c>
      <c r="C50" s="20" t="s">
        <v>61</v>
      </c>
      <c r="D50" s="46">
        <v>9245</v>
      </c>
      <c r="E50" s="46">
        <v>0</v>
      </c>
      <c r="F50" s="46">
        <v>0</v>
      </c>
      <c r="G50" s="46">
        <v>0</v>
      </c>
      <c r="H50" s="46">
        <v>0</v>
      </c>
      <c r="I50" s="46">
        <v>0</v>
      </c>
      <c r="J50" s="46">
        <v>0</v>
      </c>
      <c r="K50" s="46">
        <v>0</v>
      </c>
      <c r="L50" s="46">
        <v>0</v>
      </c>
      <c r="M50" s="46">
        <v>0</v>
      </c>
      <c r="N50" s="46">
        <f t="shared" si="16"/>
        <v>9245</v>
      </c>
      <c r="O50" s="47">
        <f t="shared" si="11"/>
        <v>6.1312871392190153E-2</v>
      </c>
      <c r="P50" s="9"/>
    </row>
    <row r="51" spans="1:16">
      <c r="A51" s="12"/>
      <c r="B51" s="44">
        <v>603</v>
      </c>
      <c r="C51" s="20" t="s">
        <v>62</v>
      </c>
      <c r="D51" s="46">
        <v>4986</v>
      </c>
      <c r="E51" s="46">
        <v>0</v>
      </c>
      <c r="F51" s="46">
        <v>0</v>
      </c>
      <c r="G51" s="46">
        <v>0</v>
      </c>
      <c r="H51" s="46">
        <v>0</v>
      </c>
      <c r="I51" s="46">
        <v>0</v>
      </c>
      <c r="J51" s="46">
        <v>0</v>
      </c>
      <c r="K51" s="46">
        <v>0</v>
      </c>
      <c r="L51" s="46">
        <v>0</v>
      </c>
      <c r="M51" s="46">
        <v>0</v>
      </c>
      <c r="N51" s="46">
        <f t="shared" si="16"/>
        <v>4986</v>
      </c>
      <c r="O51" s="47">
        <f t="shared" si="11"/>
        <v>3.3067168930390495E-2</v>
      </c>
      <c r="P51" s="9"/>
    </row>
    <row r="52" spans="1:16">
      <c r="A52" s="12"/>
      <c r="B52" s="44">
        <v>604</v>
      </c>
      <c r="C52" s="20" t="s">
        <v>63</v>
      </c>
      <c r="D52" s="46">
        <v>3142</v>
      </c>
      <c r="E52" s="46">
        <v>1954062</v>
      </c>
      <c r="F52" s="46">
        <v>0</v>
      </c>
      <c r="G52" s="46">
        <v>0</v>
      </c>
      <c r="H52" s="46">
        <v>0</v>
      </c>
      <c r="I52" s="46">
        <v>0</v>
      </c>
      <c r="J52" s="46">
        <v>0</v>
      </c>
      <c r="K52" s="46">
        <v>0</v>
      </c>
      <c r="L52" s="46">
        <v>0</v>
      </c>
      <c r="M52" s="46">
        <v>0</v>
      </c>
      <c r="N52" s="46">
        <f t="shared" si="16"/>
        <v>1957204</v>
      </c>
      <c r="O52" s="47">
        <f t="shared" si="11"/>
        <v>12.98018357385399</v>
      </c>
      <c r="P52" s="9"/>
    </row>
    <row r="53" spans="1:16">
      <c r="A53" s="12"/>
      <c r="B53" s="44">
        <v>608</v>
      </c>
      <c r="C53" s="20" t="s">
        <v>65</v>
      </c>
      <c r="D53" s="46">
        <v>0</v>
      </c>
      <c r="E53" s="46">
        <v>85933</v>
      </c>
      <c r="F53" s="46">
        <v>0</v>
      </c>
      <c r="G53" s="46">
        <v>0</v>
      </c>
      <c r="H53" s="46">
        <v>0</v>
      </c>
      <c r="I53" s="46">
        <v>0</v>
      </c>
      <c r="J53" s="46">
        <v>0</v>
      </c>
      <c r="K53" s="46">
        <v>0</v>
      </c>
      <c r="L53" s="46">
        <v>0</v>
      </c>
      <c r="M53" s="46">
        <v>0</v>
      </c>
      <c r="N53" s="46">
        <f t="shared" si="16"/>
        <v>85933</v>
      </c>
      <c r="O53" s="47">
        <f t="shared" si="11"/>
        <v>0.56990794779286924</v>
      </c>
      <c r="P53" s="9"/>
    </row>
    <row r="54" spans="1:16">
      <c r="A54" s="12"/>
      <c r="B54" s="44">
        <v>614</v>
      </c>
      <c r="C54" s="20" t="s">
        <v>66</v>
      </c>
      <c r="D54" s="46">
        <v>0</v>
      </c>
      <c r="E54" s="46">
        <v>277178</v>
      </c>
      <c r="F54" s="46">
        <v>0</v>
      </c>
      <c r="G54" s="46">
        <v>0</v>
      </c>
      <c r="H54" s="46">
        <v>0</v>
      </c>
      <c r="I54" s="46">
        <v>0</v>
      </c>
      <c r="J54" s="46">
        <v>0</v>
      </c>
      <c r="K54" s="46">
        <v>0</v>
      </c>
      <c r="L54" s="46">
        <v>0</v>
      </c>
      <c r="M54" s="46">
        <v>0</v>
      </c>
      <c r="N54" s="46">
        <f t="shared" si="16"/>
        <v>277178</v>
      </c>
      <c r="O54" s="47">
        <f t="shared" si="11"/>
        <v>1.8382454371816639</v>
      </c>
      <c r="P54" s="9"/>
    </row>
    <row r="55" spans="1:16">
      <c r="A55" s="12"/>
      <c r="B55" s="44">
        <v>622</v>
      </c>
      <c r="C55" s="20" t="s">
        <v>67</v>
      </c>
      <c r="D55" s="46">
        <v>0</v>
      </c>
      <c r="E55" s="46">
        <v>90379</v>
      </c>
      <c r="F55" s="46">
        <v>0</v>
      </c>
      <c r="G55" s="46">
        <v>0</v>
      </c>
      <c r="H55" s="46">
        <v>0</v>
      </c>
      <c r="I55" s="46">
        <v>0</v>
      </c>
      <c r="J55" s="46">
        <v>0</v>
      </c>
      <c r="K55" s="46">
        <v>0</v>
      </c>
      <c r="L55" s="46">
        <v>0</v>
      </c>
      <c r="M55" s="46">
        <v>0</v>
      </c>
      <c r="N55" s="46">
        <f t="shared" si="16"/>
        <v>90379</v>
      </c>
      <c r="O55" s="47">
        <f t="shared" si="11"/>
        <v>0.59939383488964348</v>
      </c>
      <c r="P55" s="9"/>
    </row>
    <row r="56" spans="1:16">
      <c r="A56" s="12"/>
      <c r="B56" s="44">
        <v>634</v>
      </c>
      <c r="C56" s="20" t="s">
        <v>68</v>
      </c>
      <c r="D56" s="46">
        <v>0</v>
      </c>
      <c r="E56" s="46">
        <v>186764</v>
      </c>
      <c r="F56" s="46">
        <v>0</v>
      </c>
      <c r="G56" s="46">
        <v>0</v>
      </c>
      <c r="H56" s="46">
        <v>0</v>
      </c>
      <c r="I56" s="46">
        <v>0</v>
      </c>
      <c r="J56" s="46">
        <v>0</v>
      </c>
      <c r="K56" s="46">
        <v>0</v>
      </c>
      <c r="L56" s="46">
        <v>0</v>
      </c>
      <c r="M56" s="46">
        <v>0</v>
      </c>
      <c r="N56" s="46">
        <f t="shared" si="16"/>
        <v>186764</v>
      </c>
      <c r="O56" s="47">
        <f t="shared" si="11"/>
        <v>1.2386194821731749</v>
      </c>
      <c r="P56" s="9"/>
    </row>
    <row r="57" spans="1:16">
      <c r="A57" s="12"/>
      <c r="B57" s="44">
        <v>654</v>
      </c>
      <c r="C57" s="20" t="s">
        <v>69</v>
      </c>
      <c r="D57" s="46">
        <v>0</v>
      </c>
      <c r="E57" s="46">
        <v>290525</v>
      </c>
      <c r="F57" s="46">
        <v>0</v>
      </c>
      <c r="G57" s="46">
        <v>0</v>
      </c>
      <c r="H57" s="46">
        <v>0</v>
      </c>
      <c r="I57" s="46">
        <v>0</v>
      </c>
      <c r="J57" s="46">
        <v>0</v>
      </c>
      <c r="K57" s="46">
        <v>0</v>
      </c>
      <c r="L57" s="46">
        <v>0</v>
      </c>
      <c r="M57" s="46">
        <v>0</v>
      </c>
      <c r="N57" s="46">
        <f t="shared" si="16"/>
        <v>290525</v>
      </c>
      <c r="O57" s="47">
        <f t="shared" si="11"/>
        <v>1.9267627865025467</v>
      </c>
      <c r="P57" s="9"/>
    </row>
    <row r="58" spans="1:16">
      <c r="A58" s="12"/>
      <c r="B58" s="44">
        <v>674</v>
      </c>
      <c r="C58" s="20" t="s">
        <v>70</v>
      </c>
      <c r="D58" s="46">
        <v>0</v>
      </c>
      <c r="E58" s="46">
        <v>74402</v>
      </c>
      <c r="F58" s="46">
        <v>0</v>
      </c>
      <c r="G58" s="46">
        <v>0</v>
      </c>
      <c r="H58" s="46">
        <v>0</v>
      </c>
      <c r="I58" s="46">
        <v>0</v>
      </c>
      <c r="J58" s="46">
        <v>0</v>
      </c>
      <c r="K58" s="46">
        <v>0</v>
      </c>
      <c r="L58" s="46">
        <v>0</v>
      </c>
      <c r="M58" s="46">
        <v>0</v>
      </c>
      <c r="N58" s="46">
        <f>SUM(D58:M58)</f>
        <v>74402</v>
      </c>
      <c r="O58" s="47">
        <f t="shared" si="11"/>
        <v>0.49343431663837012</v>
      </c>
      <c r="P58" s="9"/>
    </row>
    <row r="59" spans="1:16">
      <c r="A59" s="12"/>
      <c r="B59" s="44">
        <v>689</v>
      </c>
      <c r="C59" s="20" t="s">
        <v>72</v>
      </c>
      <c r="D59" s="46">
        <v>0</v>
      </c>
      <c r="E59" s="46">
        <v>68917</v>
      </c>
      <c r="F59" s="46">
        <v>0</v>
      </c>
      <c r="G59" s="46">
        <v>0</v>
      </c>
      <c r="H59" s="46">
        <v>0</v>
      </c>
      <c r="I59" s="46">
        <v>0</v>
      </c>
      <c r="J59" s="46">
        <v>0</v>
      </c>
      <c r="K59" s="46">
        <v>0</v>
      </c>
      <c r="L59" s="46">
        <v>0</v>
      </c>
      <c r="M59" s="46">
        <v>0</v>
      </c>
      <c r="N59" s="46">
        <f>SUM(D59:M59)</f>
        <v>68917</v>
      </c>
      <c r="O59" s="47">
        <f t="shared" si="11"/>
        <v>0.45705777801358233</v>
      </c>
      <c r="P59" s="9"/>
    </row>
    <row r="60" spans="1:16">
      <c r="A60" s="12"/>
      <c r="B60" s="44">
        <v>694</v>
      </c>
      <c r="C60" s="20" t="s">
        <v>73</v>
      </c>
      <c r="D60" s="46">
        <v>0</v>
      </c>
      <c r="E60" s="46">
        <v>167962</v>
      </c>
      <c r="F60" s="46">
        <v>0</v>
      </c>
      <c r="G60" s="46">
        <v>0</v>
      </c>
      <c r="H60" s="46">
        <v>0</v>
      </c>
      <c r="I60" s="46">
        <v>0</v>
      </c>
      <c r="J60" s="46">
        <v>0</v>
      </c>
      <c r="K60" s="46">
        <v>0</v>
      </c>
      <c r="L60" s="46">
        <v>0</v>
      </c>
      <c r="M60" s="46">
        <v>0</v>
      </c>
      <c r="N60" s="46">
        <f>SUM(D60:M60)</f>
        <v>167962</v>
      </c>
      <c r="O60" s="47">
        <f t="shared" si="11"/>
        <v>1.1139245543293719</v>
      </c>
      <c r="P60" s="9"/>
    </row>
    <row r="61" spans="1:16">
      <c r="A61" s="12"/>
      <c r="B61" s="44">
        <v>711</v>
      </c>
      <c r="C61" s="20" t="s">
        <v>74</v>
      </c>
      <c r="D61" s="46">
        <v>885976</v>
      </c>
      <c r="E61" s="46">
        <v>0</v>
      </c>
      <c r="F61" s="46">
        <v>0</v>
      </c>
      <c r="G61" s="46">
        <v>0</v>
      </c>
      <c r="H61" s="46">
        <v>0</v>
      </c>
      <c r="I61" s="46">
        <v>0</v>
      </c>
      <c r="J61" s="46">
        <v>0</v>
      </c>
      <c r="K61" s="46">
        <v>0</v>
      </c>
      <c r="L61" s="46">
        <v>0</v>
      </c>
      <c r="M61" s="46">
        <v>0</v>
      </c>
      <c r="N61" s="46">
        <f t="shared" ref="N61:N68" si="17">SUM(D61:M61)</f>
        <v>885976</v>
      </c>
      <c r="O61" s="47">
        <f t="shared" si="11"/>
        <v>5.8757958404074699</v>
      </c>
      <c r="P61" s="9"/>
    </row>
    <row r="62" spans="1:16">
      <c r="A62" s="12"/>
      <c r="B62" s="44">
        <v>712</v>
      </c>
      <c r="C62" s="20" t="s">
        <v>75</v>
      </c>
      <c r="D62" s="46">
        <v>0</v>
      </c>
      <c r="E62" s="46">
        <v>62360</v>
      </c>
      <c r="F62" s="46">
        <v>0</v>
      </c>
      <c r="G62" s="46">
        <v>0</v>
      </c>
      <c r="H62" s="46">
        <v>0</v>
      </c>
      <c r="I62" s="46">
        <v>0</v>
      </c>
      <c r="J62" s="46">
        <v>0</v>
      </c>
      <c r="K62" s="46">
        <v>0</v>
      </c>
      <c r="L62" s="46">
        <v>0</v>
      </c>
      <c r="M62" s="46">
        <v>0</v>
      </c>
      <c r="N62" s="46">
        <f t="shared" si="17"/>
        <v>62360</v>
      </c>
      <c r="O62" s="47">
        <f t="shared" si="11"/>
        <v>0.41357173174872663</v>
      </c>
      <c r="P62" s="9"/>
    </row>
    <row r="63" spans="1:16">
      <c r="A63" s="12"/>
      <c r="B63" s="44">
        <v>713</v>
      </c>
      <c r="C63" s="20" t="s">
        <v>76</v>
      </c>
      <c r="D63" s="46">
        <v>0</v>
      </c>
      <c r="E63" s="46">
        <v>340320</v>
      </c>
      <c r="F63" s="46">
        <v>0</v>
      </c>
      <c r="G63" s="46">
        <v>0</v>
      </c>
      <c r="H63" s="46">
        <v>0</v>
      </c>
      <c r="I63" s="46">
        <v>0</v>
      </c>
      <c r="J63" s="46">
        <v>0</v>
      </c>
      <c r="K63" s="46">
        <v>0</v>
      </c>
      <c r="L63" s="46">
        <v>0</v>
      </c>
      <c r="M63" s="46">
        <v>0</v>
      </c>
      <c r="N63" s="46">
        <f t="shared" si="17"/>
        <v>340320</v>
      </c>
      <c r="O63" s="47">
        <f t="shared" si="11"/>
        <v>2.2570033955857385</v>
      </c>
      <c r="P63" s="9"/>
    </row>
    <row r="64" spans="1:16">
      <c r="A64" s="12"/>
      <c r="B64" s="44">
        <v>714</v>
      </c>
      <c r="C64" s="20" t="s">
        <v>77</v>
      </c>
      <c r="D64" s="46">
        <v>0</v>
      </c>
      <c r="E64" s="46">
        <v>24628</v>
      </c>
      <c r="F64" s="46">
        <v>0</v>
      </c>
      <c r="G64" s="46">
        <v>0</v>
      </c>
      <c r="H64" s="46">
        <v>0</v>
      </c>
      <c r="I64" s="46">
        <v>0</v>
      </c>
      <c r="J64" s="46">
        <v>0</v>
      </c>
      <c r="K64" s="46">
        <v>0</v>
      </c>
      <c r="L64" s="46">
        <v>0</v>
      </c>
      <c r="M64" s="46">
        <v>0</v>
      </c>
      <c r="N64" s="46">
        <f t="shared" si="17"/>
        <v>24628</v>
      </c>
      <c r="O64" s="47">
        <f t="shared" si="11"/>
        <v>0.16333297962648557</v>
      </c>
      <c r="P64" s="9"/>
    </row>
    <row r="65" spans="1:119">
      <c r="A65" s="12"/>
      <c r="B65" s="44">
        <v>719</v>
      </c>
      <c r="C65" s="20" t="s">
        <v>79</v>
      </c>
      <c r="D65" s="46">
        <v>0</v>
      </c>
      <c r="E65" s="46">
        <v>181860</v>
      </c>
      <c r="F65" s="46">
        <v>0</v>
      </c>
      <c r="G65" s="46">
        <v>0</v>
      </c>
      <c r="H65" s="46">
        <v>0</v>
      </c>
      <c r="I65" s="46">
        <v>0</v>
      </c>
      <c r="J65" s="46">
        <v>0</v>
      </c>
      <c r="K65" s="46">
        <v>0</v>
      </c>
      <c r="L65" s="46">
        <v>0</v>
      </c>
      <c r="M65" s="46">
        <v>0</v>
      </c>
      <c r="N65" s="46">
        <f t="shared" si="17"/>
        <v>181860</v>
      </c>
      <c r="O65" s="47">
        <f t="shared" si="11"/>
        <v>1.2060961375212225</v>
      </c>
      <c r="P65" s="9"/>
    </row>
    <row r="66" spans="1:119">
      <c r="A66" s="12"/>
      <c r="B66" s="44">
        <v>724</v>
      </c>
      <c r="C66" s="20" t="s">
        <v>80</v>
      </c>
      <c r="D66" s="46">
        <v>0</v>
      </c>
      <c r="E66" s="46">
        <v>232366</v>
      </c>
      <c r="F66" s="46">
        <v>0</v>
      </c>
      <c r="G66" s="46">
        <v>0</v>
      </c>
      <c r="H66" s="46">
        <v>0</v>
      </c>
      <c r="I66" s="46">
        <v>0</v>
      </c>
      <c r="J66" s="46">
        <v>0</v>
      </c>
      <c r="K66" s="46">
        <v>0</v>
      </c>
      <c r="L66" s="46">
        <v>0</v>
      </c>
      <c r="M66" s="46">
        <v>0</v>
      </c>
      <c r="N66" s="46">
        <f t="shared" si="17"/>
        <v>232366</v>
      </c>
      <c r="O66" s="47">
        <f t="shared" si="11"/>
        <v>1.5410521010186757</v>
      </c>
      <c r="P66" s="9"/>
    </row>
    <row r="67" spans="1:119">
      <c r="A67" s="12"/>
      <c r="B67" s="44">
        <v>744</v>
      </c>
      <c r="C67" s="20" t="s">
        <v>82</v>
      </c>
      <c r="D67" s="46">
        <v>0</v>
      </c>
      <c r="E67" s="46">
        <v>105322</v>
      </c>
      <c r="F67" s="46">
        <v>0</v>
      </c>
      <c r="G67" s="46">
        <v>0</v>
      </c>
      <c r="H67" s="46">
        <v>0</v>
      </c>
      <c r="I67" s="46">
        <v>0</v>
      </c>
      <c r="J67" s="46">
        <v>0</v>
      </c>
      <c r="K67" s="46">
        <v>0</v>
      </c>
      <c r="L67" s="46">
        <v>0</v>
      </c>
      <c r="M67" s="46">
        <v>0</v>
      </c>
      <c r="N67" s="46">
        <f t="shared" si="17"/>
        <v>105322</v>
      </c>
      <c r="O67" s="47">
        <f t="shared" si="11"/>
        <v>0.6984958616298812</v>
      </c>
      <c r="P67" s="9"/>
    </row>
    <row r="68" spans="1:119" ht="15.75" thickBot="1">
      <c r="A68" s="12"/>
      <c r="B68" s="44">
        <v>764</v>
      </c>
      <c r="C68" s="20" t="s">
        <v>83</v>
      </c>
      <c r="D68" s="46">
        <v>0</v>
      </c>
      <c r="E68" s="46">
        <v>369028</v>
      </c>
      <c r="F68" s="46">
        <v>0</v>
      </c>
      <c r="G68" s="46">
        <v>0</v>
      </c>
      <c r="H68" s="46">
        <v>0</v>
      </c>
      <c r="I68" s="46">
        <v>0</v>
      </c>
      <c r="J68" s="46">
        <v>0</v>
      </c>
      <c r="K68" s="46">
        <v>0</v>
      </c>
      <c r="L68" s="46">
        <v>0</v>
      </c>
      <c r="M68" s="46">
        <v>0</v>
      </c>
      <c r="N68" s="46">
        <f t="shared" si="17"/>
        <v>369028</v>
      </c>
      <c r="O68" s="47">
        <f t="shared" si="11"/>
        <v>2.4473949490662141</v>
      </c>
      <c r="P68" s="9"/>
    </row>
    <row r="69" spans="1:119" ht="16.5" thickBot="1">
      <c r="A69" s="14" t="s">
        <v>10</v>
      </c>
      <c r="B69" s="23"/>
      <c r="C69" s="22"/>
      <c r="D69" s="15">
        <f t="shared" ref="D69:M69" si="18">SUM(D5,D12,D21,D29,D33,D37,D42,D46,D48)</f>
        <v>76756021</v>
      </c>
      <c r="E69" s="15">
        <f t="shared" si="18"/>
        <v>64455281</v>
      </c>
      <c r="F69" s="15">
        <f t="shared" si="18"/>
        <v>4715705</v>
      </c>
      <c r="G69" s="15">
        <f t="shared" si="18"/>
        <v>16876528</v>
      </c>
      <c r="H69" s="15">
        <f t="shared" si="18"/>
        <v>0</v>
      </c>
      <c r="I69" s="15">
        <f t="shared" si="18"/>
        <v>36575924</v>
      </c>
      <c r="J69" s="15">
        <f t="shared" si="18"/>
        <v>9468593</v>
      </c>
      <c r="K69" s="15">
        <f t="shared" si="18"/>
        <v>0</v>
      </c>
      <c r="L69" s="15">
        <f t="shared" si="18"/>
        <v>0</v>
      </c>
      <c r="M69" s="15">
        <f t="shared" si="18"/>
        <v>9069802</v>
      </c>
      <c r="N69" s="15">
        <f>SUM(D69:M69)</f>
        <v>217917854</v>
      </c>
      <c r="O69" s="37">
        <f>(N69/O$71)</f>
        <v>1445.2319476867572</v>
      </c>
      <c r="P69" s="6"/>
      <c r="Q69" s="2"/>
      <c r="R69" s="5"/>
      <c r="S69" s="5"/>
      <c r="T69" s="5"/>
      <c r="U69" s="5"/>
      <c r="V69" s="5"/>
      <c r="W69" s="5"/>
      <c r="X69" s="5"/>
      <c r="Y69" s="5"/>
      <c r="Z69" s="5"/>
      <c r="AA69" s="5"/>
      <c r="AB69" s="5"/>
      <c r="AC69" s="5"/>
      <c r="AD69" s="5"/>
      <c r="AE69" s="5"/>
      <c r="AF69" s="5"/>
      <c r="AG69" s="5"/>
      <c r="AH69" s="5"/>
      <c r="AI69" s="5"/>
      <c r="AJ69" s="5"/>
      <c r="AK69" s="5"/>
      <c r="AL69" s="5"/>
      <c r="AM69" s="5"/>
      <c r="AN69" s="5"/>
      <c r="AO69" s="5"/>
      <c r="AP69" s="5"/>
      <c r="AQ69" s="5"/>
      <c r="AR69" s="5"/>
      <c r="AS69" s="5"/>
      <c r="AT69" s="5"/>
      <c r="AU69" s="5"/>
      <c r="AV69" s="5"/>
      <c r="AW69" s="5"/>
      <c r="AX69" s="5"/>
      <c r="AY69" s="5"/>
      <c r="AZ69" s="5"/>
      <c r="BA69" s="5"/>
      <c r="BB69" s="5"/>
      <c r="BC69" s="5"/>
      <c r="BD69" s="5"/>
      <c r="BE69" s="5"/>
      <c r="BF69" s="5"/>
      <c r="BG69" s="5"/>
      <c r="BH69" s="5"/>
      <c r="BI69" s="5"/>
      <c r="BJ69" s="5"/>
      <c r="BK69" s="5"/>
      <c r="BL69" s="5"/>
      <c r="BM69" s="5"/>
      <c r="BN69" s="5"/>
      <c r="BO69" s="5"/>
      <c r="BP69" s="5"/>
      <c r="BQ69" s="5"/>
      <c r="BR69" s="5"/>
      <c r="BS69" s="5"/>
      <c r="BT69" s="5"/>
      <c r="BU69" s="5"/>
      <c r="BV69" s="5"/>
      <c r="BW69" s="5"/>
      <c r="BX69" s="5"/>
      <c r="BY69" s="5"/>
      <c r="BZ69" s="5"/>
      <c r="CA69" s="5"/>
      <c r="CB69" s="5"/>
      <c r="CC69" s="5"/>
      <c r="CD69" s="5"/>
      <c r="CE69" s="5"/>
      <c r="CF69" s="5"/>
      <c r="CG69" s="5"/>
      <c r="CH69" s="5"/>
      <c r="CI69" s="5"/>
      <c r="CJ69" s="5"/>
      <c r="CK69" s="5"/>
      <c r="CL69" s="5"/>
      <c r="CM69" s="5"/>
      <c r="CN69" s="5"/>
      <c r="CO69" s="5"/>
      <c r="CP69" s="5"/>
      <c r="CQ69" s="5"/>
      <c r="CR69" s="5"/>
      <c r="CS69" s="5"/>
      <c r="CT69" s="5"/>
      <c r="CU69" s="5"/>
      <c r="CV69" s="5"/>
      <c r="CW69" s="5"/>
      <c r="CX69" s="5"/>
      <c r="CY69" s="5"/>
      <c r="CZ69" s="5"/>
      <c r="DA69" s="5"/>
      <c r="DB69" s="5"/>
      <c r="DC69" s="5"/>
      <c r="DD69" s="5"/>
      <c r="DE69" s="5"/>
      <c r="DF69" s="5"/>
      <c r="DG69" s="5"/>
      <c r="DH69" s="5"/>
      <c r="DI69" s="5"/>
      <c r="DJ69" s="5"/>
      <c r="DK69" s="5"/>
      <c r="DL69" s="5"/>
      <c r="DM69" s="5"/>
      <c r="DN69" s="5"/>
      <c r="DO69" s="5"/>
    </row>
    <row r="70" spans="1:119">
      <c r="A70" s="16"/>
      <c r="B70" s="18"/>
      <c r="C70" s="18"/>
      <c r="D70" s="17"/>
      <c r="E70" s="17"/>
      <c r="F70" s="17"/>
      <c r="G70" s="17"/>
      <c r="H70" s="17"/>
      <c r="I70" s="17"/>
      <c r="J70" s="17"/>
      <c r="K70" s="17"/>
      <c r="L70" s="17"/>
      <c r="M70" s="17"/>
      <c r="N70" s="17"/>
      <c r="O70" s="19"/>
    </row>
    <row r="71" spans="1:119">
      <c r="A71" s="38"/>
      <c r="B71" s="39"/>
      <c r="C71" s="39"/>
      <c r="D71" s="40"/>
      <c r="E71" s="40"/>
      <c r="F71" s="40"/>
      <c r="G71" s="40"/>
      <c r="H71" s="40"/>
      <c r="I71" s="40"/>
      <c r="J71" s="40"/>
      <c r="K71" s="40"/>
      <c r="L71" s="118" t="s">
        <v>114</v>
      </c>
      <c r="M71" s="118"/>
      <c r="N71" s="118"/>
      <c r="O71" s="41">
        <v>150784</v>
      </c>
    </row>
    <row r="72" spans="1:119">
      <c r="A72" s="119"/>
      <c r="B72" s="96"/>
      <c r="C72" s="96"/>
      <c r="D72" s="96"/>
      <c r="E72" s="96"/>
      <c r="F72" s="96"/>
      <c r="G72" s="96"/>
      <c r="H72" s="96"/>
      <c r="I72" s="96"/>
      <c r="J72" s="96"/>
      <c r="K72" s="96"/>
      <c r="L72" s="96"/>
      <c r="M72" s="96"/>
      <c r="N72" s="96"/>
      <c r="O72" s="97"/>
    </row>
    <row r="73" spans="1:119" ht="15.75" customHeight="1" thickBot="1">
      <c r="A73" s="120" t="s">
        <v>93</v>
      </c>
      <c r="B73" s="99"/>
      <c r="C73" s="99"/>
      <c r="D73" s="99"/>
      <c r="E73" s="99"/>
      <c r="F73" s="99"/>
      <c r="G73" s="99"/>
      <c r="H73" s="99"/>
      <c r="I73" s="99"/>
      <c r="J73" s="99"/>
      <c r="K73" s="99"/>
      <c r="L73" s="99"/>
      <c r="M73" s="99"/>
      <c r="N73" s="99"/>
      <c r="O73" s="100"/>
    </row>
  </sheetData>
  <mergeCells count="10">
    <mergeCell ref="L71:N71"/>
    <mergeCell ref="A72:O72"/>
    <mergeCell ref="A73:O73"/>
    <mergeCell ref="A1:O1"/>
    <mergeCell ref="A2:O2"/>
    <mergeCell ref="A3:C4"/>
    <mergeCell ref="D3:H3"/>
    <mergeCell ref="I3:J3"/>
    <mergeCell ref="K3:L3"/>
    <mergeCell ref="O3:O4"/>
  </mergeCells>
  <printOptions horizontalCentered="1"/>
  <pageMargins left="0.5" right="0.5" top="0.5" bottom="0.5" header="0.3" footer="0.3"/>
  <pageSetup paperSize="5" scale="56" fitToHeight="0" orientation="landscape" r:id="rId1"/>
  <headerFooter>
    <oddFooter>&amp;L&amp;14Office of Economic and Demographic Research&amp;R&amp;14Page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20</vt:i4>
      </vt:variant>
      <vt:variant>
        <vt:lpstr>Named Ranges</vt:lpstr>
      </vt:variant>
      <vt:variant>
        <vt:i4>40</vt:i4>
      </vt:variant>
    </vt:vector>
  </HeadingPairs>
  <TitlesOfParts>
    <vt:vector size="60" baseType="lpstr">
      <vt:lpstr>2024</vt:lpstr>
      <vt:lpstr>2023</vt:lpstr>
      <vt:lpstr>2022</vt:lpstr>
      <vt:lpstr>2021</vt:lpstr>
      <vt:lpstr>2020</vt:lpstr>
      <vt:lpstr>2019</vt:lpstr>
      <vt:lpstr>2018</vt:lpstr>
      <vt:lpstr>2017</vt:lpstr>
      <vt:lpstr>2016</vt:lpstr>
      <vt:lpstr>2015</vt:lpstr>
      <vt:lpstr>2014</vt:lpstr>
      <vt:lpstr>2013</vt:lpstr>
      <vt:lpstr>2012</vt:lpstr>
      <vt:lpstr>2011</vt:lpstr>
      <vt:lpstr>2010</vt:lpstr>
      <vt:lpstr>2009</vt:lpstr>
      <vt:lpstr>2008</vt:lpstr>
      <vt:lpstr>2007</vt:lpstr>
      <vt:lpstr>2006</vt:lpstr>
      <vt:lpstr>2005</vt:lpstr>
      <vt:lpstr>'2005'!Print_Area</vt:lpstr>
      <vt:lpstr>'2006'!Print_Area</vt:lpstr>
      <vt:lpstr>'2007'!Print_Area</vt:lpstr>
      <vt:lpstr>'2008'!Print_Area</vt:lpstr>
      <vt:lpstr>'2009'!Print_Area</vt:lpstr>
      <vt:lpstr>'2010'!Print_Area</vt:lpstr>
      <vt:lpstr>'2011'!Print_Area</vt:lpstr>
      <vt:lpstr>'2012'!Print_Area</vt:lpstr>
      <vt:lpstr>'2013'!Print_Area</vt:lpstr>
      <vt:lpstr>'2014'!Print_Area</vt:lpstr>
      <vt:lpstr>'2015'!Print_Area</vt:lpstr>
      <vt:lpstr>'2016'!Print_Area</vt:lpstr>
      <vt:lpstr>'2017'!Print_Area</vt:lpstr>
      <vt:lpstr>'2018'!Print_Area</vt:lpstr>
      <vt:lpstr>'2019'!Print_Area</vt:lpstr>
      <vt:lpstr>'2020'!Print_Area</vt:lpstr>
      <vt:lpstr>'2021'!Print_Area</vt:lpstr>
      <vt:lpstr>'2022'!Print_Area</vt:lpstr>
      <vt:lpstr>'2023'!Print_Area</vt:lpstr>
      <vt:lpstr>'2024'!Print_Area</vt:lpstr>
      <vt:lpstr>'2005'!Print_Titles</vt:lpstr>
      <vt:lpstr>'2006'!Print_Titles</vt:lpstr>
      <vt:lpstr>'2007'!Print_Titles</vt:lpstr>
      <vt:lpstr>'2008'!Print_Titles</vt:lpstr>
      <vt:lpstr>'2009'!Print_Titles</vt:lpstr>
      <vt:lpstr>'2010'!Print_Titles</vt:lpstr>
      <vt:lpstr>'2011'!Print_Titles</vt:lpstr>
      <vt:lpstr>'2012'!Print_Titles</vt:lpstr>
      <vt:lpstr>'2013'!Print_Titles</vt:lpstr>
      <vt:lpstr>'2014'!Print_Titles</vt:lpstr>
      <vt:lpstr>'2015'!Print_Titles</vt:lpstr>
      <vt:lpstr>'2016'!Print_Titles</vt:lpstr>
      <vt:lpstr>'2017'!Print_Titles</vt:lpstr>
      <vt:lpstr>'2018'!Print_Titles</vt:lpstr>
      <vt:lpstr>'2019'!Print_Titles</vt:lpstr>
      <vt:lpstr>'2020'!Print_Titles</vt:lpstr>
      <vt:lpstr>'2021'!Print_Titles</vt:lpstr>
      <vt:lpstr>'2022'!Print_Titles</vt:lpstr>
      <vt:lpstr>'2023'!Print_Titles</vt:lpstr>
      <vt:lpstr>'2024'!Print_Titles</vt:lpstr>
    </vt:vector>
  </TitlesOfParts>
  <Company>Florida Legislature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Florida Legislature</dc:creator>
  <cp:lastModifiedBy>O'Cain, Steve</cp:lastModifiedBy>
  <cp:lastPrinted>2025-12-03T15:59:30Z</cp:lastPrinted>
  <dcterms:created xsi:type="dcterms:W3CDTF">2000-08-31T21:26:31Z</dcterms:created>
  <dcterms:modified xsi:type="dcterms:W3CDTF">2025-12-03T15:59:40Z</dcterms:modified>
</cp:coreProperties>
</file>