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92" documentId="11_7976E4BC0A12B140328F59D44016E9AEC65E153C" xr6:coauthVersionLast="47" xr6:coauthVersionMax="47" xr10:uidLastSave="{EB67B9DD-B5C6-42CB-A006-7A5DAE66999D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'2006'!$A$1:$O$87</definedName>
    <definedName name="_xlnm.Print_Area" localSheetId="18">'2007'!$A$1:$O$87</definedName>
    <definedName name="_xlnm.Print_Area" localSheetId="17">'2008'!$A$1:$O$90</definedName>
    <definedName name="_xlnm.Print_Area" localSheetId="16">'2009'!$A$1:$O$88</definedName>
    <definedName name="_xlnm.Print_Area" localSheetId="15">'2010'!$A$1:$O$67</definedName>
    <definedName name="_xlnm.Print_Area" localSheetId="14">'2011'!$A$1:$O$76</definedName>
    <definedName name="_xlnm.Print_Area" localSheetId="13">'2012'!$A$1:$O$74</definedName>
    <definedName name="_xlnm.Print_Area" localSheetId="12">'2013'!$A$1:$O$75</definedName>
    <definedName name="_xlnm.Print_Area" localSheetId="11">'2014'!$A$1:$O$78</definedName>
    <definedName name="_xlnm.Print_Area" localSheetId="10">'2015'!$A$1:$O$73</definedName>
    <definedName name="_xlnm.Print_Area" localSheetId="9">'2016'!$A$1:$O$77</definedName>
    <definedName name="_xlnm.Print_Area" localSheetId="8">'2017'!$A$1:$O$76</definedName>
    <definedName name="_xlnm.Print_Area" localSheetId="7">'2018'!$A$1:$O$90</definedName>
    <definedName name="_xlnm.Print_Area" localSheetId="6">'2019'!$A$1:$O$98</definedName>
    <definedName name="_xlnm.Print_Area" localSheetId="5">'2020'!$A$1:$O$93</definedName>
    <definedName name="_xlnm.Print_Area" localSheetId="4">'2021'!$A$1:$Q$101</definedName>
    <definedName name="_xlnm.Print_Area" localSheetId="3">'2022'!$A$1:$Q$99</definedName>
    <definedName name="_xlnm.Print_Area" localSheetId="2">'2023'!$A$1:$Q$103</definedName>
    <definedName name="_xlnm.Print_Area" localSheetId="1">'2024'!$A$1:$Q$98</definedName>
    <definedName name="_xlnm.Print_Area" localSheetId="0">'2025'!$A$1:$Q$99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4" i="53" l="1"/>
  <c r="Q94" i="53" s="1"/>
  <c r="P93" i="53"/>
  <c r="Q93" i="53" s="1"/>
  <c r="O92" i="53"/>
  <c r="N92" i="53"/>
  <c r="M92" i="53"/>
  <c r="L92" i="53"/>
  <c r="K92" i="53"/>
  <c r="J92" i="53"/>
  <c r="I92" i="53"/>
  <c r="H92" i="53"/>
  <c r="G92" i="53"/>
  <c r="F92" i="53"/>
  <c r="E92" i="53"/>
  <c r="D92" i="53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O82" i="53"/>
  <c r="N82" i="53"/>
  <c r="M82" i="53"/>
  <c r="L82" i="53"/>
  <c r="K82" i="53"/>
  <c r="J82" i="53"/>
  <c r="I82" i="53"/>
  <c r="H82" i="53"/>
  <c r="G82" i="53"/>
  <c r="F82" i="53"/>
  <c r="E82" i="53"/>
  <c r="D82" i="53"/>
  <c r="P81" i="53"/>
  <c r="Q81" i="53" s="1"/>
  <c r="P80" i="53"/>
  <c r="Q80" i="53" s="1"/>
  <c r="P79" i="53"/>
  <c r="Q79" i="53" s="1"/>
  <c r="P78" i="53"/>
  <c r="Q78" i="53" s="1"/>
  <c r="P77" i="53"/>
  <c r="Q77" i="53" s="1"/>
  <c r="O76" i="53"/>
  <c r="N76" i="53"/>
  <c r="M76" i="53"/>
  <c r="L76" i="53"/>
  <c r="K76" i="53"/>
  <c r="J76" i="53"/>
  <c r="I76" i="53"/>
  <c r="H76" i="53"/>
  <c r="G76" i="53"/>
  <c r="F76" i="53"/>
  <c r="E76" i="53"/>
  <c r="D76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N41" i="53"/>
  <c r="M41" i="53"/>
  <c r="L41" i="53"/>
  <c r="K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O17" i="53"/>
  <c r="N17" i="53"/>
  <c r="M17" i="53"/>
  <c r="L17" i="53"/>
  <c r="K17" i="53"/>
  <c r="J17" i="53"/>
  <c r="I17" i="53"/>
  <c r="H17" i="53"/>
  <c r="G17" i="53"/>
  <c r="F17" i="53"/>
  <c r="E17" i="53"/>
  <c r="D17" i="53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95" i="49"/>
  <c r="N86" i="49"/>
  <c r="N80" i="49"/>
  <c r="N45" i="49"/>
  <c r="N19" i="49"/>
  <c r="N14" i="49"/>
  <c r="N5" i="49"/>
  <c r="N97" i="49" s="1"/>
  <c r="K95" i="49"/>
  <c r="K86" i="49"/>
  <c r="K80" i="49"/>
  <c r="K45" i="49"/>
  <c r="K19" i="49"/>
  <c r="K14" i="49"/>
  <c r="K5" i="49"/>
  <c r="K97" i="49" s="1"/>
  <c r="L95" i="49"/>
  <c r="L86" i="49"/>
  <c r="L80" i="49"/>
  <c r="L45" i="49"/>
  <c r="L19" i="49"/>
  <c r="L97" i="49" s="1"/>
  <c r="L14" i="49"/>
  <c r="L5" i="49"/>
  <c r="N93" i="50"/>
  <c r="N84" i="50"/>
  <c r="N78" i="50"/>
  <c r="N44" i="50"/>
  <c r="N17" i="50"/>
  <c r="N13" i="50"/>
  <c r="N5" i="50"/>
  <c r="N95" i="50" s="1"/>
  <c r="K95" i="50"/>
  <c r="K93" i="50"/>
  <c r="K84" i="50"/>
  <c r="K78" i="50"/>
  <c r="K44" i="50"/>
  <c r="K17" i="50"/>
  <c r="K13" i="50"/>
  <c r="K5" i="50"/>
  <c r="L93" i="50"/>
  <c r="L84" i="50"/>
  <c r="L78" i="50"/>
  <c r="L44" i="50"/>
  <c r="L17" i="50"/>
  <c r="L95" i="50" s="1"/>
  <c r="L13" i="50"/>
  <c r="L5" i="50"/>
  <c r="N97" i="51"/>
  <c r="N86" i="51"/>
  <c r="N80" i="51"/>
  <c r="N45" i="51"/>
  <c r="N17" i="51"/>
  <c r="N13" i="51"/>
  <c r="N5" i="51"/>
  <c r="N99" i="51" s="1"/>
  <c r="K97" i="51"/>
  <c r="K86" i="51"/>
  <c r="K80" i="51"/>
  <c r="K45" i="51"/>
  <c r="K17" i="51"/>
  <c r="K13" i="51"/>
  <c r="K5" i="51"/>
  <c r="K99" i="51" s="1"/>
  <c r="L97" i="51"/>
  <c r="L86" i="51"/>
  <c r="L80" i="51"/>
  <c r="L45" i="51"/>
  <c r="L17" i="51"/>
  <c r="L13" i="51"/>
  <c r="L5" i="51"/>
  <c r="L99" i="51" s="1"/>
  <c r="P93" i="52"/>
  <c r="Q93" i="52" s="1"/>
  <c r="O92" i="52"/>
  <c r="N92" i="52"/>
  <c r="M92" i="52"/>
  <c r="L92" i="52"/>
  <c r="K92" i="52"/>
  <c r="J92" i="52"/>
  <c r="I92" i="52"/>
  <c r="H92" i="52"/>
  <c r="G92" i="52"/>
  <c r="F92" i="52"/>
  <c r="E92" i="52"/>
  <c r="D92" i="52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O82" i="52"/>
  <c r="N82" i="52"/>
  <c r="M82" i="52"/>
  <c r="L82" i="52"/>
  <c r="K82" i="52"/>
  <c r="J82" i="52"/>
  <c r="I82" i="52"/>
  <c r="H82" i="52"/>
  <c r="G82" i="52"/>
  <c r="F82" i="52"/>
  <c r="E82" i="52"/>
  <c r="D82" i="52"/>
  <c r="P81" i="52"/>
  <c r="Q81" i="52" s="1"/>
  <c r="P80" i="52"/>
  <c r="Q80" i="52" s="1"/>
  <c r="P79" i="52"/>
  <c r="Q79" i="52" s="1"/>
  <c r="P78" i="52"/>
  <c r="Q78" i="52" s="1"/>
  <c r="P77" i="52"/>
  <c r="Q77" i="52" s="1"/>
  <c r="O76" i="52"/>
  <c r="N76" i="52"/>
  <c r="M76" i="52"/>
  <c r="L76" i="52"/>
  <c r="K76" i="52"/>
  <c r="J76" i="52"/>
  <c r="I76" i="52"/>
  <c r="H76" i="52"/>
  <c r="G76" i="52"/>
  <c r="F76" i="52"/>
  <c r="E76" i="52"/>
  <c r="D76" i="52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N41" i="52"/>
  <c r="M41" i="52"/>
  <c r="L41" i="52"/>
  <c r="K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N17" i="52"/>
  <c r="M17" i="52"/>
  <c r="L17" i="52"/>
  <c r="K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O13" i="52"/>
  <c r="N13" i="52"/>
  <c r="M13" i="52"/>
  <c r="L13" i="52"/>
  <c r="K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98" i="51"/>
  <c r="Q98" i="51" s="1"/>
  <c r="O97" i="51"/>
  <c r="M97" i="51"/>
  <c r="J97" i="51"/>
  <c r="I97" i="51"/>
  <c r="H97" i="51"/>
  <c r="G97" i="51"/>
  <c r="F97" i="51"/>
  <c r="E97" i="51"/>
  <c r="D97" i="5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O86" i="51"/>
  <c r="M86" i="51"/>
  <c r="J86" i="51"/>
  <c r="I86" i="51"/>
  <c r="H86" i="51"/>
  <c r="G86" i="51"/>
  <c r="F86" i="51"/>
  <c r="E86" i="51"/>
  <c r="D86" i="51"/>
  <c r="P85" i="51"/>
  <c r="Q85" i="51" s="1"/>
  <c r="P84" i="51"/>
  <c r="Q84" i="51" s="1"/>
  <c r="P83" i="51"/>
  <c r="Q83" i="51" s="1"/>
  <c r="P82" i="51"/>
  <c r="Q82" i="51" s="1"/>
  <c r="P81" i="51"/>
  <c r="Q81" i="51" s="1"/>
  <c r="O80" i="51"/>
  <c r="M80" i="51"/>
  <c r="J80" i="51"/>
  <c r="I80" i="51"/>
  <c r="H80" i="51"/>
  <c r="G80" i="51"/>
  <c r="F80" i="51"/>
  <c r="E80" i="51"/>
  <c r="D80" i="5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2" i="53" l="1"/>
  <c r="Q92" i="53" s="1"/>
  <c r="P82" i="53"/>
  <c r="Q82" i="53" s="1"/>
  <c r="P76" i="53"/>
  <c r="Q76" i="53" s="1"/>
  <c r="P41" i="53"/>
  <c r="Q41" i="53" s="1"/>
  <c r="H95" i="53"/>
  <c r="P17" i="53"/>
  <c r="Q17" i="53" s="1"/>
  <c r="D95" i="53"/>
  <c r="E95" i="53"/>
  <c r="K95" i="53"/>
  <c r="L95" i="53"/>
  <c r="M95" i="53"/>
  <c r="P13" i="53"/>
  <c r="Q13" i="53" s="1"/>
  <c r="F95" i="53"/>
  <c r="N95" i="53"/>
  <c r="O95" i="53"/>
  <c r="G95" i="53"/>
  <c r="J95" i="53"/>
  <c r="P5" i="53"/>
  <c r="Q5" i="53" s="1"/>
  <c r="I95" i="53"/>
  <c r="P82" i="52"/>
  <c r="Q82" i="52" s="1"/>
  <c r="P41" i="52"/>
  <c r="Q41" i="52" s="1"/>
  <c r="P17" i="52"/>
  <c r="Q17" i="52" s="1"/>
  <c r="O94" i="52"/>
  <c r="H94" i="52"/>
  <c r="E94" i="52"/>
  <c r="P45" i="51"/>
  <c r="Q45" i="51" s="1"/>
  <c r="G94" i="52"/>
  <c r="F94" i="52"/>
  <c r="P76" i="52"/>
  <c r="Q76" i="52" s="1"/>
  <c r="I94" i="52"/>
  <c r="P5" i="52"/>
  <c r="Q5" i="52" s="1"/>
  <c r="J94" i="52"/>
  <c r="P92" i="52"/>
  <c r="Q92" i="52" s="1"/>
  <c r="D94" i="52"/>
  <c r="K94" i="52"/>
  <c r="L94" i="52"/>
  <c r="N94" i="52"/>
  <c r="M94" i="52"/>
  <c r="P13" i="52"/>
  <c r="Q13" i="52" s="1"/>
  <c r="P17" i="51"/>
  <c r="Q17" i="51" s="1"/>
  <c r="P86" i="51"/>
  <c r="Q86" i="51" s="1"/>
  <c r="P97" i="51"/>
  <c r="Q97" i="51" s="1"/>
  <c r="I99" i="51"/>
  <c r="J99" i="51"/>
  <c r="H99" i="51"/>
  <c r="G99" i="51"/>
  <c r="F99" i="51"/>
  <c r="M99" i="51"/>
  <c r="P13" i="51"/>
  <c r="Q13" i="51" s="1"/>
  <c r="O99" i="51"/>
  <c r="P5" i="51"/>
  <c r="Q5" i="51" s="1"/>
  <c r="P80" i="51"/>
  <c r="Q80" i="51" s="1"/>
  <c r="D99" i="51"/>
  <c r="E99" i="51"/>
  <c r="P95" i="53" l="1"/>
  <c r="Q95" i="53" s="1"/>
  <c r="P94" i="52"/>
  <c r="Q94" i="52" s="1"/>
  <c r="P99" i="51"/>
  <c r="Q99" i="51" s="1"/>
  <c r="P94" i="50" l="1"/>
  <c r="Q94" i="50" s="1"/>
  <c r="O93" i="50"/>
  <c r="M93" i="50"/>
  <c r="J93" i="50"/>
  <c r="I93" i="50"/>
  <c r="H93" i="50"/>
  <c r="G93" i="50"/>
  <c r="F93" i="50"/>
  <c r="E93" i="50"/>
  <c r="D93" i="50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O84" i="50"/>
  <c r="M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P79" i="50"/>
  <c r="Q79" i="50" s="1"/>
  <c r="O78" i="50"/>
  <c r="M78" i="50"/>
  <c r="J78" i="50"/>
  <c r="I78" i="50"/>
  <c r="H78" i="50"/>
  <c r="G78" i="50"/>
  <c r="F78" i="50"/>
  <c r="E78" i="50"/>
  <c r="D78" i="50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M17" i="50"/>
  <c r="J17" i="50"/>
  <c r="I17" i="50"/>
  <c r="H17" i="50"/>
  <c r="G17" i="50"/>
  <c r="F17" i="50"/>
  <c r="E17" i="50"/>
  <c r="D17" i="50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3" i="50" l="1"/>
  <c r="Q93" i="50" s="1"/>
  <c r="P84" i="50"/>
  <c r="Q84" i="50" s="1"/>
  <c r="P78" i="50"/>
  <c r="Q78" i="50" s="1"/>
  <c r="P44" i="50"/>
  <c r="Q44" i="50" s="1"/>
  <c r="O95" i="50"/>
  <c r="P17" i="50"/>
  <c r="Q17" i="50" s="1"/>
  <c r="D95" i="50"/>
  <c r="M95" i="50"/>
  <c r="P13" i="50"/>
  <c r="Q13" i="50" s="1"/>
  <c r="G95" i="50"/>
  <c r="F95" i="50"/>
  <c r="H95" i="50"/>
  <c r="I95" i="50"/>
  <c r="P5" i="50"/>
  <c r="Q5" i="50" s="1"/>
  <c r="J95" i="50"/>
  <c r="E95" i="50"/>
  <c r="P96" i="49"/>
  <c r="Q96" i="49"/>
  <c r="O95" i="49"/>
  <c r="P95" i="49"/>
  <c r="Q95" i="49" s="1"/>
  <c r="M95" i="49"/>
  <c r="J95" i="49"/>
  <c r="I95" i="49"/>
  <c r="H95" i="49"/>
  <c r="G95" i="49"/>
  <c r="F95" i="49"/>
  <c r="E95" i="49"/>
  <c r="D95" i="49"/>
  <c r="P94" i="49"/>
  <c r="Q94" i="49" s="1"/>
  <c r="P93" i="49"/>
  <c r="Q93" i="49" s="1"/>
  <c r="P92" i="49"/>
  <c r="Q92" i="49" s="1"/>
  <c r="P91" i="49"/>
  <c r="Q91" i="49" s="1"/>
  <c r="P90" i="49"/>
  <c r="Q90" i="49"/>
  <c r="P89" i="49"/>
  <c r="Q89" i="49" s="1"/>
  <c r="P88" i="49"/>
  <c r="Q88" i="49" s="1"/>
  <c r="P87" i="49"/>
  <c r="Q87" i="49" s="1"/>
  <c r="O86" i="49"/>
  <c r="M86" i="49"/>
  <c r="J86" i="49"/>
  <c r="I86" i="49"/>
  <c r="H86" i="49"/>
  <c r="G86" i="49"/>
  <c r="F86" i="49"/>
  <c r="E86" i="49"/>
  <c r="D86" i="49"/>
  <c r="P86" i="49" s="1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O80" i="49"/>
  <c r="M80" i="49"/>
  <c r="M97" i="49" s="1"/>
  <c r="J80" i="49"/>
  <c r="J97" i="49" s="1"/>
  <c r="I80" i="49"/>
  <c r="I97" i="49" s="1"/>
  <c r="H80" i="49"/>
  <c r="G80" i="49"/>
  <c r="F80" i="49"/>
  <c r="E80" i="49"/>
  <c r="D80" i="49"/>
  <c r="P79" i="49"/>
  <c r="Q79" i="49" s="1"/>
  <c r="P78" i="49"/>
  <c r="Q78" i="49" s="1"/>
  <c r="P77" i="49"/>
  <c r="Q77" i="49" s="1"/>
  <c r="P76" i="49"/>
  <c r="Q76" i="49" s="1"/>
  <c r="P75" i="49"/>
  <c r="Q75" i="49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O45" i="49"/>
  <c r="M45" i="49"/>
  <c r="J45" i="49"/>
  <c r="I45" i="49"/>
  <c r="H45" i="49"/>
  <c r="G45" i="49"/>
  <c r="F45" i="49"/>
  <c r="E45" i="49"/>
  <c r="D45" i="49"/>
  <c r="P45" i="49" s="1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O19" i="49"/>
  <c r="O97" i="49" s="1"/>
  <c r="M19" i="49"/>
  <c r="J19" i="49"/>
  <c r="I19" i="49"/>
  <c r="H19" i="49"/>
  <c r="G19" i="49"/>
  <c r="F19" i="49"/>
  <c r="E19" i="49"/>
  <c r="D19" i="49"/>
  <c r="P19" i="49" s="1"/>
  <c r="Q19" i="49" s="1"/>
  <c r="P18" i="49"/>
  <c r="Q18" i="49"/>
  <c r="P17" i="49"/>
  <c r="Q17" i="49" s="1"/>
  <c r="P16" i="49"/>
  <c r="Q16" i="49" s="1"/>
  <c r="P15" i="49"/>
  <c r="Q15" i="49" s="1"/>
  <c r="O14" i="49"/>
  <c r="M14" i="49"/>
  <c r="J14" i="49"/>
  <c r="I14" i="49"/>
  <c r="H14" i="49"/>
  <c r="G14" i="49"/>
  <c r="G97" i="49" s="1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F97" i="49" s="1"/>
  <c r="E5" i="49"/>
  <c r="E97" i="49" s="1"/>
  <c r="D5" i="49"/>
  <c r="D97" i="49" s="1"/>
  <c r="N88" i="47"/>
  <c r="O88" i="47" s="1"/>
  <c r="M87" i="47"/>
  <c r="L87" i="47"/>
  <c r="K87" i="47"/>
  <c r="J87" i="47"/>
  <c r="I87" i="47"/>
  <c r="H87" i="47"/>
  <c r="N87" i="47" s="1"/>
  <c r="O87" i="47" s="1"/>
  <c r="G87" i="47"/>
  <c r="F87" i="47"/>
  <c r="E87" i="47"/>
  <c r="D87" i="47"/>
  <c r="N86" i="47"/>
  <c r="O86" i="47" s="1"/>
  <c r="N85" i="47"/>
  <c r="O85" i="47" s="1"/>
  <c r="N84" i="47"/>
  <c r="O84" i="47"/>
  <c r="N83" i="47"/>
  <c r="O83" i="47" s="1"/>
  <c r="N82" i="47"/>
  <c r="O82" i="47"/>
  <c r="N81" i="47"/>
  <c r="O81" i="47" s="1"/>
  <c r="N80" i="47"/>
  <c r="O80" i="47" s="1"/>
  <c r="N79" i="47"/>
  <c r="O79" i="47" s="1"/>
  <c r="M78" i="47"/>
  <c r="L78" i="47"/>
  <c r="K78" i="47"/>
  <c r="K89" i="47" s="1"/>
  <c r="J78" i="47"/>
  <c r="J89" i="47" s="1"/>
  <c r="I78" i="47"/>
  <c r="H78" i="47"/>
  <c r="N78" i="47" s="1"/>
  <c r="O78" i="47" s="1"/>
  <c r="G78" i="47"/>
  <c r="F78" i="47"/>
  <c r="E78" i="47"/>
  <c r="D78" i="47"/>
  <c r="N77" i="47"/>
  <c r="O77" i="47" s="1"/>
  <c r="N76" i="47"/>
  <c r="O76" i="47"/>
  <c r="N75" i="47"/>
  <c r="O75" i="47" s="1"/>
  <c r="N74" i="47"/>
  <c r="O74" i="47"/>
  <c r="N73" i="47"/>
  <c r="O73" i="47" s="1"/>
  <c r="M72" i="47"/>
  <c r="L72" i="47"/>
  <c r="K72" i="47"/>
  <c r="J72" i="47"/>
  <c r="I72" i="47"/>
  <c r="H72" i="47"/>
  <c r="H89" i="47" s="1"/>
  <c r="G72" i="47"/>
  <c r="N72" i="47" s="1"/>
  <c r="O72" i="47" s="1"/>
  <c r="F72" i="47"/>
  <c r="E72" i="47"/>
  <c r="D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1" i="47" s="1"/>
  <c r="O41" i="47" s="1"/>
  <c r="N40" i="47"/>
  <c r="O40" i="47"/>
  <c r="N39" i="47"/>
  <c r="O39" i="47" s="1"/>
  <c r="N38" i="47"/>
  <c r="O38" i="47" s="1"/>
  <c r="N37" i="47"/>
  <c r="O37" i="47" s="1"/>
  <c r="N36" i="47"/>
  <c r="O36" i="47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N29" i="47"/>
  <c r="O29" i="47" s="1"/>
  <c r="N28" i="47"/>
  <c r="O28" i="47"/>
  <c r="N27" i="47"/>
  <c r="O27" i="47" s="1"/>
  <c r="N26" i="47"/>
  <c r="O26" i="47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M16" i="47"/>
  <c r="L16" i="47"/>
  <c r="K16" i="47"/>
  <c r="J16" i="47"/>
  <c r="I16" i="47"/>
  <c r="H16" i="47"/>
  <c r="G16" i="47"/>
  <c r="F16" i="47"/>
  <c r="E16" i="47"/>
  <c r="D16" i="47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/>
  <c r="N9" i="47"/>
  <c r="O9" i="47" s="1"/>
  <c r="N8" i="47"/>
  <c r="O8" i="47"/>
  <c r="N7" i="47"/>
  <c r="O7" i="47" s="1"/>
  <c r="N6" i="47"/>
  <c r="O6" i="47" s="1"/>
  <c r="M5" i="47"/>
  <c r="M89" i="47" s="1"/>
  <c r="L5" i="47"/>
  <c r="K5" i="47"/>
  <c r="J5" i="47"/>
  <c r="I5" i="47"/>
  <c r="H5" i="47"/>
  <c r="G5" i="47"/>
  <c r="F5" i="47"/>
  <c r="E5" i="47"/>
  <c r="D5" i="47"/>
  <c r="N93" i="46"/>
  <c r="O93" i="46"/>
  <c r="N92" i="46"/>
  <c r="O92" i="46" s="1"/>
  <c r="M91" i="46"/>
  <c r="L91" i="46"/>
  <c r="K91" i="46"/>
  <c r="J91" i="46"/>
  <c r="I91" i="46"/>
  <c r="H91" i="46"/>
  <c r="G91" i="46"/>
  <c r="F91" i="46"/>
  <c r="E91" i="46"/>
  <c r="N91" i="46" s="1"/>
  <c r="O91" i="46" s="1"/>
  <c r="D91" i="46"/>
  <c r="N90" i="46"/>
  <c r="O90" i="46" s="1"/>
  <c r="N89" i="46"/>
  <c r="O89" i="46" s="1"/>
  <c r="N88" i="46"/>
  <c r="O88" i="46" s="1"/>
  <c r="N87" i="46"/>
  <c r="O87" i="46"/>
  <c r="N86" i="46"/>
  <c r="O86" i="46" s="1"/>
  <c r="N85" i="46"/>
  <c r="O85" i="46"/>
  <c r="N84" i="46"/>
  <c r="O84" i="46" s="1"/>
  <c r="M83" i="46"/>
  <c r="L83" i="46"/>
  <c r="K83" i="46"/>
  <c r="J83" i="46"/>
  <c r="I83" i="46"/>
  <c r="H83" i="46"/>
  <c r="G83" i="46"/>
  <c r="F83" i="46"/>
  <c r="E83" i="46"/>
  <c r="D83" i="46"/>
  <c r="N82" i="46"/>
  <c r="O82" i="46" s="1"/>
  <c r="N81" i="46"/>
  <c r="O81" i="46" s="1"/>
  <c r="N80" i="46"/>
  <c r="O80" i="46" s="1"/>
  <c r="N79" i="46"/>
  <c r="O79" i="46" s="1"/>
  <c r="M78" i="46"/>
  <c r="L78" i="46"/>
  <c r="K78" i="46"/>
  <c r="J78" i="46"/>
  <c r="I78" i="46"/>
  <c r="H78" i="46"/>
  <c r="G78" i="46"/>
  <c r="F78" i="46"/>
  <c r="E78" i="46"/>
  <c r="D78" i="46"/>
  <c r="N77" i="46"/>
  <c r="O77" i="46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/>
  <c r="N68" i="46"/>
  <c r="O68" i="46" s="1"/>
  <c r="N67" i="46"/>
  <c r="O67" i="46"/>
  <c r="N66" i="46"/>
  <c r="O66" i="46" s="1"/>
  <c r="N65" i="46"/>
  <c r="O65" i="46"/>
  <c r="N64" i="46"/>
  <c r="O64" i="46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4" i="46" s="1"/>
  <c r="O44" i="46" s="1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/>
  <c r="N32" i="46"/>
  <c r="O32" i="46" s="1"/>
  <c r="N31" i="46"/>
  <c r="O31" i="46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/>
  <c r="N20" i="46"/>
  <c r="O20" i="46"/>
  <c r="N19" i="46"/>
  <c r="O19" i="46" s="1"/>
  <c r="N18" i="46"/>
  <c r="O18" i="46" s="1"/>
  <c r="M17" i="46"/>
  <c r="M94" i="46" s="1"/>
  <c r="L17" i="46"/>
  <c r="L94" i="46" s="1"/>
  <c r="K17" i="46"/>
  <c r="J17" i="46"/>
  <c r="J94" i="46" s="1"/>
  <c r="I17" i="46"/>
  <c r="N17" i="46" s="1"/>
  <c r="O17" i="46" s="1"/>
  <c r="H17" i="46"/>
  <c r="G17" i="46"/>
  <c r="F17" i="46"/>
  <c r="E17" i="46"/>
  <c r="D17" i="46"/>
  <c r="N16" i="46"/>
  <c r="O16" i="46" s="1"/>
  <c r="N15" i="46"/>
  <c r="O15" i="46" s="1"/>
  <c r="N14" i="46"/>
  <c r="O14" i="46" s="1"/>
  <c r="N13" i="46"/>
  <c r="O13" i="46"/>
  <c r="M12" i="46"/>
  <c r="L12" i="46"/>
  <c r="K12" i="46"/>
  <c r="J12" i="46"/>
  <c r="I12" i="46"/>
  <c r="I94" i="46" s="1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K94" i="46" s="1"/>
  <c r="J5" i="46"/>
  <c r="I5" i="46"/>
  <c r="H5" i="46"/>
  <c r="H94" i="46" s="1"/>
  <c r="G5" i="46"/>
  <c r="F5" i="46"/>
  <c r="F94" i="46" s="1"/>
  <c r="E5" i="46"/>
  <c r="E94" i="46" s="1"/>
  <c r="D5" i="46"/>
  <c r="N5" i="46" s="1"/>
  <c r="O5" i="46" s="1"/>
  <c r="N85" i="45"/>
  <c r="O85" i="45" s="1"/>
  <c r="M84" i="45"/>
  <c r="L84" i="45"/>
  <c r="K84" i="45"/>
  <c r="J84" i="45"/>
  <c r="I84" i="45"/>
  <c r="H84" i="45"/>
  <c r="G84" i="45"/>
  <c r="F84" i="45"/>
  <c r="E84" i="45"/>
  <c r="D84" i="45"/>
  <c r="N83" i="45"/>
  <c r="O83" i="45" s="1"/>
  <c r="N82" i="45"/>
  <c r="O82" i="45" s="1"/>
  <c r="N81" i="45"/>
  <c r="O81" i="45" s="1"/>
  <c r="N80" i="45"/>
  <c r="O80" i="45"/>
  <c r="N79" i="45"/>
  <c r="O79" i="45" s="1"/>
  <c r="N78" i="45"/>
  <c r="O78" i="45" s="1"/>
  <c r="N77" i="45"/>
  <c r="O77" i="45" s="1"/>
  <c r="M76" i="45"/>
  <c r="N76" i="45" s="1"/>
  <c r="O76" i="45" s="1"/>
  <c r="L76" i="45"/>
  <c r="K76" i="45"/>
  <c r="J76" i="45"/>
  <c r="I76" i="45"/>
  <c r="H76" i="45"/>
  <c r="G76" i="45"/>
  <c r="F76" i="45"/>
  <c r="E76" i="45"/>
  <c r="D76" i="45"/>
  <c r="N75" i="45"/>
  <c r="O75" i="45" s="1"/>
  <c r="N74" i="45"/>
  <c r="O74" i="45"/>
  <c r="N73" i="45"/>
  <c r="O73" i="45" s="1"/>
  <c r="N72" i="45"/>
  <c r="O72" i="45"/>
  <c r="M71" i="45"/>
  <c r="M86" i="45" s="1"/>
  <c r="L71" i="45"/>
  <c r="L86" i="45" s="1"/>
  <c r="K71" i="45"/>
  <c r="J71" i="45"/>
  <c r="I71" i="45"/>
  <c r="H71" i="45"/>
  <c r="G71" i="45"/>
  <c r="F71" i="45"/>
  <c r="E71" i="45"/>
  <c r="D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40" i="45" s="1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/>
  <c r="N19" i="45"/>
  <c r="O19" i="45" s="1"/>
  <c r="N18" i="45"/>
  <c r="O18" i="45" s="1"/>
  <c r="N17" i="45"/>
  <c r="O17" i="45" s="1"/>
  <c r="M16" i="45"/>
  <c r="L16" i="45"/>
  <c r="K16" i="45"/>
  <c r="J16" i="45"/>
  <c r="J86" i="45" s="1"/>
  <c r="I16" i="45"/>
  <c r="I86" i="45" s="1"/>
  <c r="H16" i="45"/>
  <c r="H86" i="45" s="1"/>
  <c r="G16" i="45"/>
  <c r="N16" i="45" s="1"/>
  <c r="O16" i="45" s="1"/>
  <c r="F16" i="45"/>
  <c r="E16" i="45"/>
  <c r="D16" i="45"/>
  <c r="N15" i="45"/>
  <c r="O15" i="45" s="1"/>
  <c r="N14" i="45"/>
  <c r="O14" i="45"/>
  <c r="N13" i="45"/>
  <c r="O13" i="45" s="1"/>
  <c r="M12" i="45"/>
  <c r="L12" i="45"/>
  <c r="K12" i="45"/>
  <c r="J12" i="45"/>
  <c r="I12" i="45"/>
  <c r="H12" i="45"/>
  <c r="G12" i="45"/>
  <c r="F12" i="45"/>
  <c r="E12" i="45"/>
  <c r="E86" i="45" s="1"/>
  <c r="D12" i="45"/>
  <c r="N12" i="45" s="1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71" i="44"/>
  <c r="O71" i="44"/>
  <c r="M70" i="44"/>
  <c r="L70" i="44"/>
  <c r="K70" i="44"/>
  <c r="N70" i="44" s="1"/>
  <c r="O70" i="44" s="1"/>
  <c r="J70" i="44"/>
  <c r="I70" i="44"/>
  <c r="H70" i="44"/>
  <c r="G70" i="44"/>
  <c r="F70" i="44"/>
  <c r="E70" i="44"/>
  <c r="D70" i="44"/>
  <c r="N69" i="44"/>
  <c r="O69" i="44"/>
  <c r="N68" i="44"/>
  <c r="O68" i="44" s="1"/>
  <c r="N67" i="44"/>
  <c r="O67" i="44" s="1"/>
  <c r="N66" i="44"/>
  <c r="O66" i="44" s="1"/>
  <c r="N65" i="44"/>
  <c r="O65" i="44" s="1"/>
  <c r="N64" i="44"/>
  <c r="O64" i="44" s="1"/>
  <c r="M63" i="44"/>
  <c r="L63" i="44"/>
  <c r="K63" i="44"/>
  <c r="J63" i="44"/>
  <c r="N63" i="44" s="1"/>
  <c r="O63" i="44" s="1"/>
  <c r="I63" i="44"/>
  <c r="H63" i="44"/>
  <c r="G63" i="44"/>
  <c r="F63" i="44"/>
  <c r="E63" i="44"/>
  <c r="D63" i="44"/>
  <c r="N62" i="44"/>
  <c r="O62" i="44" s="1"/>
  <c r="N61" i="44"/>
  <c r="O61" i="44"/>
  <c r="N60" i="44"/>
  <c r="O60" i="44" s="1"/>
  <c r="M59" i="44"/>
  <c r="L59" i="44"/>
  <c r="K59" i="44"/>
  <c r="J59" i="44"/>
  <c r="I59" i="44"/>
  <c r="H59" i="44"/>
  <c r="G59" i="44"/>
  <c r="F59" i="44"/>
  <c r="E59" i="44"/>
  <c r="N59" i="44" s="1"/>
  <c r="O59" i="44" s="1"/>
  <c r="D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/>
  <c r="N48" i="44"/>
  <c r="O48" i="44" s="1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/>
  <c r="N39" i="44"/>
  <c r="O39" i="44" s="1"/>
  <c r="M38" i="44"/>
  <c r="L38" i="44"/>
  <c r="K38" i="44"/>
  <c r="J38" i="44"/>
  <c r="I38" i="44"/>
  <c r="H38" i="44"/>
  <c r="H72" i="44" s="1"/>
  <c r="G38" i="44"/>
  <c r="F38" i="44"/>
  <c r="E38" i="44"/>
  <c r="N38" i="44" s="1"/>
  <c r="O38" i="44" s="1"/>
  <c r="D38" i="44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/>
  <c r="N30" i="44"/>
  <c r="O30" i="44" s="1"/>
  <c r="N29" i="44"/>
  <c r="O29" i="44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/>
  <c r="N18" i="44"/>
  <c r="O18" i="44" s="1"/>
  <c r="N17" i="44"/>
  <c r="O17" i="44"/>
  <c r="M16" i="44"/>
  <c r="L16" i="44"/>
  <c r="L72" i="44" s="1"/>
  <c r="K16" i="44"/>
  <c r="J16" i="44"/>
  <c r="I16" i="44"/>
  <c r="H16" i="44"/>
  <c r="G16" i="44"/>
  <c r="F16" i="44"/>
  <c r="E16" i="44"/>
  <c r="D16" i="44"/>
  <c r="N15" i="44"/>
  <c r="O15" i="44"/>
  <c r="N14" i="44"/>
  <c r="O14" i="44" s="1"/>
  <c r="N13" i="44"/>
  <c r="O13" i="44"/>
  <c r="M12" i="44"/>
  <c r="L12" i="44"/>
  <c r="K12" i="44"/>
  <c r="J12" i="44"/>
  <c r="I12" i="44"/>
  <c r="H12" i="44"/>
  <c r="G12" i="44"/>
  <c r="F12" i="44"/>
  <c r="E12" i="44"/>
  <c r="D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K72" i="44" s="1"/>
  <c r="J5" i="44"/>
  <c r="I5" i="44"/>
  <c r="H5" i="44"/>
  <c r="G5" i="44"/>
  <c r="G72" i="44" s="1"/>
  <c r="F5" i="44"/>
  <c r="F72" i="44" s="1"/>
  <c r="E5" i="44"/>
  <c r="E72" i="44" s="1"/>
  <c r="D5" i="44"/>
  <c r="D72" i="44" s="1"/>
  <c r="N72" i="43"/>
  <c r="O72" i="43" s="1"/>
  <c r="N71" i="43"/>
  <c r="O71" i="43"/>
  <c r="M70" i="43"/>
  <c r="L70" i="43"/>
  <c r="K70" i="43"/>
  <c r="J70" i="43"/>
  <c r="I70" i="43"/>
  <c r="H70" i="43"/>
  <c r="G70" i="43"/>
  <c r="F70" i="43"/>
  <c r="E70" i="43"/>
  <c r="D70" i="43"/>
  <c r="N69" i="43"/>
  <c r="O69" i="43" s="1"/>
  <c r="N68" i="43"/>
  <c r="O68" i="43" s="1"/>
  <c r="N67" i="43"/>
  <c r="O67" i="43"/>
  <c r="N66" i="43"/>
  <c r="O66" i="43" s="1"/>
  <c r="N65" i="43"/>
  <c r="O65" i="43"/>
  <c r="N64" i="43"/>
  <c r="O64" i="43" s="1"/>
  <c r="N63" i="43"/>
  <c r="O63" i="43" s="1"/>
  <c r="M62" i="43"/>
  <c r="L62" i="43"/>
  <c r="K62" i="43"/>
  <c r="J62" i="43"/>
  <c r="I62" i="43"/>
  <c r="H62" i="43"/>
  <c r="G62" i="43"/>
  <c r="F62" i="43"/>
  <c r="E62" i="43"/>
  <c r="N62" i="43" s="1"/>
  <c r="O62" i="43" s="1"/>
  <c r="D62" i="43"/>
  <c r="N61" i="43"/>
  <c r="O61" i="43"/>
  <c r="N60" i="43"/>
  <c r="O60" i="43" s="1"/>
  <c r="N59" i="43"/>
  <c r="O59" i="43" s="1"/>
  <c r="M58" i="43"/>
  <c r="L58" i="43"/>
  <c r="K58" i="43"/>
  <c r="N58" i="43" s="1"/>
  <c r="O58" i="43" s="1"/>
  <c r="J58" i="43"/>
  <c r="I58" i="43"/>
  <c r="H58" i="43"/>
  <c r="G58" i="43"/>
  <c r="F58" i="43"/>
  <c r="E58" i="43"/>
  <c r="D58" i="43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/>
  <c r="M40" i="43"/>
  <c r="L40" i="43"/>
  <c r="K40" i="43"/>
  <c r="J40" i="43"/>
  <c r="I40" i="43"/>
  <c r="H40" i="43"/>
  <c r="G40" i="43"/>
  <c r="F40" i="43"/>
  <c r="E40" i="43"/>
  <c r="D40" i="43"/>
  <c r="N39" i="43"/>
  <c r="O39" i="43"/>
  <c r="N38" i="43"/>
  <c r="O38" i="43" s="1"/>
  <c r="N37" i="43"/>
  <c r="O37" i="43" s="1"/>
  <c r="N36" i="43"/>
  <c r="O36" i="43" s="1"/>
  <c r="N35" i="43"/>
  <c r="O35" i="43"/>
  <c r="N34" i="43"/>
  <c r="O34" i="43" s="1"/>
  <c r="N33" i="43"/>
  <c r="O33" i="43"/>
  <c r="N32" i="43"/>
  <c r="O32" i="43"/>
  <c r="N31" i="43"/>
  <c r="O31" i="43" s="1"/>
  <c r="N30" i="43"/>
  <c r="O30" i="43" s="1"/>
  <c r="N29" i="43"/>
  <c r="O29" i="43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/>
  <c r="N22" i="43"/>
  <c r="O22" i="43" s="1"/>
  <c r="N21" i="43"/>
  <c r="O21" i="43"/>
  <c r="N20" i="43"/>
  <c r="O20" i="43" s="1"/>
  <c r="N19" i="43"/>
  <c r="O19" i="43" s="1"/>
  <c r="N18" i="43"/>
  <c r="O18" i="43" s="1"/>
  <c r="N17" i="43"/>
  <c r="O17" i="43"/>
  <c r="M16" i="43"/>
  <c r="L16" i="43"/>
  <c r="K16" i="43"/>
  <c r="J16" i="43"/>
  <c r="N16" i="43" s="1"/>
  <c r="O16" i="43" s="1"/>
  <c r="I16" i="43"/>
  <c r="H16" i="43"/>
  <c r="G16" i="43"/>
  <c r="F16" i="43"/>
  <c r="E16" i="43"/>
  <c r="D16" i="43"/>
  <c r="N15" i="43"/>
  <c r="O15" i="43" s="1"/>
  <c r="N14" i="43"/>
  <c r="O14" i="43" s="1"/>
  <c r="N13" i="43"/>
  <c r="O13" i="43"/>
  <c r="M12" i="43"/>
  <c r="L12" i="43"/>
  <c r="K12" i="43"/>
  <c r="J12" i="43"/>
  <c r="I12" i="43"/>
  <c r="H12" i="43"/>
  <c r="G12" i="43"/>
  <c r="G73" i="43" s="1"/>
  <c r="F12" i="43"/>
  <c r="E12" i="43"/>
  <c r="D12" i="43"/>
  <c r="N12" i="43" s="1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73" i="43" s="1"/>
  <c r="K5" i="43"/>
  <c r="J5" i="43"/>
  <c r="I5" i="43"/>
  <c r="H5" i="43"/>
  <c r="G5" i="43"/>
  <c r="F5" i="43"/>
  <c r="F73" i="43" s="1"/>
  <c r="E5" i="43"/>
  <c r="D5" i="43"/>
  <c r="D73" i="43" s="1"/>
  <c r="N82" i="42"/>
  <c r="O82" i="42" s="1"/>
  <c r="N81" i="42"/>
  <c r="O81" i="42" s="1"/>
  <c r="M80" i="42"/>
  <c r="L80" i="42"/>
  <c r="K80" i="42"/>
  <c r="J80" i="42"/>
  <c r="I80" i="42"/>
  <c r="H80" i="42"/>
  <c r="G80" i="42"/>
  <c r="F80" i="42"/>
  <c r="E80" i="42"/>
  <c r="D80" i="42"/>
  <c r="N79" i="42"/>
  <c r="O79" i="42" s="1"/>
  <c r="N78" i="42"/>
  <c r="O78" i="42" s="1"/>
  <c r="N77" i="42"/>
  <c r="O77" i="42"/>
  <c r="N76" i="42"/>
  <c r="O76" i="42" s="1"/>
  <c r="N75" i="42"/>
  <c r="O75" i="42" s="1"/>
  <c r="N74" i="42"/>
  <c r="O74" i="42" s="1"/>
  <c r="M73" i="42"/>
  <c r="N73" i="42" s="1"/>
  <c r="O73" i="42" s="1"/>
  <c r="L73" i="42"/>
  <c r="K73" i="42"/>
  <c r="J73" i="42"/>
  <c r="I73" i="42"/>
  <c r="H73" i="42"/>
  <c r="G73" i="42"/>
  <c r="F73" i="42"/>
  <c r="E73" i="42"/>
  <c r="D73" i="42"/>
  <c r="N72" i="42"/>
  <c r="O72" i="42" s="1"/>
  <c r="N71" i="42"/>
  <c r="O71" i="42"/>
  <c r="N70" i="42"/>
  <c r="O70" i="42" s="1"/>
  <c r="N69" i="42"/>
  <c r="O69" i="42" s="1"/>
  <c r="N68" i="42"/>
  <c r="O68" i="42" s="1"/>
  <c r="M67" i="42"/>
  <c r="M83" i="42" s="1"/>
  <c r="L67" i="42"/>
  <c r="K67" i="42"/>
  <c r="J67" i="42"/>
  <c r="N67" i="42" s="1"/>
  <c r="O67" i="42" s="1"/>
  <c r="I67" i="42"/>
  <c r="H67" i="42"/>
  <c r="G67" i="42"/>
  <c r="F67" i="42"/>
  <c r="E67" i="42"/>
  <c r="D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/>
  <c r="N43" i="42"/>
  <c r="O43" i="42"/>
  <c r="N42" i="42"/>
  <c r="O42" i="42" s="1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/>
  <c r="N17" i="42"/>
  <c r="O17" i="42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M12" i="42"/>
  <c r="L12" i="42"/>
  <c r="L83" i="42" s="1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/>
  <c r="N8" i="42"/>
  <c r="O8" i="42"/>
  <c r="N7" i="42"/>
  <c r="O7" i="42" s="1"/>
  <c r="N6" i="42"/>
  <c r="O6" i="42" s="1"/>
  <c r="M5" i="42"/>
  <c r="L5" i="42"/>
  <c r="K5" i="42"/>
  <c r="K83" i="42" s="1"/>
  <c r="J5" i="42"/>
  <c r="I5" i="42"/>
  <c r="I83" i="42" s="1"/>
  <c r="H5" i="42"/>
  <c r="H83" i="42" s="1"/>
  <c r="G5" i="42"/>
  <c r="G83" i="42" s="1"/>
  <c r="F5" i="42"/>
  <c r="F83" i="42" s="1"/>
  <c r="E5" i="42"/>
  <c r="D5" i="42"/>
  <c r="N82" i="41"/>
  <c r="O82" i="41" s="1"/>
  <c r="N81" i="41"/>
  <c r="O81" i="41" s="1"/>
  <c r="M80" i="41"/>
  <c r="L80" i="41"/>
  <c r="K80" i="41"/>
  <c r="J80" i="41"/>
  <c r="I80" i="41"/>
  <c r="H80" i="41"/>
  <c r="G80" i="41"/>
  <c r="F80" i="41"/>
  <c r="E80" i="41"/>
  <c r="D80" i="41"/>
  <c r="N79" i="41"/>
  <c r="O79" i="41" s="1"/>
  <c r="N78" i="41"/>
  <c r="O78" i="41" s="1"/>
  <c r="N77" i="41"/>
  <c r="O77" i="41"/>
  <c r="N76" i="41"/>
  <c r="O76" i="41"/>
  <c r="N75" i="41"/>
  <c r="O75" i="41" s="1"/>
  <c r="N74" i="41"/>
  <c r="O74" i="41" s="1"/>
  <c r="M73" i="41"/>
  <c r="L73" i="41"/>
  <c r="K73" i="41"/>
  <c r="J73" i="41"/>
  <c r="I73" i="41"/>
  <c r="H73" i="41"/>
  <c r="G73" i="41"/>
  <c r="F73" i="41"/>
  <c r="E73" i="41"/>
  <c r="D73" i="41"/>
  <c r="N72" i="41"/>
  <c r="O72" i="41" s="1"/>
  <c r="N71" i="41"/>
  <c r="O71" i="41" s="1"/>
  <c r="N70" i="41"/>
  <c r="O70" i="41" s="1"/>
  <c r="N69" i="41"/>
  <c r="O69" i="41"/>
  <c r="M68" i="41"/>
  <c r="L68" i="41"/>
  <c r="N68" i="41" s="1"/>
  <c r="O68" i="41" s="1"/>
  <c r="K68" i="41"/>
  <c r="J68" i="41"/>
  <c r="I68" i="41"/>
  <c r="H68" i="41"/>
  <c r="G68" i="41"/>
  <c r="F68" i="41"/>
  <c r="E68" i="41"/>
  <c r="D68" i="41"/>
  <c r="N67" i="41"/>
  <c r="O67" i="4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/>
  <c r="N41" i="41"/>
  <c r="O41" i="41" s="1"/>
  <c r="N40" i="41"/>
  <c r="O40" i="41" s="1"/>
  <c r="N39" i="41"/>
  <c r="O39" i="41" s="1"/>
  <c r="M38" i="41"/>
  <c r="L38" i="41"/>
  <c r="K38" i="41"/>
  <c r="J38" i="41"/>
  <c r="I38" i="41"/>
  <c r="I83" i="41" s="1"/>
  <c r="H38" i="41"/>
  <c r="H83" i="41" s="1"/>
  <c r="G38" i="41"/>
  <c r="F38" i="41"/>
  <c r="F83" i="41" s="1"/>
  <c r="E38" i="41"/>
  <c r="D38" i="4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/>
  <c r="N30" i="41"/>
  <c r="O30" i="41" s="1"/>
  <c r="N29" i="41"/>
  <c r="O29" i="41" s="1"/>
  <c r="N28" i="41"/>
  <c r="O28" i="41" s="1"/>
  <c r="N27" i="41"/>
  <c r="O27" i="41"/>
  <c r="N26" i="41"/>
  <c r="O26" i="4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/>
  <c r="N19" i="41"/>
  <c r="O19" i="41"/>
  <c r="N18" i="41"/>
  <c r="O18" i="41" s="1"/>
  <c r="N17" i="41"/>
  <c r="O17" i="41" s="1"/>
  <c r="N16" i="41"/>
  <c r="O16" i="41" s="1"/>
  <c r="M15" i="41"/>
  <c r="M83" i="41" s="1"/>
  <c r="L15" i="41"/>
  <c r="L83" i="41" s="1"/>
  <c r="K15" i="41"/>
  <c r="J15" i="41"/>
  <c r="N15" i="41" s="1"/>
  <c r="O15" i="41" s="1"/>
  <c r="I15" i="41"/>
  <c r="H15" i="41"/>
  <c r="G15" i="41"/>
  <c r="F15" i="41"/>
  <c r="E15" i="41"/>
  <c r="D15" i="41"/>
  <c r="N14" i="41"/>
  <c r="O14" i="41" s="1"/>
  <c r="N13" i="41"/>
  <c r="O13" i="41"/>
  <c r="M12" i="41"/>
  <c r="L12" i="41"/>
  <c r="K12" i="41"/>
  <c r="J12" i="41"/>
  <c r="I12" i="41"/>
  <c r="H12" i="41"/>
  <c r="G12" i="41"/>
  <c r="F12" i="41"/>
  <c r="E12" i="41"/>
  <c r="N12" i="41" s="1"/>
  <c r="O12" i="41" s="1"/>
  <c r="D12" i="4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K83" i="41" s="1"/>
  <c r="J5" i="41"/>
  <c r="I5" i="41"/>
  <c r="H5" i="41"/>
  <c r="G5" i="41"/>
  <c r="F5" i="41"/>
  <c r="E5" i="41"/>
  <c r="D5" i="41"/>
  <c r="D83" i="41" s="1"/>
  <c r="N68" i="40"/>
  <c r="O68" i="40" s="1"/>
  <c r="M67" i="40"/>
  <c r="L67" i="40"/>
  <c r="K67" i="40"/>
  <c r="J67" i="40"/>
  <c r="I67" i="40"/>
  <c r="H67" i="40"/>
  <c r="G67" i="40"/>
  <c r="F67" i="40"/>
  <c r="E67" i="40"/>
  <c r="D67" i="40"/>
  <c r="N66" i="40"/>
  <c r="O66" i="40" s="1"/>
  <c r="N65" i="40"/>
  <c r="O65" i="40" s="1"/>
  <c r="N64" i="40"/>
  <c r="O64" i="40" s="1"/>
  <c r="N63" i="40"/>
  <c r="O63" i="40"/>
  <c r="N62" i="40"/>
  <c r="O62" i="40"/>
  <c r="M61" i="40"/>
  <c r="L61" i="40"/>
  <c r="K61" i="40"/>
  <c r="J61" i="40"/>
  <c r="I61" i="40"/>
  <c r="H61" i="40"/>
  <c r="G61" i="40"/>
  <c r="F61" i="40"/>
  <c r="E61" i="40"/>
  <c r="D61" i="40"/>
  <c r="N60" i="40"/>
  <c r="O60" i="40" s="1"/>
  <c r="N59" i="40"/>
  <c r="O59" i="40" s="1"/>
  <c r="N58" i="40"/>
  <c r="O58" i="40" s="1"/>
  <c r="M57" i="40"/>
  <c r="L57" i="40"/>
  <c r="L69" i="40" s="1"/>
  <c r="K57" i="40"/>
  <c r="J57" i="40"/>
  <c r="J69" i="40" s="1"/>
  <c r="I57" i="40"/>
  <c r="H57" i="40"/>
  <c r="G57" i="40"/>
  <c r="F57" i="40"/>
  <c r="E57" i="40"/>
  <c r="N57" i="40" s="1"/>
  <c r="O57" i="40" s="1"/>
  <c r="D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/>
  <c r="N45" i="40"/>
  <c r="O45" i="40"/>
  <c r="N44" i="40"/>
  <c r="O44" i="40" s="1"/>
  <c r="N43" i="40"/>
  <c r="O43" i="40" s="1"/>
  <c r="N42" i="40"/>
  <c r="O42" i="40" s="1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/>
  <c r="N27" i="40"/>
  <c r="O27" i="40" s="1"/>
  <c r="N26" i="40"/>
  <c r="O26" i="40" s="1"/>
  <c r="N25" i="40"/>
  <c r="O25" i="40"/>
  <c r="N24" i="40"/>
  <c r="O24" i="40" s="1"/>
  <c r="N23" i="40"/>
  <c r="O23" i="40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M16" i="40"/>
  <c r="L16" i="40"/>
  <c r="K16" i="40"/>
  <c r="J16" i="40"/>
  <c r="I16" i="40"/>
  <c r="H16" i="40"/>
  <c r="G16" i="40"/>
  <c r="F16" i="40"/>
  <c r="F69" i="40" s="1"/>
  <c r="E16" i="40"/>
  <c r="D16" i="40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H69" i="40" s="1"/>
  <c r="G12" i="40"/>
  <c r="F12" i="40"/>
  <c r="E12" i="40"/>
  <c r="D12" i="40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69" i="40" s="1"/>
  <c r="F5" i="40"/>
  <c r="E5" i="40"/>
  <c r="D5" i="40"/>
  <c r="N73" i="39"/>
  <c r="O73" i="39"/>
  <c r="M72" i="39"/>
  <c r="L72" i="39"/>
  <c r="K72" i="39"/>
  <c r="J72" i="39"/>
  <c r="I72" i="39"/>
  <c r="H72" i="39"/>
  <c r="G72" i="39"/>
  <c r="F72" i="39"/>
  <c r="E72" i="39"/>
  <c r="D72" i="39"/>
  <c r="N71" i="39"/>
  <c r="O71" i="39"/>
  <c r="N70" i="39"/>
  <c r="O70" i="39" s="1"/>
  <c r="N69" i="39"/>
  <c r="O69" i="39"/>
  <c r="N68" i="39"/>
  <c r="O68" i="39" s="1"/>
  <c r="N67" i="39"/>
  <c r="O67" i="39" s="1"/>
  <c r="N66" i="39"/>
  <c r="O66" i="39"/>
  <c r="N65" i="39"/>
  <c r="O65" i="39"/>
  <c r="M64" i="39"/>
  <c r="L64" i="39"/>
  <c r="K64" i="39"/>
  <c r="J64" i="39"/>
  <c r="I64" i="39"/>
  <c r="H64" i="39"/>
  <c r="G64" i="39"/>
  <c r="F64" i="39"/>
  <c r="E64" i="39"/>
  <c r="D64" i="39"/>
  <c r="N63" i="39"/>
  <c r="O63" i="39"/>
  <c r="N62" i="39"/>
  <c r="O62" i="39" s="1"/>
  <c r="N61" i="39"/>
  <c r="O61" i="39" s="1"/>
  <c r="N60" i="39"/>
  <c r="O60" i="39" s="1"/>
  <c r="M59" i="39"/>
  <c r="L59" i="39"/>
  <c r="K59" i="39"/>
  <c r="J59" i="39"/>
  <c r="I59" i="39"/>
  <c r="N59" i="39" s="1"/>
  <c r="O59" i="39" s="1"/>
  <c r="H59" i="39"/>
  <c r="G59" i="39"/>
  <c r="F59" i="39"/>
  <c r="E59" i="39"/>
  <c r="D59" i="39"/>
  <c r="N58" i="39"/>
  <c r="O58" i="39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/>
  <c r="N45" i="39"/>
  <c r="O45" i="39" s="1"/>
  <c r="N44" i="39"/>
  <c r="O44" i="39" s="1"/>
  <c r="N43" i="39"/>
  <c r="O43" i="39"/>
  <c r="M42" i="39"/>
  <c r="L42" i="39"/>
  <c r="K42" i="39"/>
  <c r="J42" i="39"/>
  <c r="I42" i="39"/>
  <c r="H42" i="39"/>
  <c r="G42" i="39"/>
  <c r="F42" i="39"/>
  <c r="E42" i="39"/>
  <c r="D42" i="39"/>
  <c r="N42" i="39" s="1"/>
  <c r="O42" i="39" s="1"/>
  <c r="N41" i="39"/>
  <c r="O41" i="39" s="1"/>
  <c r="N40" i="39"/>
  <c r="O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 s="1"/>
  <c r="N28" i="39"/>
  <c r="O28" i="39"/>
  <c r="N27" i="39"/>
  <c r="O27" i="39"/>
  <c r="N26" i="39"/>
  <c r="O26" i="39" s="1"/>
  <c r="N25" i="39"/>
  <c r="O25" i="39" s="1"/>
  <c r="N24" i="39"/>
  <c r="O24" i="39" s="1"/>
  <c r="N23" i="39"/>
  <c r="O23" i="39" s="1"/>
  <c r="N22" i="39"/>
  <c r="O22" i="39"/>
  <c r="N21" i="39"/>
  <c r="O21" i="39" s="1"/>
  <c r="N20" i="39"/>
  <c r="O20" i="39" s="1"/>
  <c r="N19" i="39"/>
  <c r="O19" i="39" s="1"/>
  <c r="N18" i="39"/>
  <c r="O18" i="39"/>
  <c r="N17" i="39"/>
  <c r="O17" i="39" s="1"/>
  <c r="M16" i="39"/>
  <c r="L16" i="39"/>
  <c r="K16" i="39"/>
  <c r="K74" i="39" s="1"/>
  <c r="J16" i="39"/>
  <c r="I16" i="39"/>
  <c r="H16" i="39"/>
  <c r="G16" i="39"/>
  <c r="F16" i="39"/>
  <c r="E16" i="39"/>
  <c r="D16" i="39"/>
  <c r="N15" i="39"/>
  <c r="O15" i="39" s="1"/>
  <c r="N14" i="39"/>
  <c r="O14" i="39"/>
  <c r="N13" i="39"/>
  <c r="O13" i="39" s="1"/>
  <c r="M12" i="39"/>
  <c r="L12" i="39"/>
  <c r="K12" i="39"/>
  <c r="J12" i="39"/>
  <c r="J74" i="39" s="1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/>
  <c r="N7" i="39"/>
  <c r="O7" i="39"/>
  <c r="N6" i="39"/>
  <c r="O6" i="39" s="1"/>
  <c r="M5" i="39"/>
  <c r="L5" i="39"/>
  <c r="K5" i="39"/>
  <c r="J5" i="39"/>
  <c r="I5" i="39"/>
  <c r="H5" i="39"/>
  <c r="H74" i="39" s="1"/>
  <c r="G5" i="39"/>
  <c r="F5" i="39"/>
  <c r="F74" i="39" s="1"/>
  <c r="E5" i="39"/>
  <c r="D5" i="39"/>
  <c r="N70" i="38"/>
  <c r="O70" i="38" s="1"/>
  <c r="M69" i="38"/>
  <c r="L69" i="38"/>
  <c r="K69" i="38"/>
  <c r="J69" i="38"/>
  <c r="I69" i="38"/>
  <c r="H69" i="38"/>
  <c r="G69" i="38"/>
  <c r="F69" i="38"/>
  <c r="E69" i="38"/>
  <c r="D69" i="38"/>
  <c r="N68" i="38"/>
  <c r="O68" i="38" s="1"/>
  <c r="N67" i="38"/>
  <c r="O67" i="38" s="1"/>
  <c r="N66" i="38"/>
  <c r="O66" i="38" s="1"/>
  <c r="N65" i="38"/>
  <c r="O65" i="38"/>
  <c r="N64" i="38"/>
  <c r="O64" i="38"/>
  <c r="N63" i="38"/>
  <c r="O63" i="38" s="1"/>
  <c r="M62" i="38"/>
  <c r="L62" i="38"/>
  <c r="K62" i="38"/>
  <c r="J62" i="38"/>
  <c r="I62" i="38"/>
  <c r="H62" i="38"/>
  <c r="G62" i="38"/>
  <c r="F62" i="38"/>
  <c r="E62" i="38"/>
  <c r="D62" i="38"/>
  <c r="N62" i="38" s="1"/>
  <c r="O62" i="38" s="1"/>
  <c r="N61" i="38"/>
  <c r="O61" i="38" s="1"/>
  <c r="N60" i="38"/>
  <c r="O60" i="38" s="1"/>
  <c r="N59" i="38"/>
  <c r="O59" i="38" s="1"/>
  <c r="N58" i="38"/>
  <c r="O58" i="38"/>
  <c r="M57" i="38"/>
  <c r="L57" i="38"/>
  <c r="K57" i="38"/>
  <c r="J57" i="38"/>
  <c r="I57" i="38"/>
  <c r="H57" i="38"/>
  <c r="G57" i="38"/>
  <c r="F57" i="38"/>
  <c r="E57" i="38"/>
  <c r="D57" i="38"/>
  <c r="N56" i="38"/>
  <c r="O56" i="38" s="1"/>
  <c r="N55" i="38"/>
  <c r="O55" i="38" s="1"/>
  <c r="N54" i="38"/>
  <c r="O54" i="38" s="1"/>
  <c r="N53" i="38"/>
  <c r="O53" i="38"/>
  <c r="N52" i="38"/>
  <c r="O52" i="38" s="1"/>
  <c r="N51" i="38"/>
  <c r="O51" i="38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/>
  <c r="M40" i="38"/>
  <c r="L40" i="38"/>
  <c r="K40" i="38"/>
  <c r="J40" i="38"/>
  <c r="I40" i="38"/>
  <c r="H40" i="38"/>
  <c r="G40" i="38"/>
  <c r="F40" i="38"/>
  <c r="E40" i="38"/>
  <c r="D40" i="38"/>
  <c r="N39" i="38"/>
  <c r="O39" i="38"/>
  <c r="N38" i="38"/>
  <c r="O38" i="38" s="1"/>
  <c r="N37" i="38"/>
  <c r="O37" i="38"/>
  <c r="N36" i="38"/>
  <c r="O36" i="38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/>
  <c r="N20" i="38"/>
  <c r="O20" i="38" s="1"/>
  <c r="N19" i="38"/>
  <c r="O19" i="38"/>
  <c r="N18" i="38"/>
  <c r="O18" i="38" s="1"/>
  <c r="N17" i="38"/>
  <c r="O17" i="38" s="1"/>
  <c r="M16" i="38"/>
  <c r="L16" i="38"/>
  <c r="K16" i="38"/>
  <c r="J16" i="38"/>
  <c r="I16" i="38"/>
  <c r="H16" i="38"/>
  <c r="G16" i="38"/>
  <c r="F16" i="38"/>
  <c r="E16" i="38"/>
  <c r="D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J71" i="38" s="1"/>
  <c r="I5" i="38"/>
  <c r="I71" i="38" s="1"/>
  <c r="H5" i="38"/>
  <c r="G5" i="38"/>
  <c r="G71" i="38" s="1"/>
  <c r="F5" i="38"/>
  <c r="F71" i="38" s="1"/>
  <c r="E5" i="38"/>
  <c r="D5" i="38"/>
  <c r="D71" i="38" s="1"/>
  <c r="N69" i="37"/>
  <c r="O69" i="37" s="1"/>
  <c r="N68" i="37"/>
  <c r="O68" i="37" s="1"/>
  <c r="M67" i="37"/>
  <c r="L67" i="37"/>
  <c r="K67" i="37"/>
  <c r="J67" i="37"/>
  <c r="I67" i="37"/>
  <c r="H67" i="37"/>
  <c r="G67" i="37"/>
  <c r="F67" i="37"/>
  <c r="E67" i="37"/>
  <c r="D67" i="37"/>
  <c r="N66" i="37"/>
  <c r="O66" i="37"/>
  <c r="N65" i="37"/>
  <c r="O65" i="37" s="1"/>
  <c r="N64" i="37"/>
  <c r="O64" i="37" s="1"/>
  <c r="N63" i="37"/>
  <c r="O63" i="37"/>
  <c r="N62" i="37"/>
  <c r="O62" i="37" s="1"/>
  <c r="N61" i="37"/>
  <c r="O61" i="37"/>
  <c r="N60" i="37"/>
  <c r="O60" i="37" s="1"/>
  <c r="M59" i="37"/>
  <c r="L59" i="37"/>
  <c r="K59" i="37"/>
  <c r="J59" i="37"/>
  <c r="I59" i="37"/>
  <c r="H59" i="37"/>
  <c r="G59" i="37"/>
  <c r="F59" i="37"/>
  <c r="E59" i="37"/>
  <c r="D59" i="37"/>
  <c r="N58" i="37"/>
  <c r="O58" i="37" s="1"/>
  <c r="N57" i="37"/>
  <c r="O57" i="37" s="1"/>
  <c r="N56" i="37"/>
  <c r="O56" i="37"/>
  <c r="M55" i="37"/>
  <c r="L55" i="37"/>
  <c r="K55" i="37"/>
  <c r="J55" i="37"/>
  <c r="I55" i="37"/>
  <c r="H55" i="37"/>
  <c r="G55" i="37"/>
  <c r="F55" i="37"/>
  <c r="E55" i="37"/>
  <c r="D55" i="37"/>
  <c r="N54" i="37"/>
  <c r="O54" i="37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/>
  <c r="M39" i="37"/>
  <c r="L39" i="37"/>
  <c r="K39" i="37"/>
  <c r="J39" i="37"/>
  <c r="I39" i="37"/>
  <c r="H39" i="37"/>
  <c r="G39" i="37"/>
  <c r="F39" i="37"/>
  <c r="F70" i="37" s="1"/>
  <c r="E39" i="37"/>
  <c r="D39" i="37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/>
  <c r="N27" i="37"/>
  <c r="O27" i="37" s="1"/>
  <c r="N26" i="37"/>
  <c r="O26" i="37" s="1"/>
  <c r="N25" i="37"/>
  <c r="O25" i="37"/>
  <c r="N24" i="37"/>
  <c r="O24" i="37" s="1"/>
  <c r="N23" i="37"/>
  <c r="O23" i="37" s="1"/>
  <c r="N22" i="37"/>
  <c r="O22" i="37"/>
  <c r="N21" i="37"/>
  <c r="O21" i="37" s="1"/>
  <c r="N20" i="37"/>
  <c r="O20" i="37" s="1"/>
  <c r="N19" i="37"/>
  <c r="O19" i="37"/>
  <c r="N18" i="37"/>
  <c r="O18" i="37" s="1"/>
  <c r="N17" i="37"/>
  <c r="O17" i="37" s="1"/>
  <c r="N16" i="37"/>
  <c r="O16" i="37"/>
  <c r="M15" i="37"/>
  <c r="L15" i="37"/>
  <c r="K15" i="37"/>
  <c r="J15" i="37"/>
  <c r="I15" i="37"/>
  <c r="H15" i="37"/>
  <c r="G15" i="37"/>
  <c r="F15" i="37"/>
  <c r="E15" i="37"/>
  <c r="D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D70" i="37" s="1"/>
  <c r="N85" i="36"/>
  <c r="O85" i="36" s="1"/>
  <c r="M84" i="36"/>
  <c r="L84" i="36"/>
  <c r="K84" i="36"/>
  <c r="J84" i="36"/>
  <c r="I84" i="36"/>
  <c r="H84" i="36"/>
  <c r="G84" i="36"/>
  <c r="F84" i="36"/>
  <c r="E84" i="36"/>
  <c r="D84" i="36"/>
  <c r="N83" i="36"/>
  <c r="O83" i="36" s="1"/>
  <c r="N82" i="36"/>
  <c r="O82" i="36" s="1"/>
  <c r="N81" i="36"/>
  <c r="O81" i="36" s="1"/>
  <c r="N80" i="36"/>
  <c r="O80" i="36"/>
  <c r="N79" i="36"/>
  <c r="O79" i="36" s="1"/>
  <c r="N78" i="36"/>
  <c r="O78" i="36"/>
  <c r="N77" i="36"/>
  <c r="O77" i="36" s="1"/>
  <c r="N76" i="36"/>
  <c r="O76" i="36" s="1"/>
  <c r="N75" i="36"/>
  <c r="O75" i="36" s="1"/>
  <c r="N74" i="36"/>
  <c r="O74" i="36"/>
  <c r="M73" i="36"/>
  <c r="L73" i="36"/>
  <c r="K73" i="36"/>
  <c r="J73" i="36"/>
  <c r="I73" i="36"/>
  <c r="H73" i="36"/>
  <c r="G73" i="36"/>
  <c r="F73" i="36"/>
  <c r="E73" i="36"/>
  <c r="D73" i="36"/>
  <c r="N72" i="36"/>
  <c r="O72" i="36"/>
  <c r="N71" i="36"/>
  <c r="O71" i="36" s="1"/>
  <c r="N70" i="36"/>
  <c r="O70" i="36"/>
  <c r="N69" i="36"/>
  <c r="O69" i="36" s="1"/>
  <c r="N68" i="36"/>
  <c r="O68" i="36" s="1"/>
  <c r="M67" i="36"/>
  <c r="L67" i="36"/>
  <c r="K67" i="36"/>
  <c r="J67" i="36"/>
  <c r="I67" i="36"/>
  <c r="H67" i="36"/>
  <c r="G67" i="36"/>
  <c r="F67" i="36"/>
  <c r="E67" i="36"/>
  <c r="D67" i="36"/>
  <c r="N66" i="36"/>
  <c r="O66" i="36" s="1"/>
  <c r="N65" i="36"/>
  <c r="O65" i="36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/>
  <c r="N41" i="36"/>
  <c r="O41" i="36" s="1"/>
  <c r="N40" i="36"/>
  <c r="O40" i="36" s="1"/>
  <c r="N39" i="36"/>
  <c r="O39" i="36"/>
  <c r="N38" i="36"/>
  <c r="O38" i="36" s="1"/>
  <c r="M37" i="36"/>
  <c r="L37" i="36"/>
  <c r="K37" i="36"/>
  <c r="J37" i="36"/>
  <c r="N37" i="36" s="1"/>
  <c r="O37" i="36" s="1"/>
  <c r="I37" i="36"/>
  <c r="H37" i="36"/>
  <c r="G37" i="36"/>
  <c r="F37" i="36"/>
  <c r="E37" i="36"/>
  <c r="D37" i="36"/>
  <c r="N36" i="36"/>
  <c r="O36" i="36" s="1"/>
  <c r="N35" i="36"/>
  <c r="O35" i="36" s="1"/>
  <c r="N34" i="36"/>
  <c r="O34" i="36"/>
  <c r="N33" i="36"/>
  <c r="O33" i="36" s="1"/>
  <c r="N32" i="36"/>
  <c r="O32" i="36" s="1"/>
  <c r="N31" i="36"/>
  <c r="O31" i="36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/>
  <c r="N18" i="36"/>
  <c r="O18" i="36" s="1"/>
  <c r="N17" i="36"/>
  <c r="O17" i="36" s="1"/>
  <c r="N16" i="36"/>
  <c r="O16" i="36"/>
  <c r="M15" i="36"/>
  <c r="M86" i="36" s="1"/>
  <c r="L15" i="36"/>
  <c r="K15" i="36"/>
  <c r="J15" i="36"/>
  <c r="I15" i="36"/>
  <c r="H15" i="36"/>
  <c r="G15" i="36"/>
  <c r="F15" i="36"/>
  <c r="E15" i="36"/>
  <c r="D15" i="36"/>
  <c r="N14" i="36"/>
  <c r="O14" i="36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/>
  <c r="M5" i="36"/>
  <c r="L5" i="36"/>
  <c r="K5" i="36"/>
  <c r="J5" i="36"/>
  <c r="I5" i="36"/>
  <c r="H5" i="36"/>
  <c r="H86" i="36" s="1"/>
  <c r="G5" i="36"/>
  <c r="G86" i="36" s="1"/>
  <c r="F5" i="36"/>
  <c r="E5" i="36"/>
  <c r="E86" i="36"/>
  <c r="D5" i="36"/>
  <c r="N71" i="35"/>
  <c r="O71" i="35" s="1"/>
  <c r="M70" i="35"/>
  <c r="L70" i="35"/>
  <c r="K70" i="35"/>
  <c r="J70" i="35"/>
  <c r="I70" i="35"/>
  <c r="H70" i="35"/>
  <c r="G70" i="35"/>
  <c r="F70" i="35"/>
  <c r="E70" i="35"/>
  <c r="D70" i="35"/>
  <c r="N70" i="35" s="1"/>
  <c r="O70" i="35" s="1"/>
  <c r="N69" i="35"/>
  <c r="O69" i="35"/>
  <c r="N68" i="35"/>
  <c r="O68" i="35"/>
  <c r="N67" i="35"/>
  <c r="O67" i="35"/>
  <c r="N66" i="35"/>
  <c r="O66" i="35" s="1"/>
  <c r="N65" i="35"/>
  <c r="O65" i="35"/>
  <c r="N64" i="35"/>
  <c r="O64" i="35" s="1"/>
  <c r="N63" i="35"/>
  <c r="O63" i="35" s="1"/>
  <c r="M62" i="35"/>
  <c r="L62" i="35"/>
  <c r="K62" i="35"/>
  <c r="J62" i="35"/>
  <c r="I62" i="35"/>
  <c r="H62" i="35"/>
  <c r="G62" i="35"/>
  <c r="F62" i="35"/>
  <c r="E62" i="35"/>
  <c r="D62" i="35"/>
  <c r="N62" i="35" s="1"/>
  <c r="O62" i="35" s="1"/>
  <c r="N61" i="35"/>
  <c r="O61" i="35"/>
  <c r="N60" i="35"/>
  <c r="O60" i="35" s="1"/>
  <c r="N59" i="35"/>
  <c r="O59" i="35" s="1"/>
  <c r="M58" i="35"/>
  <c r="L58" i="35"/>
  <c r="K58" i="35"/>
  <c r="J58" i="35"/>
  <c r="I58" i="35"/>
  <c r="H58" i="35"/>
  <c r="G58" i="35"/>
  <c r="F58" i="35"/>
  <c r="E58" i="35"/>
  <c r="D58" i="35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/>
  <c r="N32" i="35"/>
  <c r="O32" i="35"/>
  <c r="N31" i="35"/>
  <c r="O31" i="35" s="1"/>
  <c r="N30" i="35"/>
  <c r="O30" i="35"/>
  <c r="N29" i="35"/>
  <c r="O29" i="35" s="1"/>
  <c r="N28" i="35"/>
  <c r="O28" i="35" s="1"/>
  <c r="N27" i="35"/>
  <c r="O27" i="35"/>
  <c r="N26" i="35"/>
  <c r="O26" i="35"/>
  <c r="N25" i="35"/>
  <c r="O25" i="35" s="1"/>
  <c r="N24" i="35"/>
  <c r="O24" i="35"/>
  <c r="N23" i="35"/>
  <c r="O23" i="35" s="1"/>
  <c r="N22" i="35"/>
  <c r="O22" i="35" s="1"/>
  <c r="N21" i="35"/>
  <c r="O21" i="35"/>
  <c r="N20" i="35"/>
  <c r="O20" i="35"/>
  <c r="N19" i="35"/>
  <c r="O19" i="35" s="1"/>
  <c r="N18" i="35"/>
  <c r="O18" i="35"/>
  <c r="N17" i="35"/>
  <c r="O17" i="35" s="1"/>
  <c r="M16" i="35"/>
  <c r="L16" i="35"/>
  <c r="K16" i="35"/>
  <c r="J16" i="35"/>
  <c r="I16" i="35"/>
  <c r="H16" i="35"/>
  <c r="G16" i="35"/>
  <c r="F16" i="35"/>
  <c r="E16" i="35"/>
  <c r="D16" i="35"/>
  <c r="N15" i="35"/>
  <c r="O15" i="35" s="1"/>
  <c r="N14" i="35"/>
  <c r="O14" i="35"/>
  <c r="N13" i="35"/>
  <c r="O13" i="35" s="1"/>
  <c r="M12" i="35"/>
  <c r="M72" i="35" s="1"/>
  <c r="L12" i="35"/>
  <c r="K12" i="35"/>
  <c r="J12" i="35"/>
  <c r="I12" i="35"/>
  <c r="H12" i="35"/>
  <c r="G12" i="35"/>
  <c r="F12" i="35"/>
  <c r="F72" i="35" s="1"/>
  <c r="E12" i="35"/>
  <c r="D12" i="35"/>
  <c r="N11" i="35"/>
  <c r="O11" i="35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I72" i="35" s="1"/>
  <c r="H5" i="35"/>
  <c r="H72" i="35" s="1"/>
  <c r="G5" i="35"/>
  <c r="G72" i="35" s="1"/>
  <c r="F5" i="35"/>
  <c r="E5" i="35"/>
  <c r="D5" i="35"/>
  <c r="N62" i="34"/>
  <c r="O62" i="34" s="1"/>
  <c r="M61" i="34"/>
  <c r="L61" i="34"/>
  <c r="K61" i="34"/>
  <c r="J61" i="34"/>
  <c r="I61" i="34"/>
  <c r="H61" i="34"/>
  <c r="G61" i="34"/>
  <c r="F61" i="34"/>
  <c r="E61" i="34"/>
  <c r="D61" i="34"/>
  <c r="N60" i="34"/>
  <c r="O60" i="34"/>
  <c r="N59" i="34"/>
  <c r="O59" i="34" s="1"/>
  <c r="N58" i="34"/>
  <c r="O58" i="34" s="1"/>
  <c r="N57" i="34"/>
  <c r="O57" i="34" s="1"/>
  <c r="N56" i="34"/>
  <c r="O56" i="34" s="1"/>
  <c r="M55" i="34"/>
  <c r="L55" i="34"/>
  <c r="K55" i="34"/>
  <c r="J55" i="34"/>
  <c r="I55" i="34"/>
  <c r="H55" i="34"/>
  <c r="G55" i="34"/>
  <c r="F55" i="34"/>
  <c r="E55" i="34"/>
  <c r="D55" i="34"/>
  <c r="N55" i="34" s="1"/>
  <c r="O55" i="34" s="1"/>
  <c r="N54" i="34"/>
  <c r="O54" i="34" s="1"/>
  <c r="N53" i="34"/>
  <c r="O53" i="34"/>
  <c r="N52" i="34"/>
  <c r="O52" i="34" s="1"/>
  <c r="M51" i="34"/>
  <c r="L51" i="34"/>
  <c r="K51" i="34"/>
  <c r="J51" i="34"/>
  <c r="I51" i="34"/>
  <c r="H51" i="34"/>
  <c r="G51" i="34"/>
  <c r="F51" i="34"/>
  <c r="E51" i="34"/>
  <c r="D51" i="34"/>
  <c r="N51" i="34" s="1"/>
  <c r="O51" i="34" s="1"/>
  <c r="N50" i="34"/>
  <c r="O50" i="34" s="1"/>
  <c r="N49" i="34"/>
  <c r="O49" i="34" s="1"/>
  <c r="N48" i="34"/>
  <c r="O48" i="34"/>
  <c r="N47" i="34"/>
  <c r="O47" i="34"/>
  <c r="N46" i="34"/>
  <c r="O46" i="34" s="1"/>
  <c r="N45" i="34"/>
  <c r="O45" i="34"/>
  <c r="N44" i="34"/>
  <c r="O44" i="34" s="1"/>
  <c r="N43" i="34"/>
  <c r="O43" i="34" s="1"/>
  <c r="N42" i="34"/>
  <c r="O42" i="34"/>
  <c r="N41" i="34"/>
  <c r="O41" i="34" s="1"/>
  <c r="N40" i="34"/>
  <c r="O40" i="34" s="1"/>
  <c r="N39" i="34"/>
  <c r="O39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/>
  <c r="N33" i="34"/>
  <c r="O33" i="34" s="1"/>
  <c r="N32" i="34"/>
  <c r="O32" i="34" s="1"/>
  <c r="N31" i="34"/>
  <c r="O31" i="34"/>
  <c r="N30" i="34"/>
  <c r="O30" i="34" s="1"/>
  <c r="N29" i="34"/>
  <c r="O29" i="34" s="1"/>
  <c r="N28" i="34"/>
  <c r="O28" i="34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/>
  <c r="M15" i="34"/>
  <c r="L15" i="34"/>
  <c r="K15" i="34"/>
  <c r="J15" i="34"/>
  <c r="I15" i="34"/>
  <c r="H15" i="34"/>
  <c r="G15" i="34"/>
  <c r="F15" i="34"/>
  <c r="E15" i="34"/>
  <c r="D15" i="34"/>
  <c r="N14" i="34"/>
  <c r="O14" i="34" s="1"/>
  <c r="N13" i="34"/>
  <c r="O13" i="34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 s="1"/>
  <c r="N9" i="34"/>
  <c r="O9" i="34"/>
  <c r="N8" i="34"/>
  <c r="O8" i="34"/>
  <c r="N7" i="34"/>
  <c r="O7" i="34" s="1"/>
  <c r="N6" i="34"/>
  <c r="O6" i="34" s="1"/>
  <c r="M5" i="34"/>
  <c r="L5" i="34"/>
  <c r="K5" i="34"/>
  <c r="J5" i="34"/>
  <c r="I5" i="34"/>
  <c r="H5" i="34"/>
  <c r="H63" i="34" s="1"/>
  <c r="G5" i="34"/>
  <c r="F5" i="34"/>
  <c r="E5" i="34"/>
  <c r="D5" i="34"/>
  <c r="E75" i="33"/>
  <c r="F75" i="33"/>
  <c r="G75" i="33"/>
  <c r="H75" i="33"/>
  <c r="I75" i="33"/>
  <c r="J75" i="33"/>
  <c r="K75" i="33"/>
  <c r="L75" i="33"/>
  <c r="M75" i="33"/>
  <c r="E70" i="33"/>
  <c r="F70" i="33"/>
  <c r="G70" i="33"/>
  <c r="H70" i="33"/>
  <c r="I70" i="33"/>
  <c r="J70" i="33"/>
  <c r="K70" i="33"/>
  <c r="L70" i="33"/>
  <c r="M70" i="33"/>
  <c r="N70" i="33" s="1"/>
  <c r="O70" i="33" s="1"/>
  <c r="E41" i="33"/>
  <c r="F41" i="33"/>
  <c r="G41" i="33"/>
  <c r="H41" i="33"/>
  <c r="I41" i="33"/>
  <c r="J41" i="33"/>
  <c r="K41" i="33"/>
  <c r="L41" i="33"/>
  <c r="M41" i="33"/>
  <c r="E16" i="33"/>
  <c r="F16" i="33"/>
  <c r="G16" i="33"/>
  <c r="H16" i="33"/>
  <c r="I16" i="33"/>
  <c r="J16" i="33"/>
  <c r="K16" i="33"/>
  <c r="L16" i="33"/>
  <c r="M16" i="33"/>
  <c r="E12" i="33"/>
  <c r="F12" i="33"/>
  <c r="G12" i="33"/>
  <c r="H12" i="33"/>
  <c r="H84" i="33" s="1"/>
  <c r="I12" i="33"/>
  <c r="J12" i="33"/>
  <c r="K12" i="33"/>
  <c r="L12" i="33"/>
  <c r="M12" i="33"/>
  <c r="E5" i="33"/>
  <c r="F5" i="33"/>
  <c r="F84" i="33"/>
  <c r="G5" i="33"/>
  <c r="H5" i="33"/>
  <c r="I5" i="33"/>
  <c r="J5" i="33"/>
  <c r="K5" i="33"/>
  <c r="L5" i="33"/>
  <c r="M5" i="33"/>
  <c r="D41" i="33"/>
  <c r="D16" i="33"/>
  <c r="D12" i="33"/>
  <c r="D5" i="33"/>
  <c r="E82" i="33"/>
  <c r="F82" i="33"/>
  <c r="G82" i="33"/>
  <c r="H82" i="33"/>
  <c r="I82" i="33"/>
  <c r="I84" i="33" s="1"/>
  <c r="J82" i="33"/>
  <c r="K82" i="33"/>
  <c r="L82" i="33"/>
  <c r="N82" i="33" s="1"/>
  <c r="O82" i="33" s="1"/>
  <c r="M82" i="33"/>
  <c r="D82" i="33"/>
  <c r="N83" i="33"/>
  <c r="O83" i="33" s="1"/>
  <c r="N77" i="33"/>
  <c r="O77" i="33"/>
  <c r="N78" i="33"/>
  <c r="N79" i="33"/>
  <c r="O79" i="33" s="1"/>
  <c r="N80" i="33"/>
  <c r="O80" i="33"/>
  <c r="N81" i="33"/>
  <c r="O81" i="33"/>
  <c r="N76" i="33"/>
  <c r="O76" i="33" s="1"/>
  <c r="D75" i="33"/>
  <c r="D70" i="33"/>
  <c r="N72" i="33"/>
  <c r="O72" i="33" s="1"/>
  <c r="N73" i="33"/>
  <c r="O73" i="33"/>
  <c r="N74" i="33"/>
  <c r="O74" i="33"/>
  <c r="N71" i="33"/>
  <c r="O71" i="33" s="1"/>
  <c r="N68" i="33"/>
  <c r="O68" i="33" s="1"/>
  <c r="N69" i="33"/>
  <c r="O69" i="33" s="1"/>
  <c r="N67" i="33"/>
  <c r="O67" i="33" s="1"/>
  <c r="N66" i="33"/>
  <c r="O66" i="33" s="1"/>
  <c r="N65" i="33"/>
  <c r="O65" i="33" s="1"/>
  <c r="N64" i="33"/>
  <c r="O64" i="33" s="1"/>
  <c r="N63" i="33"/>
  <c r="O63" i="33"/>
  <c r="N62" i="33"/>
  <c r="O62" i="33" s="1"/>
  <c r="N61" i="33"/>
  <c r="O61" i="33" s="1"/>
  <c r="N60" i="33"/>
  <c r="O60" i="33"/>
  <c r="N59" i="33"/>
  <c r="O59" i="33"/>
  <c r="N58" i="33"/>
  <c r="O58" i="33" s="1"/>
  <c r="N57" i="33"/>
  <c r="O57" i="33"/>
  <c r="N56" i="33"/>
  <c r="O56" i="33" s="1"/>
  <c r="N43" i="33"/>
  <c r="O43" i="33" s="1"/>
  <c r="N44" i="33"/>
  <c r="N45" i="33"/>
  <c r="N46" i="33"/>
  <c r="O46" i="33" s="1"/>
  <c r="N47" i="33"/>
  <c r="N48" i="33"/>
  <c r="O48" i="33" s="1"/>
  <c r="N49" i="33"/>
  <c r="N50" i="33"/>
  <c r="O50" i="33"/>
  <c r="N51" i="33"/>
  <c r="O51" i="33" s="1"/>
  <c r="N52" i="33"/>
  <c r="O52" i="33" s="1"/>
  <c r="N53" i="33"/>
  <c r="O53" i="33" s="1"/>
  <c r="N54" i="33"/>
  <c r="O54" i="33" s="1"/>
  <c r="N55" i="33"/>
  <c r="O55" i="33" s="1"/>
  <c r="N42" i="33"/>
  <c r="O42" i="33"/>
  <c r="O44" i="33"/>
  <c r="O45" i="33"/>
  <c r="O47" i="33"/>
  <c r="O49" i="33"/>
  <c r="O78" i="33"/>
  <c r="N14" i="33"/>
  <c r="O14" i="33" s="1"/>
  <c r="N15" i="33"/>
  <c r="O15" i="33" s="1"/>
  <c r="N7" i="33"/>
  <c r="O7" i="33"/>
  <c r="N8" i="33"/>
  <c r="O8" i="33"/>
  <c r="N9" i="33"/>
  <c r="O9" i="33" s="1"/>
  <c r="N10" i="33"/>
  <c r="O10" i="33" s="1"/>
  <c r="N11" i="33"/>
  <c r="O11" i="33"/>
  <c r="N6" i="33"/>
  <c r="O6" i="33" s="1"/>
  <c r="N39" i="33"/>
  <c r="O39" i="33"/>
  <c r="N40" i="33"/>
  <c r="O40" i="33"/>
  <c r="N38" i="33"/>
  <c r="O38" i="33" s="1"/>
  <c r="N34" i="33"/>
  <c r="O34" i="33" s="1"/>
  <c r="N35" i="33"/>
  <c r="O35" i="33"/>
  <c r="N36" i="33"/>
  <c r="O36" i="33" s="1"/>
  <c r="N37" i="33"/>
  <c r="O37" i="33"/>
  <c r="N24" i="33"/>
  <c r="O24" i="33"/>
  <c r="N25" i="33"/>
  <c r="O25" i="33" s="1"/>
  <c r="N26" i="33"/>
  <c r="O26" i="33" s="1"/>
  <c r="N27" i="33"/>
  <c r="O27" i="33"/>
  <c r="N28" i="33"/>
  <c r="O28" i="33" s="1"/>
  <c r="N29" i="33"/>
  <c r="O29" i="33"/>
  <c r="N30" i="33"/>
  <c r="O30" i="33"/>
  <c r="N31" i="33"/>
  <c r="O31" i="33" s="1"/>
  <c r="N32" i="33"/>
  <c r="O32" i="33" s="1"/>
  <c r="N33" i="33"/>
  <c r="O33" i="33" s="1"/>
  <c r="N19" i="33"/>
  <c r="O19" i="33" s="1"/>
  <c r="N20" i="33"/>
  <c r="O20" i="33"/>
  <c r="N21" i="33"/>
  <c r="O21" i="33"/>
  <c r="N22" i="33"/>
  <c r="O22" i="33" s="1"/>
  <c r="N18" i="33"/>
  <c r="O18" i="33" s="1"/>
  <c r="N23" i="33"/>
  <c r="O23" i="33"/>
  <c r="N17" i="33"/>
  <c r="O17" i="33" s="1"/>
  <c r="N13" i="33"/>
  <c r="O13" i="33" s="1"/>
  <c r="I86" i="36"/>
  <c r="I70" i="37"/>
  <c r="M70" i="37"/>
  <c r="K71" i="38"/>
  <c r="N67" i="40"/>
  <c r="O67" i="40" s="1"/>
  <c r="F63" i="34"/>
  <c r="D63" i="34"/>
  <c r="N12" i="33"/>
  <c r="O12" i="33" s="1"/>
  <c r="N5" i="34"/>
  <c r="O5" i="34"/>
  <c r="G83" i="41"/>
  <c r="N73" i="41"/>
  <c r="O73" i="41"/>
  <c r="N38" i="42"/>
  <c r="O38" i="42" s="1"/>
  <c r="E83" i="42"/>
  <c r="N14" i="42"/>
  <c r="O14" i="42"/>
  <c r="D83" i="42"/>
  <c r="H73" i="43"/>
  <c r="M73" i="43"/>
  <c r="I73" i="43"/>
  <c r="E73" i="43"/>
  <c r="M72" i="44"/>
  <c r="N84" i="45"/>
  <c r="O84" i="45" s="1"/>
  <c r="F86" i="45"/>
  <c r="N5" i="45"/>
  <c r="O5" i="45"/>
  <c r="N78" i="46"/>
  <c r="O78" i="46" s="1"/>
  <c r="G94" i="46"/>
  <c r="N12" i="46"/>
  <c r="O12" i="46"/>
  <c r="N83" i="46"/>
  <c r="O83" i="46" s="1"/>
  <c r="L89" i="47"/>
  <c r="I89" i="47"/>
  <c r="F89" i="47"/>
  <c r="D89" i="47"/>
  <c r="E89" i="47"/>
  <c r="N16" i="47"/>
  <c r="O16" i="47"/>
  <c r="N12" i="47"/>
  <c r="O12" i="47" s="1"/>
  <c r="N5" i="47"/>
  <c r="O5" i="47" s="1"/>
  <c r="P14" i="49"/>
  <c r="Q14" i="49" s="1"/>
  <c r="H97" i="49"/>
  <c r="P80" i="49" l="1"/>
  <c r="Q80" i="49" s="1"/>
  <c r="P5" i="49"/>
  <c r="Q5" i="49" s="1"/>
  <c r="N16" i="44"/>
  <c r="O16" i="44" s="1"/>
  <c r="G86" i="45"/>
  <c r="N5" i="41"/>
  <c r="O5" i="41" s="1"/>
  <c r="N15" i="34"/>
  <c r="O15" i="34" s="1"/>
  <c r="L72" i="35"/>
  <c r="K72" i="35"/>
  <c r="N73" i="36"/>
  <c r="O73" i="36" s="1"/>
  <c r="H71" i="38"/>
  <c r="N12" i="38"/>
  <c r="O12" i="38" s="1"/>
  <c r="I74" i="39"/>
  <c r="D69" i="40"/>
  <c r="N61" i="34"/>
  <c r="O61" i="34" s="1"/>
  <c r="E69" i="40"/>
  <c r="N5" i="44"/>
  <c r="O5" i="44" s="1"/>
  <c r="J70" i="37"/>
  <c r="N12" i="37"/>
  <c r="O12" i="37" s="1"/>
  <c r="N59" i="37"/>
  <c r="O59" i="37" s="1"/>
  <c r="L74" i="39"/>
  <c r="N80" i="41"/>
  <c r="O80" i="41" s="1"/>
  <c r="N5" i="43"/>
  <c r="O5" i="43" s="1"/>
  <c r="N40" i="43"/>
  <c r="O40" i="43" s="1"/>
  <c r="N75" i="33"/>
  <c r="O75" i="33" s="1"/>
  <c r="N12" i="36"/>
  <c r="O12" i="36" s="1"/>
  <c r="N39" i="37"/>
  <c r="O39" i="37" s="1"/>
  <c r="E71" i="38"/>
  <c r="M71" i="38"/>
  <c r="N5" i="38"/>
  <c r="O5" i="38" s="1"/>
  <c r="D84" i="33"/>
  <c r="K86" i="36"/>
  <c r="L86" i="36"/>
  <c r="E74" i="39"/>
  <c r="J86" i="36"/>
  <c r="J83" i="41"/>
  <c r="G84" i="33"/>
  <c r="L70" i="37"/>
  <c r="N69" i="38"/>
  <c r="O69" i="38" s="1"/>
  <c r="N5" i="39"/>
  <c r="O5" i="39" s="1"/>
  <c r="N12" i="44"/>
  <c r="O12" i="44" s="1"/>
  <c r="N40" i="38"/>
  <c r="O40" i="38" s="1"/>
  <c r="N12" i="39"/>
  <c r="O12" i="39" s="1"/>
  <c r="G70" i="37"/>
  <c r="K63" i="34"/>
  <c r="L71" i="38"/>
  <c r="I69" i="40"/>
  <c r="E63" i="34"/>
  <c r="N41" i="33"/>
  <c r="O41" i="33" s="1"/>
  <c r="N36" i="34"/>
  <c r="O36" i="34" s="1"/>
  <c r="K69" i="40"/>
  <c r="N40" i="40"/>
  <c r="O40" i="40" s="1"/>
  <c r="D74" i="39"/>
  <c r="N58" i="35"/>
  <c r="O58" i="35" s="1"/>
  <c r="N15" i="36"/>
  <c r="O15" i="36" s="1"/>
  <c r="N67" i="36"/>
  <c r="O67" i="36" s="1"/>
  <c r="N55" i="37"/>
  <c r="O55" i="37" s="1"/>
  <c r="K70" i="37"/>
  <c r="N72" i="39"/>
  <c r="O72" i="39" s="1"/>
  <c r="N12" i="40"/>
  <c r="O12" i="40" s="1"/>
  <c r="N42" i="35"/>
  <c r="O42" i="35" s="1"/>
  <c r="N5" i="37"/>
  <c r="O5" i="37" s="1"/>
  <c r="L84" i="33"/>
  <c r="I63" i="34"/>
  <c r="N16" i="35"/>
  <c r="O16" i="35" s="1"/>
  <c r="N67" i="37"/>
  <c r="O67" i="37" s="1"/>
  <c r="N57" i="38"/>
  <c r="O57" i="38" s="1"/>
  <c r="M69" i="40"/>
  <c r="J73" i="43"/>
  <c r="D86" i="45"/>
  <c r="N86" i="45" s="1"/>
  <c r="O86" i="45" s="1"/>
  <c r="J84" i="33"/>
  <c r="J63" i="34"/>
  <c r="N16" i="38"/>
  <c r="O16" i="38" s="1"/>
  <c r="N80" i="42"/>
  <c r="O80" i="42" s="1"/>
  <c r="E84" i="33"/>
  <c r="N16" i="40"/>
  <c r="O16" i="40" s="1"/>
  <c r="G63" i="34"/>
  <c r="N5" i="35"/>
  <c r="O5" i="35" s="1"/>
  <c r="N84" i="36"/>
  <c r="O84" i="36" s="1"/>
  <c r="N61" i="40"/>
  <c r="O61" i="40" s="1"/>
  <c r="E72" i="35"/>
  <c r="N16" i="39"/>
  <c r="O16" i="39" s="1"/>
  <c r="P97" i="49"/>
  <c r="Q97" i="49" s="1"/>
  <c r="N16" i="33"/>
  <c r="O16" i="33" s="1"/>
  <c r="M63" i="34"/>
  <c r="H70" i="37"/>
  <c r="K86" i="45"/>
  <c r="K84" i="33"/>
  <c r="N5" i="36"/>
  <c r="O5" i="36" s="1"/>
  <c r="J83" i="42"/>
  <c r="N12" i="35"/>
  <c r="O12" i="35" s="1"/>
  <c r="J72" i="35"/>
  <c r="N5" i="42"/>
  <c r="O5" i="42" s="1"/>
  <c r="P95" i="50"/>
  <c r="Q95" i="50" s="1"/>
  <c r="N69" i="40"/>
  <c r="O69" i="40" s="1"/>
  <c r="N83" i="42"/>
  <c r="O83" i="42" s="1"/>
  <c r="N71" i="38"/>
  <c r="O71" i="38" s="1"/>
  <c r="G89" i="47"/>
  <c r="N89" i="47" s="1"/>
  <c r="O89" i="47" s="1"/>
  <c r="J72" i="44"/>
  <c r="N70" i="43"/>
  <c r="O70" i="43" s="1"/>
  <c r="N12" i="42"/>
  <c r="O12" i="42" s="1"/>
  <c r="E83" i="41"/>
  <c r="N83" i="41" s="1"/>
  <c r="O83" i="41" s="1"/>
  <c r="F86" i="36"/>
  <c r="N64" i="39"/>
  <c r="O64" i="39" s="1"/>
  <c r="D86" i="36"/>
  <c r="D94" i="46"/>
  <c r="N94" i="46" s="1"/>
  <c r="O94" i="46" s="1"/>
  <c r="I72" i="44"/>
  <c r="G74" i="39"/>
  <c r="N15" i="37"/>
  <c r="O15" i="37" s="1"/>
  <c r="M74" i="39"/>
  <c r="E70" i="37"/>
  <c r="D72" i="35"/>
  <c r="N5" i="40"/>
  <c r="O5" i="40" s="1"/>
  <c r="M84" i="33"/>
  <c r="K73" i="43"/>
  <c r="N73" i="43" s="1"/>
  <c r="O73" i="43" s="1"/>
  <c r="N38" i="41"/>
  <c r="O38" i="41" s="1"/>
  <c r="L63" i="34"/>
  <c r="N63" i="34" s="1"/>
  <c r="O63" i="34" s="1"/>
  <c r="N71" i="45"/>
  <c r="O71" i="45" s="1"/>
  <c r="N5" i="33"/>
  <c r="O5" i="33" s="1"/>
  <c r="N84" i="33" l="1"/>
  <c r="O84" i="33" s="1"/>
  <c r="N70" i="37"/>
  <c r="O70" i="37" s="1"/>
  <c r="N72" i="35"/>
  <c r="O72" i="35" s="1"/>
  <c r="N74" i="39"/>
  <c r="O74" i="39" s="1"/>
  <c r="N72" i="44"/>
  <c r="O72" i="44" s="1"/>
  <c r="N86" i="36"/>
  <c r="O86" i="36" s="1"/>
</calcChain>
</file>

<file path=xl/sharedStrings.xml><?xml version="1.0" encoding="utf-8"?>
<sst xmlns="http://schemas.openxmlformats.org/spreadsheetml/2006/main" count="1977" uniqueCount="250">
  <si>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</si>
  <si>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</si>
  <si>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</si>
  <si>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</si>
  <si>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</si>
  <si>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</si>
  <si>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</si>
  <si>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</si>
  <si>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</si>
  <si>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</si>
  <si>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</si>
  <si>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</si>
  <si>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</si>
  <si>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</si>
  <si>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</si>
  <si>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</si>
  <si>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</si>
  <si>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</si>
  <si>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</si>
  <si>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</si>
  <si>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</si>
  <si>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</si>
  <si>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</si>
  <si>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</si>
  <si>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Human Services - Child Support Reimbursement</t>
  </si>
  <si>
    <t>State Grant - Physical Environment - Garbage / Solid Waste</t>
  </si>
  <si>
    <t>State Grant - Transportation - Other Transportation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</si>
  <si>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</si>
  <si>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</si>
  <si>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</si>
  <si>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</si>
  <si>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</si>
  <si>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</si>
  <si>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</si>
  <si>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</si>
  <si>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</si>
  <si>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</si>
  <si>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</si>
  <si>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Clerk Allotment from Justice Administrative Commission</t>
  </si>
  <si>
    <t>Grants from Other Local Units - Public Safety</t>
  </si>
  <si>
    <t>Grants from Other Local Units - Culture / Recreation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</si>
  <si>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</si>
  <si>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</si>
  <si>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</si>
  <si>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</si>
  <si>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</si>
  <si>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</si>
  <si>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</si>
  <si>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</si>
  <si>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</si>
  <si>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</si>
  <si>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</si>
  <si>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</si>
  <si>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</si>
  <si>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</si>
  <si>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</si>
  <si>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</si>
  <si>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</si>
  <si>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</si>
  <si>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</si>
  <si>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</si>
  <si>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</si>
  <si>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Other Physical Environment Charges</t>
  </si>
  <si>
    <t>Transportation (User Fees) - Other Transportation Charges</t>
  </si>
  <si>
    <t>Total - All Account Codes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</si>
  <si>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</si>
  <si>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</si>
  <si>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</si>
  <si>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</si>
  <si>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</si>
  <si>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</si>
  <si>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</si>
  <si>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</si>
  <si>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</si>
  <si>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</si>
  <si>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</si>
  <si>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</si>
  <si>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</si>
  <si>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</si>
  <si>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</si>
  <si>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</si>
  <si>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</si>
  <si>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</si>
  <si>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</si>
  <si>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</si>
  <si>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</si>
  <si>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</si>
  <si>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</si>
  <si>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</si>
  <si>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</si>
  <si>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</si>
  <si>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</si>
  <si>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</si>
  <si>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</si>
  <si>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</si>
  <si>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</si>
  <si>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</si>
  <si>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</si>
  <si>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Bradford County Government Revenues Reported by Account Code and Fund Type</t>
  </si>
  <si>
    <t>Local Fiscal Year Ended September 30, 2010</t>
  </si>
  <si>
    <t>State Grant - Human Services - Public Welfare</t>
  </si>
  <si>
    <t>Court Service Reimbursement - Circuit-Wide Judicial Reimbursement - Other Counties</t>
  </si>
  <si>
    <t>Interest and Other Earnings - Net Increase (Decrease) in Fair Value of Investments</t>
  </si>
  <si>
    <t>2010 Countywide Census Population:</t>
  </si>
  <si>
    <t>Local Fiscal Year Ended September 30, 2011</t>
  </si>
  <si>
    <t>State Grant - Economic Environment</t>
  </si>
  <si>
    <t>State Shared Revenues - Other</t>
  </si>
  <si>
    <t>Culture / Recreation - Other Culture / Recreation Charges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</si>
  <si>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</si>
  <si>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</si>
  <si>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</si>
  <si>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</si>
  <si>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</si>
  <si>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State Grant - General Government</t>
  </si>
  <si>
    <t>Human Services - Animal Control and Shelter Fees</t>
  </si>
  <si>
    <t>County Court Criminal - Service Charges</t>
  </si>
  <si>
    <t>Court-Ordered Judgments and Fines - As Decided by Circuit Court Civil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</si>
  <si>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</si>
  <si>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</si>
  <si>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</si>
  <si>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</si>
  <si>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</si>
  <si>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</si>
  <si>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</si>
  <si>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Proceeds - Debt Proceeds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</si>
  <si>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</si>
  <si>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</si>
  <si>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</si>
  <si>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</si>
  <si>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</si>
  <si>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</si>
  <si>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</si>
  <si>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</si>
  <si>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</si>
  <si>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</si>
  <si>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</si>
  <si>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</si>
  <si>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</si>
  <si>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</si>
  <si>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</si>
  <si>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Other General Government Charges and Fees</t>
  </si>
  <si>
    <t>Public Safety - Law Enforcement Services</t>
  </si>
  <si>
    <t>Transportation - Other Transportation Charges</t>
  </si>
  <si>
    <t>Court-Related Revenues - County Court Civil - Service Charges</t>
  </si>
  <si>
    <t>Court-Related Revenues - Restricted Board Revenue - Court Innovations / Local Requirements</t>
  </si>
  <si>
    <t>Court-Ordered Judgments and Fines - 10% of Fines to Public Records Modernization TF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</si>
  <si>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</si>
  <si>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</si>
  <si>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</si>
  <si>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</si>
  <si>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State Grant - Court-Related Grants - Article V Clerk of Court Trust Fund</t>
  </si>
  <si>
    <t>Shared Revenue from Other Local Units</t>
  </si>
  <si>
    <t>Court-Related Revenues - Circuit Court Criminal - Service Charges</t>
  </si>
  <si>
    <t>2014 Countywide Population:</t>
  </si>
  <si>
    <t>Local Fiscal Year Ended September 30, 2015</t>
  </si>
  <si>
    <t>2015 Countywide Population:</t>
  </si>
  <si>
    <t>Local Fiscal Year Ended September 30, 2007</t>
  </si>
  <si>
    <t>Other Permits, Fees and Licenses</t>
  </si>
  <si>
    <t>2007 Countywide Population:</t>
  </si>
  <si>
    <t>Franchise Fees, Licenses, and Permits</t>
  </si>
  <si>
    <t>Local Fiscal Year Ended September 30, 2006</t>
  </si>
  <si>
    <t>Permits, Fees, and Licenses</t>
  </si>
  <si>
    <t>Grants from Other Local Units - General Government</t>
  </si>
  <si>
    <t>Circuit Court Civil - Child Support</t>
  </si>
  <si>
    <t>Restricted Local Ordinance Court-Related Board Revenue - Juvenile Alternative Programs</t>
  </si>
  <si>
    <t>Fines - Library</t>
  </si>
  <si>
    <t>Proceeds - Installment Purchases and Capital Lease Proceeds</t>
  </si>
  <si>
    <t>2006 Countywide Population:</t>
  </si>
  <si>
    <t>Local Fiscal Year Ended September 30, 2016</t>
  </si>
  <si>
    <t>Court-Related Revenues - Court Service Reimbursement - Other Counties</t>
  </si>
  <si>
    <t>2016 Countywide Population:</t>
  </si>
  <si>
    <t>Local Fiscal Year Ended September 30, 2017</t>
  </si>
  <si>
    <t>General Government - County Officer Commission and Fees</t>
  </si>
  <si>
    <t>Court-Related Revenues - Traffic Court (Criminal and Civil) - Court Costs</t>
  </si>
  <si>
    <t>Court-Related Revenues - Court Service Reimbursement - State Reimbursement</t>
  </si>
  <si>
    <t>2017 Countywide Population:</t>
  </si>
  <si>
    <t>Local Fiscal Year Ended September 30, 2018</t>
  </si>
  <si>
    <t>Federal Grant - Physical Environment - Other Physical Environment</t>
  </si>
  <si>
    <t>Court-Related Revenues - County Court Criminal - Service Charges</t>
  </si>
  <si>
    <t>Court-Related Revenues - County Court Criminal - Court Costs</t>
  </si>
  <si>
    <t>Court-Related Revenues - Circuit Court Criminal - Court Costs</t>
  </si>
  <si>
    <t>Court-Related Revenues - County Court Civil - Filing Fees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</si>
  <si>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</si>
  <si>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</si>
  <si>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</si>
  <si>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</si>
  <si>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</si>
  <si>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</si>
  <si>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</si>
  <si>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</si>
  <si>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2018 Countywide Population:</t>
  </si>
  <si>
    <t>Local Fiscal Year Ended September 30, 2019</t>
  </si>
  <si>
    <t>Licenses</t>
  </si>
  <si>
    <t>Grants from Other Local Units - Physical Environment</t>
  </si>
  <si>
    <t>Court-Related Revenues - Circuit Court Civil - Court Costs</t>
  </si>
  <si>
    <t>2019 Countywide Population:</t>
  </si>
  <si>
    <t>Local Fiscal Year Ended September 30, 2020</t>
  </si>
  <si>
    <t>Federal Grant - Human Services - Public Assistance</t>
  </si>
  <si>
    <t>State Shared Revenues - Physical Environment - Garbage / Solid Waste</t>
  </si>
  <si>
    <t>Federal Fines and Forfeits</t>
  </si>
  <si>
    <t>2020 Countywide Population:</t>
  </si>
  <si>
    <t>Local Fiscal Year Ended September 30, 2021</t>
  </si>
  <si>
    <t>Other General Taxes</t>
  </si>
  <si>
    <t>State Grant - Physical Environment - Other Physical Environment</t>
  </si>
  <si>
    <t>State Payments in Lieu of Taxes</t>
  </si>
  <si>
    <t>Court-Related Revenues - County Court Criminal - Filing Fees</t>
  </si>
  <si>
    <t>Court-Related Revenues - Circuit Court Criminal - Filing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</si>
  <si>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</si>
  <si>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</si>
  <si>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</si>
  <si>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</si>
  <si>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</si>
  <si>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</si>
  <si>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</si>
  <si>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</si>
  <si>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</si>
  <si>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</si>
  <si>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</si>
  <si>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</si>
  <si>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</si>
  <si>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</si>
  <si>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</si>
  <si>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</si>
  <si>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</si>
  <si>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</si>
  <si>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</si>
  <si>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</si>
  <si>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</si>
  <si>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</si>
  <si>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Local Fiscal Year Ended September 30, 2022</t>
  </si>
  <si>
    <t>Small County Surtax</t>
  </si>
  <si>
    <t>Federal Grant - Transportation - Other Transportation</t>
  </si>
  <si>
    <t>State Grant - Transportation - Airport Development</t>
  </si>
  <si>
    <t>State Grant - Court-Related Grants - County Article V Trust Fund</t>
  </si>
  <si>
    <t>Transportation - Mass Transit</t>
  </si>
  <si>
    <t>Other Charges for Services (Not Court-Related)</t>
  </si>
  <si>
    <t>Other Miscellaneous Revenues - Deferred Compensation Contributions</t>
  </si>
  <si>
    <t>2022 Countywide Population:</t>
  </si>
  <si>
    <t>Local Fiscal Year Ended September 30, 2023</t>
  </si>
  <si>
    <t>State Grant - Transportation - Mass Transit</t>
  </si>
  <si>
    <t>General Government - Administrative Service Fees</t>
  </si>
  <si>
    <t>Other Miscellaneous Revenues - Settlements</t>
  </si>
  <si>
    <t>2023 Countywide Population:</t>
  </si>
  <si>
    <t>Local Fiscal Year Ended September 30, 2024</t>
  </si>
  <si>
    <t>Private Purpose</t>
  </si>
  <si>
    <t>2024 Countywide Population:</t>
  </si>
  <si>
    <t>State Grant - Physical Environment - Other Transportation</t>
  </si>
  <si>
    <t>Local Fiscal Year Ended September 30, 2025</t>
  </si>
  <si>
    <t>State Grant - Other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</si>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</sst>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0394-5BB5-472C-AC95-0E7290C72D2A}">
  <sheetPr>
    <pageSetUpPr fitToPage="1"/>
  </sheetPr>
  <dimension ref="A1:EE99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98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89"/>
      <c r="S1"/>
    </row>
    <row r="2" spans="1:135" ht="24" thickBot="1">
      <c r="A2" s="106" t="s">
        <v>247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89"/>
      <c r="S2"/>
    </row>
    <row r="3" spans="1:135" ht="18" customHeight="1">
      <c r="A3" s="109" t="s">
        <v>91</v>
      </c>
      <c r="B3" s="110"/>
      <c r="C3" s="111"/>
      <c r="D3" s="115" t="s">
        <v>42</v>
      </c>
      <c r="E3" s="116"/>
      <c r="F3" s="116"/>
      <c r="G3" s="116"/>
      <c r="H3" s="117"/>
      <c r="I3" s="115" t="s">
        <v>43</v>
      </c>
      <c r="J3" s="117"/>
      <c r="K3" s="115" t="s">
        <v>45</v>
      </c>
      <c r="L3" s="116"/>
      <c r="M3" s="116"/>
      <c r="N3" s="117"/>
      <c r="O3" s="49"/>
      <c r="P3" s="50"/>
      <c r="Q3" s="118" t="s">
        <v>208</v>
      </c>
      <c r="R3" s="51"/>
      <c r="S3"/>
    </row>
    <row r="4" spans="1:135" ht="32.25" customHeight="1" thickBot="1">
      <c r="A4" s="112"/>
      <c r="B4" s="113"/>
      <c r="C4" s="114"/>
      <c r="D4" s="52" t="s">
        <v>4</v>
      </c>
      <c r="E4" s="52" t="s">
        <v>92</v>
      </c>
      <c r="F4" s="52" t="s">
        <v>93</v>
      </c>
      <c r="G4" s="52" t="s">
        <v>94</v>
      </c>
      <c r="H4" s="52" t="s">
        <v>5</v>
      </c>
      <c r="I4" s="52" t="s">
        <v>6</v>
      </c>
      <c r="J4" s="53" t="s">
        <v>95</v>
      </c>
      <c r="K4" s="53" t="s">
        <v>209</v>
      </c>
      <c r="L4" s="53" t="s">
        <v>7</v>
      </c>
      <c r="M4" s="53" t="s">
        <v>8</v>
      </c>
      <c r="N4" s="53" t="s">
        <v>244</v>
      </c>
      <c r="O4" s="53" t="s">
        <v>9</v>
      </c>
      <c r="P4" s="53" t="s">
        <v>210</v>
      </c>
      <c r="Q4" s="119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211</v>
      </c>
      <c r="B5" s="56"/>
      <c r="C5" s="56"/>
      <c r="D5" s="57">
        <f>SUM(D6:D12)</f>
        <v>17942513</v>
      </c>
      <c r="E5" s="57">
        <f>SUM(E6:E12)</f>
        <v>1944404</v>
      </c>
      <c r="F5" s="57">
        <f>SUM(F6:F12)</f>
        <v>0</v>
      </c>
      <c r="G5" s="57">
        <f>SUM(G6:G12)</f>
        <v>0</v>
      </c>
      <c r="H5" s="57">
        <f>SUM(H6:H12)</f>
        <v>0</v>
      </c>
      <c r="I5" s="57">
        <f>SUM(I6:I12)</f>
        <v>0</v>
      </c>
      <c r="J5" s="57">
        <f>SUM(J6:J12)</f>
        <v>0</v>
      </c>
      <c r="K5" s="57">
        <f>SUM(K6:K12)</f>
        <v>0</v>
      </c>
      <c r="L5" s="57">
        <f>SUM(L6:L12)</f>
        <v>0</v>
      </c>
      <c r="M5" s="57">
        <f>SUM(M6:M12)</f>
        <v>0</v>
      </c>
      <c r="N5" s="57">
        <f>SUM(N6:N12)</f>
        <v>0</v>
      </c>
      <c r="O5" s="57">
        <f>SUM(O6:O12)</f>
        <v>0</v>
      </c>
      <c r="P5" s="58">
        <f>SUM(D5:O5)</f>
        <v>19886917</v>
      </c>
      <c r="Q5" s="59">
        <f>(P5/Q$97)</f>
        <v>718.76958941737746</v>
      </c>
      <c r="R5" s="91"/>
    </row>
    <row r="6" spans="1:135">
      <c r="A6" s="61"/>
      <c r="B6" s="62">
        <v>311</v>
      </c>
      <c r="C6" s="63" t="s">
        <v>2</v>
      </c>
      <c r="D6" s="64">
        <v>13992799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13992799</v>
      </c>
      <c r="Q6" s="65">
        <f>(P6/Q$97)</f>
        <v>505.73944629174497</v>
      </c>
      <c r="R6" s="92"/>
    </row>
    <row r="7" spans="1:135">
      <c r="A7" s="61"/>
      <c r="B7" s="62">
        <v>312.13</v>
      </c>
      <c r="C7" s="63" t="s">
        <v>212</v>
      </c>
      <c r="D7" s="64">
        <v>0</v>
      </c>
      <c r="E7" s="64">
        <v>292027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0">SUM(D7:O7)</f>
        <v>292027</v>
      </c>
      <c r="Q7" s="65">
        <f>(P7/Q$97)</f>
        <v>10.554684111609079</v>
      </c>
      <c r="R7" s="92"/>
    </row>
    <row r="8" spans="1:135">
      <c r="A8" s="61"/>
      <c r="B8" s="62">
        <v>312.3</v>
      </c>
      <c r="C8" s="63" t="s">
        <v>11</v>
      </c>
      <c r="D8" s="64">
        <v>0</v>
      </c>
      <c r="E8" s="64">
        <v>220321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220321</v>
      </c>
      <c r="Q8" s="65">
        <f>(P8/Q$97)</f>
        <v>7.9630258782709271</v>
      </c>
      <c r="R8" s="92"/>
    </row>
    <row r="9" spans="1:135">
      <c r="A9" s="61"/>
      <c r="B9" s="62">
        <v>312.41000000000003</v>
      </c>
      <c r="C9" s="63" t="s">
        <v>213</v>
      </c>
      <c r="D9" s="64">
        <v>0</v>
      </c>
      <c r="E9" s="64">
        <v>857495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857495</v>
      </c>
      <c r="Q9" s="65">
        <f>(P9/Q$97)</f>
        <v>30.992301575827671</v>
      </c>
      <c r="R9" s="92"/>
    </row>
    <row r="10" spans="1:135">
      <c r="A10" s="61"/>
      <c r="B10" s="62">
        <v>312.42</v>
      </c>
      <c r="C10" s="63" t="s">
        <v>214</v>
      </c>
      <c r="D10" s="64">
        <v>0</v>
      </c>
      <c r="E10" s="64">
        <v>574561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574561</v>
      </c>
      <c r="Q10" s="65">
        <f>(P10/Q$97)</f>
        <v>20.766264276420415</v>
      </c>
      <c r="R10" s="92"/>
    </row>
    <row r="11" spans="1:135">
      <c r="A11" s="61"/>
      <c r="B11" s="62">
        <v>312.63</v>
      </c>
      <c r="C11" s="63" t="s">
        <v>215</v>
      </c>
      <c r="D11" s="64">
        <v>3919486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3919486</v>
      </c>
      <c r="Q11" s="65">
        <f>(P11/Q$97)</f>
        <v>141.6613416220905</v>
      </c>
      <c r="R11" s="92"/>
    </row>
    <row r="12" spans="1:135">
      <c r="A12" s="61"/>
      <c r="B12" s="62">
        <v>315.2</v>
      </c>
      <c r="C12" s="63" t="s">
        <v>216</v>
      </c>
      <c r="D12" s="64">
        <v>30228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0"/>
        <v>30228</v>
      </c>
      <c r="Q12" s="65">
        <f>(P12/Q$97)</f>
        <v>1.0925256614139078</v>
      </c>
      <c r="R12" s="92"/>
    </row>
    <row r="13" spans="1:135" ht="15.75">
      <c r="A13" s="66" t="s">
        <v>15</v>
      </c>
      <c r="B13" s="67"/>
      <c r="C13" s="68"/>
      <c r="D13" s="69">
        <f>SUM(D14:D16)</f>
        <v>222712</v>
      </c>
      <c r="E13" s="69">
        <f>SUM(E14:E16)</f>
        <v>1173640</v>
      </c>
      <c r="F13" s="69">
        <f>SUM(F14:F16)</f>
        <v>0</v>
      </c>
      <c r="G13" s="69">
        <f>SUM(G14:G16)</f>
        <v>0</v>
      </c>
      <c r="H13" s="69">
        <f>SUM(H14:H16)</f>
        <v>0</v>
      </c>
      <c r="I13" s="69">
        <f>SUM(I14:I16)</f>
        <v>0</v>
      </c>
      <c r="J13" s="69">
        <f>SUM(J14:J16)</f>
        <v>0</v>
      </c>
      <c r="K13" s="69">
        <f>SUM(K14:K16)</f>
        <v>0</v>
      </c>
      <c r="L13" s="69">
        <f>SUM(L14:L16)</f>
        <v>0</v>
      </c>
      <c r="M13" s="69">
        <f>SUM(M14:M16)</f>
        <v>0</v>
      </c>
      <c r="N13" s="69">
        <f>SUM(N14:N16)</f>
        <v>0</v>
      </c>
      <c r="O13" s="69">
        <f>SUM(O14:O16)</f>
        <v>0</v>
      </c>
      <c r="P13" s="70">
        <f>SUM(D13:O13)</f>
        <v>1396352</v>
      </c>
      <c r="Q13" s="71">
        <f>(P13/Q$97)</f>
        <v>50.468122018215986</v>
      </c>
      <c r="R13" s="93"/>
    </row>
    <row r="14" spans="1:135">
      <c r="A14" s="61"/>
      <c r="B14" s="62">
        <v>322</v>
      </c>
      <c r="C14" s="63" t="s">
        <v>217</v>
      </c>
      <c r="D14" s="64">
        <v>214020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214020</v>
      </c>
      <c r="Q14" s="65">
        <f>(P14/Q$97)</f>
        <v>7.7352898655486486</v>
      </c>
      <c r="R14" s="92"/>
    </row>
    <row r="15" spans="1:135">
      <c r="A15" s="61"/>
      <c r="B15" s="62">
        <v>325.2</v>
      </c>
      <c r="C15" s="63" t="s">
        <v>16</v>
      </c>
      <c r="D15" s="64">
        <v>0</v>
      </c>
      <c r="E15" s="64">
        <v>1173640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">SUM(D15:O15)</f>
        <v>1173640</v>
      </c>
      <c r="Q15" s="65">
        <f>(P15/Q$97)</f>
        <v>42.418678617897932</v>
      </c>
      <c r="R15" s="92"/>
    </row>
    <row r="16" spans="1:135">
      <c r="A16" s="61"/>
      <c r="B16" s="62">
        <v>329.4</v>
      </c>
      <c r="C16" s="63" t="s">
        <v>218</v>
      </c>
      <c r="D16" s="64">
        <v>8692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8692</v>
      </c>
      <c r="Q16" s="65">
        <f>(P16/Q$97)</f>
        <v>0.31415353476940872</v>
      </c>
      <c r="R16" s="92"/>
    </row>
    <row r="17" spans="1:18" ht="15.75">
      <c r="A17" s="66" t="s">
        <v>220</v>
      </c>
      <c r="B17" s="67"/>
      <c r="C17" s="68"/>
      <c r="D17" s="69">
        <f>SUM(D18:D40)</f>
        <v>11226397</v>
      </c>
      <c r="E17" s="69">
        <f>SUM(E18:E40)</f>
        <v>13387631</v>
      </c>
      <c r="F17" s="69">
        <f>SUM(F18:F40)</f>
        <v>0</v>
      </c>
      <c r="G17" s="69">
        <f>SUM(G18:G40)</f>
        <v>0</v>
      </c>
      <c r="H17" s="69">
        <f>SUM(H18:H40)</f>
        <v>0</v>
      </c>
      <c r="I17" s="69">
        <f>SUM(I18:I40)</f>
        <v>0</v>
      </c>
      <c r="J17" s="69">
        <f>SUM(J18:J40)</f>
        <v>0</v>
      </c>
      <c r="K17" s="69">
        <f>SUM(K18:K40)</f>
        <v>0</v>
      </c>
      <c r="L17" s="69">
        <f>SUM(L18:L40)</f>
        <v>0</v>
      </c>
      <c r="M17" s="69">
        <f>SUM(M18:M40)</f>
        <v>0</v>
      </c>
      <c r="N17" s="69">
        <f>SUM(N18:N40)</f>
        <v>0</v>
      </c>
      <c r="O17" s="69">
        <f>SUM(O18:O40)</f>
        <v>0</v>
      </c>
      <c r="P17" s="70">
        <f>SUM(D17:O17)</f>
        <v>24614028</v>
      </c>
      <c r="Q17" s="71">
        <f>(P17/Q$97)</f>
        <v>889.62078935954889</v>
      </c>
      <c r="R17" s="93"/>
    </row>
    <row r="18" spans="1:18">
      <c r="A18" s="61"/>
      <c r="B18" s="62">
        <v>331.2</v>
      </c>
      <c r="C18" s="63" t="s">
        <v>19</v>
      </c>
      <c r="D18" s="64">
        <v>345440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345440</v>
      </c>
      <c r="Q18" s="65">
        <f>(P18/Q$97)</f>
        <v>12.485181437039179</v>
      </c>
      <c r="R18" s="92"/>
    </row>
    <row r="19" spans="1:18">
      <c r="A19" s="61"/>
      <c r="B19" s="62">
        <v>331.49</v>
      </c>
      <c r="C19" s="63" t="s">
        <v>231</v>
      </c>
      <c r="D19" s="64">
        <v>0</v>
      </c>
      <c r="E19" s="64">
        <v>13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4" si="2">SUM(D19:O19)</f>
        <v>13</v>
      </c>
      <c r="Q19" s="65">
        <f>(P19/Q$97)</f>
        <v>4.6985687436750038E-4</v>
      </c>
      <c r="R19" s="92"/>
    </row>
    <row r="20" spans="1:18">
      <c r="A20" s="61"/>
      <c r="B20" s="62">
        <v>334.2</v>
      </c>
      <c r="C20" s="63" t="s">
        <v>23</v>
      </c>
      <c r="D20" s="64">
        <v>4709194</v>
      </c>
      <c r="E20" s="64">
        <v>308134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2"/>
        <v>5017328</v>
      </c>
      <c r="Q20" s="65">
        <f>(P20/Q$97)</f>
        <v>181.34046551973398</v>
      </c>
      <c r="R20" s="92"/>
    </row>
    <row r="21" spans="1:18">
      <c r="A21" s="61"/>
      <c r="B21" s="62">
        <v>334.34</v>
      </c>
      <c r="C21" s="63" t="s">
        <v>25</v>
      </c>
      <c r="D21" s="64">
        <v>118000</v>
      </c>
      <c r="E21" s="64">
        <v>100000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2"/>
        <v>218000</v>
      </c>
      <c r="Q21" s="65">
        <f>(P21/Q$97)</f>
        <v>7.8791383547780827</v>
      </c>
      <c r="R21" s="92"/>
    </row>
    <row r="22" spans="1:18">
      <c r="A22" s="61"/>
      <c r="B22" s="62">
        <v>334.49</v>
      </c>
      <c r="C22" s="63" t="s">
        <v>26</v>
      </c>
      <c r="D22" s="64">
        <v>0</v>
      </c>
      <c r="E22" s="64">
        <v>9645265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9645265</v>
      </c>
      <c r="Q22" s="65">
        <f>(P22/Q$97)</f>
        <v>348.60723579586528</v>
      </c>
      <c r="R22" s="92"/>
    </row>
    <row r="23" spans="1:18">
      <c r="A23" s="61"/>
      <c r="B23" s="62">
        <v>334.5</v>
      </c>
      <c r="C23" s="63" t="s">
        <v>105</v>
      </c>
      <c r="D23" s="64">
        <v>61994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61994</v>
      </c>
      <c r="Q23" s="65">
        <f>(P23/Q$97)</f>
        <v>2.2406390053491396</v>
      </c>
      <c r="R23" s="92"/>
    </row>
    <row r="24" spans="1:18">
      <c r="A24" s="61"/>
      <c r="B24" s="62">
        <v>334.69</v>
      </c>
      <c r="C24" s="63" t="s">
        <v>27</v>
      </c>
      <c r="D24" s="64">
        <v>358025</v>
      </c>
      <c r="E24" s="64">
        <v>251858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609883</v>
      </c>
      <c r="Q24" s="65">
        <f>(P24/Q$97)</f>
        <v>22.042901546913402</v>
      </c>
      <c r="R24" s="92"/>
    </row>
    <row r="25" spans="1:18">
      <c r="A25" s="61"/>
      <c r="B25" s="62">
        <v>334.7</v>
      </c>
      <c r="C25" s="63" t="s">
        <v>28</v>
      </c>
      <c r="D25" s="64">
        <v>345948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345948</v>
      </c>
      <c r="Q25" s="65">
        <f>(P25/Q$97)</f>
        <v>12.503541997976001</v>
      </c>
      <c r="R25" s="92"/>
    </row>
    <row r="26" spans="1:18">
      <c r="A26" s="61"/>
      <c r="B26" s="62">
        <v>334.82</v>
      </c>
      <c r="C26" s="63" t="s">
        <v>233</v>
      </c>
      <c r="D26" s="64">
        <v>0</v>
      </c>
      <c r="E26" s="64">
        <v>239944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239944</v>
      </c>
      <c r="Q26" s="65">
        <f>(P26/Q$97)</f>
        <v>8.6722567587104233</v>
      </c>
      <c r="R26" s="92"/>
    </row>
    <row r="27" spans="1:18">
      <c r="A27" s="61"/>
      <c r="B27" s="62">
        <v>334.9</v>
      </c>
      <c r="C27" s="63" t="s">
        <v>248</v>
      </c>
      <c r="D27" s="64">
        <v>0</v>
      </c>
      <c r="E27" s="64">
        <v>311813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311813</v>
      </c>
      <c r="Q27" s="65">
        <f>(P27/Q$97)</f>
        <v>11.269806274396414</v>
      </c>
      <c r="R27" s="92"/>
    </row>
    <row r="28" spans="1:18">
      <c r="A28" s="61"/>
      <c r="B28" s="62">
        <v>335.12099999999998</v>
      </c>
      <c r="C28" s="63" t="s">
        <v>221</v>
      </c>
      <c r="D28" s="64">
        <v>866010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866010</v>
      </c>
      <c r="Q28" s="65">
        <f>(P28/Q$97)</f>
        <v>31.300057828538385</v>
      </c>
      <c r="R28" s="92"/>
    </row>
    <row r="29" spans="1:18">
      <c r="A29" s="61"/>
      <c r="B29" s="62">
        <v>335.13</v>
      </c>
      <c r="C29" s="63" t="s">
        <v>129</v>
      </c>
      <c r="D29" s="64">
        <v>105689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105689</v>
      </c>
      <c r="Q29" s="65">
        <f>(P29/Q$97)</f>
        <v>3.8199002457712883</v>
      </c>
      <c r="R29" s="92"/>
    </row>
    <row r="30" spans="1:18">
      <c r="A30" s="61"/>
      <c r="B30" s="62">
        <v>335.14</v>
      </c>
      <c r="C30" s="63" t="s">
        <v>130</v>
      </c>
      <c r="D30" s="64">
        <v>15626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15626</v>
      </c>
      <c r="Q30" s="65">
        <f>(P30/Q$97)</f>
        <v>0.56476796298973542</v>
      </c>
      <c r="R30" s="92"/>
    </row>
    <row r="31" spans="1:18">
      <c r="A31" s="61"/>
      <c r="B31" s="62">
        <v>335.15</v>
      </c>
      <c r="C31" s="63" t="s">
        <v>131</v>
      </c>
      <c r="D31" s="64">
        <v>4238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4238</v>
      </c>
      <c r="Q31" s="65">
        <f>(P31/Q$97)</f>
        <v>0.15317334104380512</v>
      </c>
      <c r="R31" s="92"/>
    </row>
    <row r="32" spans="1:18">
      <c r="A32" s="61"/>
      <c r="B32" s="62">
        <v>335.16</v>
      </c>
      <c r="C32" s="63" t="s">
        <v>222</v>
      </c>
      <c r="D32" s="64">
        <v>223250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223250</v>
      </c>
      <c r="Q32" s="65">
        <f>(P32/Q$97)</f>
        <v>8.068888246349573</v>
      </c>
      <c r="R32" s="92"/>
    </row>
    <row r="33" spans="1:18">
      <c r="A33" s="61"/>
      <c r="B33" s="62">
        <v>335.18</v>
      </c>
      <c r="C33" s="63" t="s">
        <v>223</v>
      </c>
      <c r="D33" s="64">
        <v>2080604</v>
      </c>
      <c r="E33" s="64">
        <v>1212669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3293273</v>
      </c>
      <c r="Q33" s="65">
        <f>(P33/Q$97)</f>
        <v>119.02822755529854</v>
      </c>
      <c r="R33" s="92"/>
    </row>
    <row r="34" spans="1:18">
      <c r="A34" s="61"/>
      <c r="B34" s="62">
        <v>335.19</v>
      </c>
      <c r="C34" s="63" t="s">
        <v>134</v>
      </c>
      <c r="D34" s="64">
        <v>1909354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1909354</v>
      </c>
      <c r="Q34" s="65">
        <f>(P34/Q$97)</f>
        <v>69.009469423160326</v>
      </c>
      <c r="R34" s="92"/>
    </row>
    <row r="35" spans="1:18">
      <c r="A35" s="61"/>
      <c r="B35" s="62">
        <v>335.43</v>
      </c>
      <c r="C35" s="63" t="s">
        <v>224</v>
      </c>
      <c r="D35" s="64">
        <v>0</v>
      </c>
      <c r="E35" s="64">
        <v>544354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ref="P35:P40" si="3">SUM(D35:O35)</f>
        <v>544354</v>
      </c>
      <c r="Q35" s="65">
        <f>(P35/Q$97)</f>
        <v>19.674497614572793</v>
      </c>
      <c r="R35" s="92"/>
    </row>
    <row r="36" spans="1:18">
      <c r="A36" s="61"/>
      <c r="B36" s="62">
        <v>335.44</v>
      </c>
      <c r="C36" s="63" t="s">
        <v>225</v>
      </c>
      <c r="D36" s="64">
        <v>0</v>
      </c>
      <c r="E36" s="64">
        <v>238794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3"/>
        <v>238794</v>
      </c>
      <c r="Q36" s="65">
        <f>(P36/Q$97)</f>
        <v>8.6306924967471446</v>
      </c>
      <c r="R36" s="92"/>
    </row>
    <row r="37" spans="1:18">
      <c r="A37" s="61"/>
      <c r="B37" s="62">
        <v>335.45</v>
      </c>
      <c r="C37" s="63" t="s">
        <v>226</v>
      </c>
      <c r="D37" s="64">
        <v>0</v>
      </c>
      <c r="E37" s="64">
        <v>48055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3"/>
        <v>48055</v>
      </c>
      <c r="Q37" s="65">
        <f>(P37/Q$97)</f>
        <v>1.7368440075177101</v>
      </c>
      <c r="R37" s="92"/>
    </row>
    <row r="38" spans="1:18">
      <c r="A38" s="61"/>
      <c r="B38" s="62">
        <v>335.5</v>
      </c>
      <c r="C38" s="63" t="s">
        <v>37</v>
      </c>
      <c r="D38" s="64">
        <v>0</v>
      </c>
      <c r="E38" s="64">
        <v>486732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3"/>
        <v>486732</v>
      </c>
      <c r="Q38" s="65">
        <f>(P38/Q$97)</f>
        <v>17.591875090357092</v>
      </c>
      <c r="R38" s="92"/>
    </row>
    <row r="39" spans="1:18">
      <c r="A39" s="61"/>
      <c r="B39" s="62">
        <v>337.3</v>
      </c>
      <c r="C39" s="63" t="s">
        <v>193</v>
      </c>
      <c r="D39" s="64">
        <v>60221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3"/>
        <v>60221</v>
      </c>
      <c r="Q39" s="65">
        <f>(P39/Q$97)</f>
        <v>2.1765577562527105</v>
      </c>
      <c r="R39" s="92"/>
    </row>
    <row r="40" spans="1:18">
      <c r="A40" s="61"/>
      <c r="B40" s="62">
        <v>338</v>
      </c>
      <c r="C40" s="63" t="s">
        <v>151</v>
      </c>
      <c r="D40" s="64">
        <v>22804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3"/>
        <v>22804</v>
      </c>
      <c r="Q40" s="65">
        <f>(P40/Q$97)</f>
        <v>0.82420124331357525</v>
      </c>
      <c r="R40" s="92"/>
    </row>
    <row r="41" spans="1:18" ht="15.75">
      <c r="A41" s="66" t="s">
        <v>46</v>
      </c>
      <c r="B41" s="67"/>
      <c r="C41" s="68"/>
      <c r="D41" s="69">
        <f>SUM(D42:D75)</f>
        <v>5624229</v>
      </c>
      <c r="E41" s="69">
        <f>SUM(E42:E75)</f>
        <v>1981392</v>
      </c>
      <c r="F41" s="69">
        <f>SUM(F42:F75)</f>
        <v>0</v>
      </c>
      <c r="G41" s="69">
        <f>SUM(G42:G75)</f>
        <v>0</v>
      </c>
      <c r="H41" s="69">
        <f>SUM(H42:H75)</f>
        <v>0</v>
      </c>
      <c r="I41" s="69">
        <f>SUM(I42:I75)</f>
        <v>0</v>
      </c>
      <c r="J41" s="69">
        <f>SUM(J42:J75)</f>
        <v>0</v>
      </c>
      <c r="K41" s="69">
        <f>SUM(K42:K75)</f>
        <v>6307608</v>
      </c>
      <c r="L41" s="69">
        <f>SUM(L42:L75)</f>
        <v>0</v>
      </c>
      <c r="M41" s="69">
        <f>SUM(M42:M75)</f>
        <v>0</v>
      </c>
      <c r="N41" s="69">
        <f>SUM(N42:N75)</f>
        <v>0</v>
      </c>
      <c r="O41" s="69">
        <f>SUM(O42:O75)</f>
        <v>0</v>
      </c>
      <c r="P41" s="69">
        <f>SUM(D41:O41)</f>
        <v>13913229</v>
      </c>
      <c r="Q41" s="71">
        <f>(P41/Q$97)</f>
        <v>502.86356079225095</v>
      </c>
      <c r="R41" s="93"/>
    </row>
    <row r="42" spans="1:18">
      <c r="A42" s="61"/>
      <c r="B42" s="62">
        <v>341.1</v>
      </c>
      <c r="C42" s="63" t="s">
        <v>135</v>
      </c>
      <c r="D42" s="64">
        <v>82360</v>
      </c>
      <c r="E42" s="64">
        <v>87079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169439</v>
      </c>
      <c r="Q42" s="65">
        <f>(P42/Q$97)</f>
        <v>6.1240060719965301</v>
      </c>
      <c r="R42" s="92"/>
    </row>
    <row r="43" spans="1:18">
      <c r="A43" s="61"/>
      <c r="B43" s="62">
        <v>341.3</v>
      </c>
      <c r="C43" s="63" t="s">
        <v>240</v>
      </c>
      <c r="D43" s="64">
        <v>10008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75" si="4">SUM(D43:O43)</f>
        <v>10008</v>
      </c>
      <c r="Q43" s="65">
        <f>(P43/Q$97)</f>
        <v>0.36171750758999566</v>
      </c>
      <c r="R43" s="92"/>
    </row>
    <row r="44" spans="1:18">
      <c r="A44" s="61"/>
      <c r="B44" s="62">
        <v>341.51</v>
      </c>
      <c r="C44" s="63" t="s">
        <v>137</v>
      </c>
      <c r="D44" s="64">
        <v>934972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4"/>
        <v>934972</v>
      </c>
      <c r="Q44" s="65">
        <f>(P44/Q$97)</f>
        <v>33.792540118548501</v>
      </c>
      <c r="R44" s="92"/>
    </row>
    <row r="45" spans="1:18">
      <c r="A45" s="61"/>
      <c r="B45" s="62">
        <v>341.52</v>
      </c>
      <c r="C45" s="63" t="s">
        <v>138</v>
      </c>
      <c r="D45" s="64">
        <v>0</v>
      </c>
      <c r="E45" s="64">
        <v>39519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4"/>
        <v>39519</v>
      </c>
      <c r="Q45" s="65">
        <f>(P45/Q$97)</f>
        <v>1.4283287552407113</v>
      </c>
      <c r="R45" s="92"/>
    </row>
    <row r="46" spans="1:18">
      <c r="A46" s="61"/>
      <c r="B46" s="62">
        <v>341.8</v>
      </c>
      <c r="C46" s="63" t="s">
        <v>172</v>
      </c>
      <c r="D46" s="64">
        <v>54744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4"/>
        <v>54744</v>
      </c>
      <c r="Q46" s="65">
        <f>(P46/Q$97)</f>
        <v>1.9786034407980337</v>
      </c>
      <c r="R46" s="92"/>
    </row>
    <row r="47" spans="1:18">
      <c r="A47" s="61"/>
      <c r="B47" s="62">
        <v>341.9</v>
      </c>
      <c r="C47" s="63" t="s">
        <v>140</v>
      </c>
      <c r="D47" s="64">
        <v>41991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4"/>
        <v>41991</v>
      </c>
      <c r="Q47" s="65">
        <f>(P47/Q$97)</f>
        <v>1.517673847043516</v>
      </c>
      <c r="R47" s="92"/>
    </row>
    <row r="48" spans="1:18">
      <c r="A48" s="61"/>
      <c r="B48" s="62">
        <v>342.1</v>
      </c>
      <c r="C48" s="63" t="s">
        <v>141</v>
      </c>
      <c r="D48" s="64">
        <v>92588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92588</v>
      </c>
      <c r="Q48" s="65">
        <f>(P48/Q$97)</f>
        <v>3.3463929449183172</v>
      </c>
      <c r="R48" s="92"/>
    </row>
    <row r="49" spans="1:18">
      <c r="A49" s="61"/>
      <c r="B49" s="62">
        <v>342.3</v>
      </c>
      <c r="C49" s="63" t="s">
        <v>56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485589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485589</v>
      </c>
      <c r="Q49" s="65">
        <f>(P49/Q$97)</f>
        <v>17.550563828249242</v>
      </c>
      <c r="R49" s="92"/>
    </row>
    <row r="50" spans="1:18">
      <c r="A50" s="61"/>
      <c r="B50" s="62">
        <v>342.5</v>
      </c>
      <c r="C50" s="63" t="s">
        <v>58</v>
      </c>
      <c r="D50" s="64">
        <v>11827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11827</v>
      </c>
      <c r="Q50" s="65">
        <f>(P50/Q$97)</f>
        <v>0.42746132716495588</v>
      </c>
      <c r="R50" s="92"/>
    </row>
    <row r="51" spans="1:18">
      <c r="A51" s="61"/>
      <c r="B51" s="62">
        <v>342.6</v>
      </c>
      <c r="C51" s="63" t="s">
        <v>59</v>
      </c>
      <c r="D51" s="64">
        <v>3660272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3660272</v>
      </c>
      <c r="Q51" s="65">
        <f>(P51/Q$97)</f>
        <v>132.29261240422147</v>
      </c>
      <c r="R51" s="92"/>
    </row>
    <row r="52" spans="1:18">
      <c r="A52" s="61"/>
      <c r="B52" s="62">
        <v>342.9</v>
      </c>
      <c r="C52" s="63" t="s">
        <v>60</v>
      </c>
      <c r="D52" s="64">
        <v>735467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735467</v>
      </c>
      <c r="Q52" s="65">
        <f>(P52/Q$97)</f>
        <v>26.581863524649414</v>
      </c>
      <c r="R52" s="92"/>
    </row>
    <row r="53" spans="1:18">
      <c r="A53" s="61"/>
      <c r="B53" s="62">
        <v>343.4</v>
      </c>
      <c r="C53" s="63" t="s">
        <v>61</v>
      </c>
      <c r="D53" s="64">
        <v>0</v>
      </c>
      <c r="E53" s="64">
        <v>489792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489792</v>
      </c>
      <c r="Q53" s="65">
        <f>(P53/Q$97)</f>
        <v>17.702472170015902</v>
      </c>
      <c r="R53" s="92"/>
    </row>
    <row r="54" spans="1:18">
      <c r="A54" s="61"/>
      <c r="B54" s="62">
        <v>343.9</v>
      </c>
      <c r="C54" s="63" t="s">
        <v>62</v>
      </c>
      <c r="D54" s="64">
        <v>0</v>
      </c>
      <c r="E54" s="64">
        <v>9005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9005</v>
      </c>
      <c r="Q54" s="65">
        <f>(P54/Q$97)</f>
        <v>0.32546624259071855</v>
      </c>
      <c r="R54" s="92"/>
    </row>
    <row r="55" spans="1:18">
      <c r="A55" s="61"/>
      <c r="B55" s="62">
        <v>344.3</v>
      </c>
      <c r="C55" s="63" t="s">
        <v>234</v>
      </c>
      <c r="D55" s="64">
        <v>0</v>
      </c>
      <c r="E55" s="64">
        <v>539258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539258</v>
      </c>
      <c r="Q55" s="65">
        <f>(P55/Q$97)</f>
        <v>19.490313719820733</v>
      </c>
      <c r="R55" s="92"/>
    </row>
    <row r="56" spans="1:18">
      <c r="A56" s="61"/>
      <c r="B56" s="62">
        <v>346.4</v>
      </c>
      <c r="C56" s="63" t="s">
        <v>114</v>
      </c>
      <c r="D56" s="64">
        <v>0</v>
      </c>
      <c r="E56" s="64">
        <v>12533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12533</v>
      </c>
      <c r="Q56" s="65">
        <f>(P56/Q$97)</f>
        <v>0.45297816972676014</v>
      </c>
      <c r="R56" s="92"/>
    </row>
    <row r="57" spans="1:18">
      <c r="A57" s="61"/>
      <c r="B57" s="62">
        <v>348.12</v>
      </c>
      <c r="C57" s="63" t="s">
        <v>178</v>
      </c>
      <c r="D57" s="64">
        <v>0</v>
      </c>
      <c r="E57" s="64">
        <v>14053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ref="P57:P72" si="5">SUM(D57:O57)</f>
        <v>14053</v>
      </c>
      <c r="Q57" s="65">
        <f>(P57/Q$97)</f>
        <v>0.50791528119126794</v>
      </c>
      <c r="R57" s="92"/>
    </row>
    <row r="58" spans="1:18">
      <c r="A58" s="61"/>
      <c r="B58" s="62">
        <v>348.13</v>
      </c>
      <c r="C58" s="63" t="s">
        <v>179</v>
      </c>
      <c r="D58" s="64">
        <v>0</v>
      </c>
      <c r="E58" s="64">
        <v>13379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5"/>
        <v>13379</v>
      </c>
      <c r="Q58" s="65">
        <f>(P58/Q$97)</f>
        <v>0.48355500939713747</v>
      </c>
      <c r="R58" s="92"/>
    </row>
    <row r="59" spans="1:18">
      <c r="A59" s="61"/>
      <c r="B59" s="62">
        <v>348.22</v>
      </c>
      <c r="C59" s="63" t="s">
        <v>152</v>
      </c>
      <c r="D59" s="64">
        <v>0</v>
      </c>
      <c r="E59" s="64">
        <v>9793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5"/>
        <v>9793</v>
      </c>
      <c r="Q59" s="65">
        <f>(P59/Q$97)</f>
        <v>0.35394679774468701</v>
      </c>
      <c r="R59" s="92"/>
    </row>
    <row r="60" spans="1:18">
      <c r="A60" s="61"/>
      <c r="B60" s="62">
        <v>348.23</v>
      </c>
      <c r="C60" s="63" t="s">
        <v>180</v>
      </c>
      <c r="D60" s="64">
        <v>0</v>
      </c>
      <c r="E60" s="64">
        <v>37731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5"/>
        <v>37731</v>
      </c>
      <c r="Q60" s="65">
        <f>(P60/Q$97)</f>
        <v>1.3637053635969352</v>
      </c>
      <c r="R60" s="92"/>
    </row>
    <row r="61" spans="1:18">
      <c r="A61" s="61"/>
      <c r="B61" s="62">
        <v>348.31</v>
      </c>
      <c r="C61" s="63" t="s">
        <v>181</v>
      </c>
      <c r="D61" s="64">
        <v>0</v>
      </c>
      <c r="E61" s="64">
        <v>171470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5"/>
        <v>171470</v>
      </c>
      <c r="Q61" s="65">
        <f>(P61/Q$97)</f>
        <v>6.1974121729073302</v>
      </c>
      <c r="R61" s="92"/>
    </row>
    <row r="62" spans="1:18">
      <c r="A62" s="61"/>
      <c r="B62" s="62">
        <v>348.32</v>
      </c>
      <c r="C62" s="63" t="s">
        <v>143</v>
      </c>
      <c r="D62" s="64">
        <v>0</v>
      </c>
      <c r="E62" s="64">
        <v>9482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5"/>
        <v>9482</v>
      </c>
      <c r="Q62" s="65">
        <f>(P62/Q$97)</f>
        <v>0.3427063755963568</v>
      </c>
      <c r="R62" s="92"/>
    </row>
    <row r="63" spans="1:18">
      <c r="A63" s="61"/>
      <c r="B63" s="62">
        <v>348.41</v>
      </c>
      <c r="C63" s="63" t="s">
        <v>182</v>
      </c>
      <c r="D63" s="64">
        <v>0</v>
      </c>
      <c r="E63" s="64">
        <v>59529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5"/>
        <v>59529</v>
      </c>
      <c r="Q63" s="65">
        <f>(P63/Q$97)</f>
        <v>2.1515469134017637</v>
      </c>
      <c r="R63" s="92"/>
    </row>
    <row r="64" spans="1:18">
      <c r="A64" s="61"/>
      <c r="B64" s="62">
        <v>348.42</v>
      </c>
      <c r="C64" s="63" t="s">
        <v>183</v>
      </c>
      <c r="D64" s="64">
        <v>0</v>
      </c>
      <c r="E64" s="64">
        <v>22430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5"/>
        <v>22430</v>
      </c>
      <c r="Q64" s="65">
        <f>(P64/Q$97)</f>
        <v>0.81068382246638715</v>
      </c>
      <c r="R64" s="92"/>
    </row>
    <row r="65" spans="1:18">
      <c r="A65" s="61"/>
      <c r="B65" s="62">
        <v>348.43</v>
      </c>
      <c r="C65" s="63" t="s">
        <v>194</v>
      </c>
      <c r="D65" s="64">
        <v>0</v>
      </c>
      <c r="E65" s="64">
        <v>50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50</v>
      </c>
      <c r="Q65" s="65">
        <f>(P65/Q$97)</f>
        <v>1.8071418244903861E-3</v>
      </c>
      <c r="R65" s="92"/>
    </row>
    <row r="66" spans="1:18">
      <c r="A66" s="61"/>
      <c r="B66" s="62">
        <v>348.48</v>
      </c>
      <c r="C66" s="63" t="s">
        <v>184</v>
      </c>
      <c r="D66" s="64">
        <v>0</v>
      </c>
      <c r="E66" s="64">
        <v>4069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4069</v>
      </c>
      <c r="Q66" s="65">
        <f>(P66/Q$97)</f>
        <v>0.14706520167702761</v>
      </c>
      <c r="R66" s="92"/>
    </row>
    <row r="67" spans="1:18">
      <c r="A67" s="61"/>
      <c r="B67" s="62">
        <v>348.52</v>
      </c>
      <c r="C67" s="63" t="s">
        <v>227</v>
      </c>
      <c r="D67" s="64">
        <v>0</v>
      </c>
      <c r="E67" s="64">
        <v>82885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82885</v>
      </c>
      <c r="Q67" s="65">
        <f>(P67/Q$97)</f>
        <v>2.9956990024577128</v>
      </c>
      <c r="R67" s="92"/>
    </row>
    <row r="68" spans="1:18">
      <c r="A68" s="61"/>
      <c r="B68" s="62">
        <v>348.53</v>
      </c>
      <c r="C68" s="63" t="s">
        <v>228</v>
      </c>
      <c r="D68" s="64">
        <v>0</v>
      </c>
      <c r="E68" s="64">
        <v>304580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304580</v>
      </c>
      <c r="Q68" s="65">
        <f>(P68/Q$97)</f>
        <v>11.008385138065636</v>
      </c>
      <c r="R68" s="92"/>
    </row>
    <row r="69" spans="1:18">
      <c r="A69" s="61"/>
      <c r="B69" s="62">
        <v>348.61</v>
      </c>
      <c r="C69" s="63" t="s">
        <v>186</v>
      </c>
      <c r="D69" s="64">
        <v>0</v>
      </c>
      <c r="E69" s="64">
        <v>1450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1450</v>
      </c>
      <c r="Q69" s="65">
        <f>(P69/Q$97)</f>
        <v>5.2407112910221196E-2</v>
      </c>
      <c r="R69" s="92"/>
    </row>
    <row r="70" spans="1:18">
      <c r="A70" s="61"/>
      <c r="B70" s="62">
        <v>348.62</v>
      </c>
      <c r="C70" s="63" t="s">
        <v>187</v>
      </c>
      <c r="D70" s="64">
        <v>0</v>
      </c>
      <c r="E70" s="64">
        <v>88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88</v>
      </c>
      <c r="Q70" s="65">
        <f>(P70/Q$97)</f>
        <v>3.1805696111030794E-3</v>
      </c>
      <c r="R70" s="92"/>
    </row>
    <row r="71" spans="1:18">
      <c r="A71" s="61"/>
      <c r="B71" s="62">
        <v>348.71</v>
      </c>
      <c r="C71" s="63" t="s">
        <v>188</v>
      </c>
      <c r="D71" s="64">
        <v>0</v>
      </c>
      <c r="E71" s="64">
        <v>16295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16295</v>
      </c>
      <c r="Q71" s="65">
        <f>(P71/Q$97)</f>
        <v>0.58894752060141675</v>
      </c>
      <c r="R71" s="92"/>
    </row>
    <row r="72" spans="1:18">
      <c r="A72" s="61"/>
      <c r="B72" s="62">
        <v>348.72</v>
      </c>
      <c r="C72" s="63" t="s">
        <v>189</v>
      </c>
      <c r="D72" s="64">
        <v>0</v>
      </c>
      <c r="E72" s="64">
        <v>277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277</v>
      </c>
      <c r="Q72" s="65">
        <f>(P72/Q$97)</f>
        <v>1.0011565707676738E-2</v>
      </c>
      <c r="R72" s="92"/>
    </row>
    <row r="73" spans="1:18">
      <c r="A73" s="61"/>
      <c r="B73" s="62">
        <v>348.85</v>
      </c>
      <c r="C73" s="63" t="s">
        <v>174</v>
      </c>
      <c r="D73" s="64">
        <v>0</v>
      </c>
      <c r="E73" s="64">
        <v>24972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4"/>
        <v>24972</v>
      </c>
      <c r="Q73" s="65">
        <f>(P73/Q$97)</f>
        <v>0.90255891282347833</v>
      </c>
      <c r="R73" s="92"/>
    </row>
    <row r="74" spans="1:18">
      <c r="A74" s="61"/>
      <c r="B74" s="62">
        <v>348.92099999999999</v>
      </c>
      <c r="C74" s="63" t="s">
        <v>144</v>
      </c>
      <c r="D74" s="64">
        <v>0</v>
      </c>
      <c r="E74" s="64">
        <v>31673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4"/>
        <v>31673</v>
      </c>
      <c r="Q74" s="65">
        <f>(P74/Q$97)</f>
        <v>1.1447520601416799</v>
      </c>
      <c r="R74" s="92"/>
    </row>
    <row r="75" spans="1:18">
      <c r="A75" s="61"/>
      <c r="B75" s="62">
        <v>349</v>
      </c>
      <c r="C75" s="63" t="s">
        <v>235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5822019</v>
      </c>
      <c r="L75" s="64">
        <v>0</v>
      </c>
      <c r="M75" s="64">
        <v>0</v>
      </c>
      <c r="N75" s="64">
        <v>0</v>
      </c>
      <c r="O75" s="64">
        <v>0</v>
      </c>
      <c r="P75" s="64">
        <f t="shared" si="4"/>
        <v>5822019</v>
      </c>
      <c r="Q75" s="65">
        <f>(P75/Q$97)</f>
        <v>210.42428075755384</v>
      </c>
      <c r="R75" s="92"/>
    </row>
    <row r="76" spans="1:18" ht="15.75">
      <c r="A76" s="66" t="s">
        <v>47</v>
      </c>
      <c r="B76" s="67"/>
      <c r="C76" s="68"/>
      <c r="D76" s="69">
        <f>SUM(D77:D81)</f>
        <v>63588</v>
      </c>
      <c r="E76" s="69">
        <f>SUM(E77:E81)</f>
        <v>264879</v>
      </c>
      <c r="F76" s="69">
        <f>SUM(F77:F81)</f>
        <v>0</v>
      </c>
      <c r="G76" s="69">
        <f>SUM(G77:G81)</f>
        <v>0</v>
      </c>
      <c r="H76" s="69">
        <f>SUM(H77:H81)</f>
        <v>0</v>
      </c>
      <c r="I76" s="69">
        <f>SUM(I77:I81)</f>
        <v>0</v>
      </c>
      <c r="J76" s="69">
        <f>SUM(J77:J81)</f>
        <v>0</v>
      </c>
      <c r="K76" s="69">
        <f>SUM(K77:K81)</f>
        <v>0</v>
      </c>
      <c r="L76" s="69">
        <f>SUM(L77:L81)</f>
        <v>0</v>
      </c>
      <c r="M76" s="69">
        <f>SUM(M77:M81)</f>
        <v>0</v>
      </c>
      <c r="N76" s="69">
        <f>SUM(N77:N81)</f>
        <v>0</v>
      </c>
      <c r="O76" s="69">
        <f>SUM(O77:O81)</f>
        <v>0</v>
      </c>
      <c r="P76" s="69">
        <f>SUM(D76:O76)</f>
        <v>328467</v>
      </c>
      <c r="Q76" s="71">
        <f>(P76/Q$97)</f>
        <v>11.871729073297672</v>
      </c>
      <c r="R76" s="93"/>
    </row>
    <row r="77" spans="1:18">
      <c r="A77" s="72"/>
      <c r="B77" s="73">
        <v>351.1</v>
      </c>
      <c r="C77" s="74" t="s">
        <v>80</v>
      </c>
      <c r="D77" s="64">
        <v>0</v>
      </c>
      <c r="E77" s="64">
        <v>78679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>SUM(D77:O77)</f>
        <v>78679</v>
      </c>
      <c r="Q77" s="65">
        <f>(P77/Q$97)</f>
        <v>2.8436822321815818</v>
      </c>
      <c r="R77" s="92"/>
    </row>
    <row r="78" spans="1:18">
      <c r="A78" s="72"/>
      <c r="B78" s="73">
        <v>351.2</v>
      </c>
      <c r="C78" s="74" t="s">
        <v>81</v>
      </c>
      <c r="D78" s="64">
        <v>0</v>
      </c>
      <c r="E78" s="64">
        <v>15676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ref="P78:P81" si="6">SUM(D78:O78)</f>
        <v>15676</v>
      </c>
      <c r="Q78" s="65">
        <f>(P78/Q$97)</f>
        <v>0.56657510481422579</v>
      </c>
      <c r="R78" s="92"/>
    </row>
    <row r="79" spans="1:18">
      <c r="A79" s="72"/>
      <c r="B79" s="73">
        <v>351.5</v>
      </c>
      <c r="C79" s="74" t="s">
        <v>82</v>
      </c>
      <c r="D79" s="64">
        <v>63588</v>
      </c>
      <c r="E79" s="64">
        <v>161328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6"/>
        <v>224916</v>
      </c>
      <c r="Q79" s="65">
        <f>(P79/Q$97)</f>
        <v>8.1291022119415928</v>
      </c>
      <c r="R79" s="92"/>
    </row>
    <row r="80" spans="1:18">
      <c r="A80" s="72"/>
      <c r="B80" s="73">
        <v>355</v>
      </c>
      <c r="C80" s="74" t="s">
        <v>199</v>
      </c>
      <c r="D80" s="64">
        <v>0</v>
      </c>
      <c r="E80" s="64">
        <v>1400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6"/>
        <v>1400</v>
      </c>
      <c r="Q80" s="65">
        <f>(P80/Q$97)</f>
        <v>5.0599971085730805E-2</v>
      </c>
      <c r="R80" s="92"/>
    </row>
    <row r="81" spans="1:121">
      <c r="A81" s="72"/>
      <c r="B81" s="73">
        <v>359</v>
      </c>
      <c r="C81" s="74" t="s">
        <v>83</v>
      </c>
      <c r="D81" s="64">
        <v>0</v>
      </c>
      <c r="E81" s="64">
        <v>7796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6"/>
        <v>7796</v>
      </c>
      <c r="Q81" s="65">
        <f>(P81/Q$97)</f>
        <v>0.28176955327454101</v>
      </c>
      <c r="R81" s="92"/>
    </row>
    <row r="82" spans="1:121" ht="15.75">
      <c r="A82" s="66" t="s">
        <v>3</v>
      </c>
      <c r="B82" s="67"/>
      <c r="C82" s="68"/>
      <c r="D82" s="69">
        <f>SUM(D83:D91)</f>
        <v>1519677</v>
      </c>
      <c r="E82" s="69">
        <f>SUM(E83:E91)</f>
        <v>430165</v>
      </c>
      <c r="F82" s="69">
        <f>SUM(F83:F91)</f>
        <v>0</v>
      </c>
      <c r="G82" s="69">
        <f>SUM(G83:G91)</f>
        <v>0</v>
      </c>
      <c r="H82" s="69">
        <f>SUM(H83:H91)</f>
        <v>0</v>
      </c>
      <c r="I82" s="69">
        <f>SUM(I83:I91)</f>
        <v>0</v>
      </c>
      <c r="J82" s="69">
        <f>SUM(J83:J91)</f>
        <v>0</v>
      </c>
      <c r="K82" s="69">
        <f>SUM(K83:K91)</f>
        <v>37962857</v>
      </c>
      <c r="L82" s="69">
        <f>SUM(L83:L91)</f>
        <v>0</v>
      </c>
      <c r="M82" s="69">
        <f>SUM(M83:M91)</f>
        <v>0</v>
      </c>
      <c r="N82" s="69">
        <f>SUM(N83:N91)</f>
        <v>0</v>
      </c>
      <c r="O82" s="69">
        <f>SUM(O83:O91)</f>
        <v>0</v>
      </c>
      <c r="P82" s="69">
        <f>SUM(D82:O82)</f>
        <v>39912699</v>
      </c>
      <c r="Q82" s="71">
        <f>(P82/Q$97)</f>
        <v>1442.5581538239121</v>
      </c>
      <c r="R82" s="93"/>
    </row>
    <row r="83" spans="1:121">
      <c r="A83" s="61"/>
      <c r="B83" s="62">
        <v>361.1</v>
      </c>
      <c r="C83" s="63" t="s">
        <v>84</v>
      </c>
      <c r="D83" s="64">
        <v>769447</v>
      </c>
      <c r="E83" s="64">
        <v>36121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805568</v>
      </c>
      <c r="Q83" s="65">
        <f>(P83/Q$97)</f>
        <v>29.115512505421425</v>
      </c>
      <c r="R83" s="92"/>
    </row>
    <row r="84" spans="1:121">
      <c r="A84" s="61"/>
      <c r="B84" s="62">
        <v>361.3</v>
      </c>
      <c r="C84" s="63" t="s">
        <v>102</v>
      </c>
      <c r="D84" s="64">
        <v>70750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91" si="7">SUM(D84:O84)</f>
        <v>70750</v>
      </c>
      <c r="Q84" s="65">
        <f>(P84/Q$97)</f>
        <v>2.5571056816538964</v>
      </c>
      <c r="R84" s="92"/>
    </row>
    <row r="85" spans="1:121">
      <c r="A85" s="61"/>
      <c r="B85" s="62">
        <v>362</v>
      </c>
      <c r="C85" s="63" t="s">
        <v>85</v>
      </c>
      <c r="D85" s="64">
        <v>21600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7"/>
        <v>21600</v>
      </c>
      <c r="Q85" s="65">
        <f>(P85/Q$97)</f>
        <v>0.78068526817984674</v>
      </c>
      <c r="R85" s="92"/>
    </row>
    <row r="86" spans="1:121">
      <c r="A86" s="61"/>
      <c r="B86" s="62">
        <v>364</v>
      </c>
      <c r="C86" s="63" t="s">
        <v>146</v>
      </c>
      <c r="D86" s="64">
        <v>220886</v>
      </c>
      <c r="E86" s="64">
        <v>14571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7"/>
        <v>235457</v>
      </c>
      <c r="Q86" s="65">
        <f>(P86/Q$97)</f>
        <v>8.5100838513806565</v>
      </c>
      <c r="R86" s="92"/>
    </row>
    <row r="87" spans="1:121">
      <c r="A87" s="61"/>
      <c r="B87" s="62">
        <v>365</v>
      </c>
      <c r="C87" s="63" t="s">
        <v>147</v>
      </c>
      <c r="D87" s="64">
        <v>0</v>
      </c>
      <c r="E87" s="64">
        <v>34738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7"/>
        <v>34738</v>
      </c>
      <c r="Q87" s="65">
        <f>(P87/Q$97)</f>
        <v>1.2555298539829405</v>
      </c>
      <c r="R87" s="92"/>
    </row>
    <row r="88" spans="1:121">
      <c r="A88" s="61"/>
      <c r="B88" s="62">
        <v>366</v>
      </c>
      <c r="C88" s="63" t="s">
        <v>88</v>
      </c>
      <c r="D88" s="64">
        <v>5029</v>
      </c>
      <c r="E88" s="64">
        <v>13361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7"/>
        <v>18390</v>
      </c>
      <c r="Q88" s="65">
        <f>(P88/Q$97)</f>
        <v>0.664666763047564</v>
      </c>
      <c r="R88" s="92"/>
    </row>
    <row r="89" spans="1:121">
      <c r="A89" s="61"/>
      <c r="B89" s="62">
        <v>369.3</v>
      </c>
      <c r="C89" s="63" t="s">
        <v>241</v>
      </c>
      <c r="D89" s="64">
        <v>79981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7"/>
        <v>79981</v>
      </c>
      <c r="Q89" s="65">
        <f>(P89/Q$97)</f>
        <v>2.8907402052913111</v>
      </c>
      <c r="R89" s="92"/>
    </row>
    <row r="90" spans="1:121">
      <c r="A90" s="61"/>
      <c r="B90" s="62">
        <v>369.7</v>
      </c>
      <c r="C90" s="63" t="s">
        <v>236</v>
      </c>
      <c r="D90" s="64">
        <v>0</v>
      </c>
      <c r="E90" s="64">
        <v>5637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7"/>
        <v>5637</v>
      </c>
      <c r="Q90" s="65">
        <f>(P90/Q$97)</f>
        <v>0.20373716929304611</v>
      </c>
      <c r="R90" s="92"/>
    </row>
    <row r="91" spans="1:121">
      <c r="A91" s="61"/>
      <c r="B91" s="62">
        <v>369.9</v>
      </c>
      <c r="C91" s="63" t="s">
        <v>89</v>
      </c>
      <c r="D91" s="64">
        <v>351984</v>
      </c>
      <c r="E91" s="64">
        <v>325737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37962857</v>
      </c>
      <c r="L91" s="64">
        <v>0</v>
      </c>
      <c r="M91" s="64">
        <v>0</v>
      </c>
      <c r="N91" s="64">
        <v>0</v>
      </c>
      <c r="O91" s="64">
        <v>0</v>
      </c>
      <c r="P91" s="64">
        <f t="shared" si="7"/>
        <v>38640578</v>
      </c>
      <c r="Q91" s="65">
        <f>(P91/Q$97)</f>
        <v>1396.5800925256615</v>
      </c>
      <c r="R91" s="92"/>
    </row>
    <row r="92" spans="1:121" ht="15.75">
      <c r="A92" s="66" t="s">
        <v>48</v>
      </c>
      <c r="B92" s="67"/>
      <c r="C92" s="68"/>
      <c r="D92" s="69">
        <f>SUM(D93:D94)</f>
        <v>9597504</v>
      </c>
      <c r="E92" s="69">
        <f>SUM(E93:E94)</f>
        <v>10112537</v>
      </c>
      <c r="F92" s="69">
        <f>SUM(F93:F94)</f>
        <v>0</v>
      </c>
      <c r="G92" s="69">
        <f>SUM(G93:G94)</f>
        <v>0</v>
      </c>
      <c r="H92" s="69">
        <f>SUM(H93:H94)</f>
        <v>0</v>
      </c>
      <c r="I92" s="69">
        <f>SUM(I93:I94)</f>
        <v>0</v>
      </c>
      <c r="J92" s="69">
        <f>SUM(J93:J94)</f>
        <v>0</v>
      </c>
      <c r="K92" s="69">
        <f>SUM(K93:K94)</f>
        <v>0</v>
      </c>
      <c r="L92" s="69">
        <f>SUM(L93:L94)</f>
        <v>0</v>
      </c>
      <c r="M92" s="69">
        <f>SUM(M93:M94)</f>
        <v>0</v>
      </c>
      <c r="N92" s="69">
        <f>SUM(N93:N94)</f>
        <v>0</v>
      </c>
      <c r="O92" s="69">
        <f>SUM(O93:O94)</f>
        <v>0</v>
      </c>
      <c r="P92" s="69">
        <f>SUM(D92:O92)</f>
        <v>19710041</v>
      </c>
      <c r="Q92" s="71">
        <f>(P92/Q$97)</f>
        <v>712.37678907040629</v>
      </c>
      <c r="R92" s="92"/>
    </row>
    <row r="93" spans="1:121">
      <c r="A93" s="61"/>
      <c r="B93" s="62">
        <v>381</v>
      </c>
      <c r="C93" s="63" t="s">
        <v>90</v>
      </c>
      <c r="D93" s="64">
        <v>9247504</v>
      </c>
      <c r="E93" s="64">
        <v>10112537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>SUM(D93:O93)</f>
        <v>19360041</v>
      </c>
      <c r="Q93" s="65">
        <f>(P93/Q$97)</f>
        <v>699.72679629897357</v>
      </c>
      <c r="R93" s="92"/>
    </row>
    <row r="94" spans="1:121" ht="15.75" thickBot="1">
      <c r="A94" s="61"/>
      <c r="B94" s="62">
        <v>384</v>
      </c>
      <c r="C94" s="63" t="s">
        <v>124</v>
      </c>
      <c r="D94" s="64">
        <v>350000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ref="P94" si="8">SUM(D94:O94)</f>
        <v>350000</v>
      </c>
      <c r="Q94" s="65">
        <f>(P94/Q$97)</f>
        <v>12.649992771432702</v>
      </c>
      <c r="R94" s="92"/>
    </row>
    <row r="95" spans="1:121" ht="16.5" thickBot="1">
      <c r="A95" s="75" t="s">
        <v>64</v>
      </c>
      <c r="B95" s="76"/>
      <c r="C95" s="77"/>
      <c r="D95" s="78">
        <f>SUM(D5,D13,D17,D41,D76,D82,D92)</f>
        <v>46196620</v>
      </c>
      <c r="E95" s="78">
        <f>SUM(E5,E13,E17,E41,E76,E82,E92)</f>
        <v>29294648</v>
      </c>
      <c r="F95" s="78">
        <f>SUM(F5,F13,F17,F41,F76,F82,F92)</f>
        <v>0</v>
      </c>
      <c r="G95" s="78">
        <f>SUM(G5,G13,G17,G41,G76,G82,G92)</f>
        <v>0</v>
      </c>
      <c r="H95" s="78">
        <f>SUM(H5,H13,H17,H41,H76,H82,H92)</f>
        <v>0</v>
      </c>
      <c r="I95" s="78">
        <f>SUM(I5,I13,I17,I41,I76,I82,I92)</f>
        <v>0</v>
      </c>
      <c r="J95" s="78">
        <f>SUM(J5,J13,J17,J41,J76,J82,J92)</f>
        <v>0</v>
      </c>
      <c r="K95" s="78">
        <f>SUM(K5,K13,K17,K41,K76,K82,K92)</f>
        <v>44270465</v>
      </c>
      <c r="L95" s="78">
        <f>SUM(L5,L13,L17,L41,L76,L82,L92)</f>
        <v>0</v>
      </c>
      <c r="M95" s="78">
        <f>SUM(M5,M13,M17,M41,M76,M82,M92)</f>
        <v>0</v>
      </c>
      <c r="N95" s="78">
        <f>SUM(N5,N13,N17,N41,N76,N82,N92)</f>
        <v>0</v>
      </c>
      <c r="O95" s="78">
        <f>SUM(O5,O13,O17,O41,O76,O82,O92)</f>
        <v>0</v>
      </c>
      <c r="P95" s="78">
        <f>SUM(D95:O95)</f>
        <v>119761733</v>
      </c>
      <c r="Q95" s="79">
        <f>(P95/Q$97)</f>
        <v>4328.5287335550092</v>
      </c>
      <c r="R95" s="91"/>
      <c r="S95" s="9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</row>
    <row r="96" spans="1:121">
      <c r="A96" s="80"/>
      <c r="B96" s="81"/>
      <c r="C96" s="81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3"/>
    </row>
    <row r="97" spans="1:17">
      <c r="A97" s="84"/>
      <c r="B97" s="85"/>
      <c r="C97" s="85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96" t="s">
        <v>249</v>
      </c>
      <c r="O97" s="96"/>
      <c r="P97" s="96"/>
      <c r="Q97" s="87">
        <v>27668</v>
      </c>
    </row>
    <row r="98" spans="1:17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7" ht="15.75" customHeight="1" thickBot="1">
      <c r="A99" s="100" t="s">
        <v>109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0590F-4038-47CE-B73F-3A5E5C0B4E24}">
  <sheetPr>
    <pageSetUpPr fitToPage="1"/>
  </sheetPr>
  <dimension ref="A1:EE98"/>
  <sheetViews>
    <sheetView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98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89"/>
      <c r="S1"/>
    </row>
    <row r="2" spans="1:135" ht="24" thickBot="1">
      <c r="A2" s="106" t="s">
        <v>243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89"/>
      <c r="S2"/>
    </row>
    <row r="3" spans="1:135" ht="18" customHeight="1">
      <c r="A3" s="109" t="s">
        <v>91</v>
      </c>
      <c r="B3" s="110"/>
      <c r="C3" s="111"/>
      <c r="D3" s="115" t="s">
        <v>42</v>
      </c>
      <c r="E3" s="116"/>
      <c r="F3" s="116"/>
      <c r="G3" s="116"/>
      <c r="H3" s="117"/>
      <c r="I3" s="115" t="s">
        <v>43</v>
      </c>
      <c r="J3" s="117"/>
      <c r="K3" s="115" t="s">
        <v>45</v>
      </c>
      <c r="L3" s="116"/>
      <c r="M3" s="116"/>
      <c r="N3" s="117"/>
      <c r="O3" s="49"/>
      <c r="P3" s="50"/>
      <c r="Q3" s="118" t="s">
        <v>208</v>
      </c>
      <c r="R3" s="51"/>
      <c r="S3"/>
    </row>
    <row r="4" spans="1:135" ht="32.25" customHeight="1" thickBot="1">
      <c r="A4" s="112"/>
      <c r="B4" s="113"/>
      <c r="C4" s="114"/>
      <c r="D4" s="52" t="s">
        <v>4</v>
      </c>
      <c r="E4" s="52" t="s">
        <v>92</v>
      </c>
      <c r="F4" s="52" t="s">
        <v>93</v>
      </c>
      <c r="G4" s="52" t="s">
        <v>94</v>
      </c>
      <c r="H4" s="52" t="s">
        <v>5</v>
      </c>
      <c r="I4" s="52" t="s">
        <v>6</v>
      </c>
      <c r="J4" s="53" t="s">
        <v>95</v>
      </c>
      <c r="K4" s="53" t="s">
        <v>209</v>
      </c>
      <c r="L4" s="53" t="s">
        <v>7</v>
      </c>
      <c r="M4" s="53" t="s">
        <v>8</v>
      </c>
      <c r="N4" s="53" t="s">
        <v>244</v>
      </c>
      <c r="O4" s="53" t="s">
        <v>9</v>
      </c>
      <c r="P4" s="53" t="s">
        <v>210</v>
      </c>
      <c r="Q4" s="119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211</v>
      </c>
      <c r="B5" s="56"/>
      <c r="C5" s="56"/>
      <c r="D5" s="57">
        <f t="shared" ref="D5:O5" si="0">SUM(D6:D12)</f>
        <v>16555663</v>
      </c>
      <c r="E5" s="57">
        <f t="shared" si="0"/>
        <v>1478743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18034406</v>
      </c>
      <c r="Q5" s="59">
        <f t="shared" ref="Q5:Q36" si="1">(P5/Q$96)</f>
        <v>659.7551124931407</v>
      </c>
      <c r="R5" s="91"/>
    </row>
    <row r="6" spans="1:135">
      <c r="A6" s="61"/>
      <c r="B6" s="62">
        <v>311</v>
      </c>
      <c r="C6" s="63" t="s">
        <v>2</v>
      </c>
      <c r="D6" s="64">
        <v>12692464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12692464</v>
      </c>
      <c r="Q6" s="65">
        <f t="shared" si="1"/>
        <v>464.33012621181638</v>
      </c>
      <c r="R6" s="92"/>
    </row>
    <row r="7" spans="1:135">
      <c r="A7" s="61"/>
      <c r="B7" s="62">
        <v>312.13</v>
      </c>
      <c r="C7" s="63" t="s">
        <v>212</v>
      </c>
      <c r="D7" s="64">
        <v>0</v>
      </c>
      <c r="E7" s="64">
        <v>258510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2">SUM(D7:O7)</f>
        <v>258510</v>
      </c>
      <c r="Q7" s="65">
        <f t="shared" si="1"/>
        <v>9.4571062740076819</v>
      </c>
      <c r="R7" s="92"/>
    </row>
    <row r="8" spans="1:135">
      <c r="A8" s="61"/>
      <c r="B8" s="62">
        <v>312.3</v>
      </c>
      <c r="C8" s="63" t="s">
        <v>11</v>
      </c>
      <c r="D8" s="64">
        <v>0</v>
      </c>
      <c r="E8" s="64">
        <v>163444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2"/>
        <v>163444</v>
      </c>
      <c r="Q8" s="65">
        <f t="shared" si="1"/>
        <v>5.9792939454911282</v>
      </c>
      <c r="R8" s="92"/>
    </row>
    <row r="9" spans="1:135">
      <c r="A9" s="61"/>
      <c r="B9" s="62">
        <v>312.41000000000003</v>
      </c>
      <c r="C9" s="63" t="s">
        <v>213</v>
      </c>
      <c r="D9" s="64">
        <v>0</v>
      </c>
      <c r="E9" s="64">
        <v>638677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2"/>
        <v>638677</v>
      </c>
      <c r="Q9" s="65">
        <f t="shared" si="1"/>
        <v>23.364807023961955</v>
      </c>
      <c r="R9" s="92"/>
    </row>
    <row r="10" spans="1:135">
      <c r="A10" s="61"/>
      <c r="B10" s="62">
        <v>312.42</v>
      </c>
      <c r="C10" s="63" t="s">
        <v>214</v>
      </c>
      <c r="D10" s="64">
        <v>0</v>
      </c>
      <c r="E10" s="64">
        <v>418112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2"/>
        <v>418112</v>
      </c>
      <c r="Q10" s="65">
        <f t="shared" si="1"/>
        <v>15.295847814157673</v>
      </c>
      <c r="R10" s="92"/>
    </row>
    <row r="11" spans="1:135">
      <c r="A11" s="61"/>
      <c r="B11" s="62">
        <v>312.63</v>
      </c>
      <c r="C11" s="63" t="s">
        <v>215</v>
      </c>
      <c r="D11" s="64">
        <v>3834002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2"/>
        <v>3834002</v>
      </c>
      <c r="Q11" s="65">
        <f t="shared" si="1"/>
        <v>140.2598134260106</v>
      </c>
      <c r="R11" s="92"/>
    </row>
    <row r="12" spans="1:135">
      <c r="A12" s="61"/>
      <c r="B12" s="62">
        <v>315.2</v>
      </c>
      <c r="C12" s="63" t="s">
        <v>216</v>
      </c>
      <c r="D12" s="64">
        <v>29197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2"/>
        <v>29197</v>
      </c>
      <c r="Q12" s="65">
        <f t="shared" si="1"/>
        <v>1.0681177976952625</v>
      </c>
      <c r="R12" s="92"/>
    </row>
    <row r="13" spans="1:135" ht="15.75">
      <c r="A13" s="66" t="s">
        <v>15</v>
      </c>
      <c r="B13" s="67"/>
      <c r="C13" s="68"/>
      <c r="D13" s="69">
        <f t="shared" ref="D13:O13" si="3">SUM(D14:D16)</f>
        <v>188284</v>
      </c>
      <c r="E13" s="69">
        <f t="shared" si="3"/>
        <v>1153055</v>
      </c>
      <c r="F13" s="69">
        <f t="shared" si="3"/>
        <v>0</v>
      </c>
      <c r="G13" s="69">
        <f t="shared" si="3"/>
        <v>0</v>
      </c>
      <c r="H13" s="69">
        <f t="shared" si="3"/>
        <v>0</v>
      </c>
      <c r="I13" s="69">
        <f t="shared" si="3"/>
        <v>0</v>
      </c>
      <c r="J13" s="69">
        <f t="shared" si="3"/>
        <v>0</v>
      </c>
      <c r="K13" s="69">
        <f t="shared" si="3"/>
        <v>0</v>
      </c>
      <c r="L13" s="69">
        <f t="shared" si="3"/>
        <v>0</v>
      </c>
      <c r="M13" s="69">
        <f t="shared" si="3"/>
        <v>0</v>
      </c>
      <c r="N13" s="69">
        <f t="shared" si="3"/>
        <v>0</v>
      </c>
      <c r="O13" s="69">
        <f t="shared" si="3"/>
        <v>0</v>
      </c>
      <c r="P13" s="70">
        <f>SUM(D13:O13)</f>
        <v>1341339</v>
      </c>
      <c r="Q13" s="71">
        <f t="shared" si="1"/>
        <v>49.070385952076094</v>
      </c>
      <c r="R13" s="93"/>
    </row>
    <row r="14" spans="1:135">
      <c r="A14" s="61"/>
      <c r="B14" s="62">
        <v>322</v>
      </c>
      <c r="C14" s="63" t="s">
        <v>217</v>
      </c>
      <c r="D14" s="64">
        <v>179316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179316</v>
      </c>
      <c r="Q14" s="65">
        <f t="shared" si="1"/>
        <v>6.5599414669837204</v>
      </c>
      <c r="R14" s="92"/>
    </row>
    <row r="15" spans="1:135">
      <c r="A15" s="61"/>
      <c r="B15" s="62">
        <v>325.2</v>
      </c>
      <c r="C15" s="63" t="s">
        <v>16</v>
      </c>
      <c r="D15" s="64">
        <v>0</v>
      </c>
      <c r="E15" s="64">
        <v>1153055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4">SUM(D15:O15)</f>
        <v>1153055</v>
      </c>
      <c r="Q15" s="65">
        <f t="shared" si="1"/>
        <v>42.182366928845802</v>
      </c>
      <c r="R15" s="92"/>
    </row>
    <row r="16" spans="1:135">
      <c r="A16" s="61"/>
      <c r="B16" s="62">
        <v>329.4</v>
      </c>
      <c r="C16" s="63" t="s">
        <v>218</v>
      </c>
      <c r="D16" s="64">
        <v>8968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4"/>
        <v>8968</v>
      </c>
      <c r="Q16" s="65">
        <f t="shared" si="1"/>
        <v>0.32807755624657031</v>
      </c>
      <c r="R16" s="92"/>
    </row>
    <row r="17" spans="1:18" ht="15.75">
      <c r="A17" s="66" t="s">
        <v>220</v>
      </c>
      <c r="B17" s="67"/>
      <c r="C17" s="68"/>
      <c r="D17" s="69">
        <f t="shared" ref="D17:O17" si="5">SUM(D18:D40)</f>
        <v>9378440</v>
      </c>
      <c r="E17" s="69">
        <f t="shared" si="5"/>
        <v>3702088</v>
      </c>
      <c r="F17" s="69">
        <f t="shared" si="5"/>
        <v>0</v>
      </c>
      <c r="G17" s="69">
        <f t="shared" si="5"/>
        <v>0</v>
      </c>
      <c r="H17" s="69">
        <f t="shared" si="5"/>
        <v>0</v>
      </c>
      <c r="I17" s="69">
        <f t="shared" si="5"/>
        <v>0</v>
      </c>
      <c r="J17" s="69">
        <f t="shared" si="5"/>
        <v>0</v>
      </c>
      <c r="K17" s="69">
        <f t="shared" si="5"/>
        <v>0</v>
      </c>
      <c r="L17" s="69">
        <f t="shared" si="5"/>
        <v>0</v>
      </c>
      <c r="M17" s="69">
        <f t="shared" si="5"/>
        <v>0</v>
      </c>
      <c r="N17" s="69">
        <f t="shared" si="5"/>
        <v>0</v>
      </c>
      <c r="O17" s="69">
        <f t="shared" si="5"/>
        <v>0</v>
      </c>
      <c r="P17" s="70">
        <f>SUM(D17:O17)</f>
        <v>13080528</v>
      </c>
      <c r="Q17" s="71">
        <f t="shared" si="1"/>
        <v>478.52672398024509</v>
      </c>
      <c r="R17" s="93"/>
    </row>
    <row r="18" spans="1:18">
      <c r="A18" s="61"/>
      <c r="B18" s="62">
        <v>331.1</v>
      </c>
      <c r="C18" s="63" t="s">
        <v>18</v>
      </c>
      <c r="D18" s="64">
        <v>11160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11160</v>
      </c>
      <c r="Q18" s="65">
        <f t="shared" si="1"/>
        <v>0.40826778854947871</v>
      </c>
      <c r="R18" s="92"/>
    </row>
    <row r="19" spans="1:18">
      <c r="A19" s="61"/>
      <c r="B19" s="62">
        <v>331.2</v>
      </c>
      <c r="C19" s="63" t="s">
        <v>19</v>
      </c>
      <c r="D19" s="64">
        <v>235328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235328</v>
      </c>
      <c r="Q19" s="65">
        <f t="shared" si="1"/>
        <v>8.6090360343881471</v>
      </c>
      <c r="R19" s="92"/>
    </row>
    <row r="20" spans="1:18">
      <c r="A20" s="61"/>
      <c r="B20" s="62">
        <v>331.49</v>
      </c>
      <c r="C20" s="63" t="s">
        <v>231</v>
      </c>
      <c r="D20" s="64">
        <v>0</v>
      </c>
      <c r="E20" s="64">
        <v>13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4" si="6">SUM(D20:O20)</f>
        <v>13</v>
      </c>
      <c r="Q20" s="65">
        <f t="shared" si="1"/>
        <v>4.7558075727089814E-4</v>
      </c>
      <c r="R20" s="92"/>
    </row>
    <row r="21" spans="1:18">
      <c r="A21" s="61"/>
      <c r="B21" s="62">
        <v>334.2</v>
      </c>
      <c r="C21" s="63" t="s">
        <v>23</v>
      </c>
      <c r="D21" s="64">
        <v>2015347</v>
      </c>
      <c r="E21" s="64">
        <v>606386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6"/>
        <v>2621733</v>
      </c>
      <c r="Q21" s="65">
        <f t="shared" si="1"/>
        <v>95.911212730931041</v>
      </c>
      <c r="R21" s="92"/>
    </row>
    <row r="22" spans="1:18">
      <c r="A22" s="61"/>
      <c r="B22" s="62">
        <v>334.34</v>
      </c>
      <c r="C22" s="63" t="s">
        <v>25</v>
      </c>
      <c r="D22" s="64">
        <v>178250</v>
      </c>
      <c r="E22" s="64">
        <v>100000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6"/>
        <v>278250</v>
      </c>
      <c r="Q22" s="65">
        <f t="shared" si="1"/>
        <v>10.179257362355953</v>
      </c>
      <c r="R22" s="92"/>
    </row>
    <row r="23" spans="1:18">
      <c r="A23" s="61"/>
      <c r="B23" s="62">
        <v>334.49</v>
      </c>
      <c r="C23" s="63" t="s">
        <v>246</v>
      </c>
      <c r="D23" s="64">
        <v>0</v>
      </c>
      <c r="E23" s="64">
        <v>844799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6"/>
        <v>844799</v>
      </c>
      <c r="Q23" s="65">
        <f t="shared" si="1"/>
        <v>30.905396012438267</v>
      </c>
      <c r="R23" s="92"/>
    </row>
    <row r="24" spans="1:18">
      <c r="A24" s="61"/>
      <c r="B24" s="62">
        <v>334.5</v>
      </c>
      <c r="C24" s="63" t="s">
        <v>105</v>
      </c>
      <c r="D24" s="64">
        <v>9038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6"/>
        <v>9038</v>
      </c>
      <c r="Q24" s="65">
        <f t="shared" si="1"/>
        <v>0.33063837570879823</v>
      </c>
      <c r="R24" s="92"/>
    </row>
    <row r="25" spans="1:18">
      <c r="A25" s="61"/>
      <c r="B25" s="62">
        <v>334.69</v>
      </c>
      <c r="C25" s="63" t="s">
        <v>27</v>
      </c>
      <c r="D25" s="64">
        <v>1418189</v>
      </c>
      <c r="E25" s="64">
        <v>325655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6"/>
        <v>1743844</v>
      </c>
      <c r="Q25" s="65">
        <f t="shared" si="1"/>
        <v>63.795280775562468</v>
      </c>
      <c r="R25" s="92"/>
    </row>
    <row r="26" spans="1:18">
      <c r="A26" s="61"/>
      <c r="B26" s="62">
        <v>334.7</v>
      </c>
      <c r="C26" s="63" t="s">
        <v>28</v>
      </c>
      <c r="D26" s="64">
        <v>524887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6"/>
        <v>524887</v>
      </c>
      <c r="Q26" s="65">
        <f t="shared" si="1"/>
        <v>19.202012072434609</v>
      </c>
      <c r="R26" s="92"/>
    </row>
    <row r="27" spans="1:18">
      <c r="A27" s="61"/>
      <c r="B27" s="62">
        <v>334.82</v>
      </c>
      <c r="C27" s="63" t="s">
        <v>233</v>
      </c>
      <c r="D27" s="64">
        <v>0</v>
      </c>
      <c r="E27" s="64">
        <v>182693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6"/>
        <v>182693</v>
      </c>
      <c r="Q27" s="65">
        <f t="shared" si="1"/>
        <v>6.6834827144686297</v>
      </c>
      <c r="R27" s="92"/>
    </row>
    <row r="28" spans="1:18">
      <c r="A28" s="61"/>
      <c r="B28" s="62">
        <v>335.12099999999998</v>
      </c>
      <c r="C28" s="63" t="s">
        <v>221</v>
      </c>
      <c r="D28" s="64">
        <v>852796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6"/>
        <v>852796</v>
      </c>
      <c r="Q28" s="65">
        <f t="shared" si="1"/>
        <v>31.197951344430219</v>
      </c>
      <c r="R28" s="92"/>
    </row>
    <row r="29" spans="1:18">
      <c r="A29" s="61"/>
      <c r="B29" s="62">
        <v>335.13</v>
      </c>
      <c r="C29" s="63" t="s">
        <v>129</v>
      </c>
      <c r="D29" s="64">
        <v>43382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6"/>
        <v>43382</v>
      </c>
      <c r="Q29" s="65">
        <f t="shared" si="1"/>
        <v>1.5870495701481617</v>
      </c>
      <c r="R29" s="92"/>
    </row>
    <row r="30" spans="1:18">
      <c r="A30" s="61"/>
      <c r="B30" s="62">
        <v>335.14</v>
      </c>
      <c r="C30" s="63" t="s">
        <v>130</v>
      </c>
      <c r="D30" s="64">
        <v>17564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6"/>
        <v>17564</v>
      </c>
      <c r="Q30" s="65">
        <f t="shared" si="1"/>
        <v>0.64254618620815807</v>
      </c>
      <c r="R30" s="92"/>
    </row>
    <row r="31" spans="1:18">
      <c r="A31" s="61"/>
      <c r="B31" s="62">
        <v>335.15</v>
      </c>
      <c r="C31" s="63" t="s">
        <v>131</v>
      </c>
      <c r="D31" s="64">
        <v>4900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6"/>
        <v>4900</v>
      </c>
      <c r="Q31" s="65">
        <f t="shared" si="1"/>
        <v>0.17925736235595391</v>
      </c>
      <c r="R31" s="92"/>
    </row>
    <row r="32" spans="1:18">
      <c r="A32" s="61"/>
      <c r="B32" s="62">
        <v>335.16</v>
      </c>
      <c r="C32" s="63" t="s">
        <v>222</v>
      </c>
      <c r="D32" s="64">
        <v>223250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6"/>
        <v>223250</v>
      </c>
      <c r="Q32" s="65">
        <f t="shared" si="1"/>
        <v>8.1671849277483073</v>
      </c>
      <c r="R32" s="92"/>
    </row>
    <row r="33" spans="1:18">
      <c r="A33" s="61"/>
      <c r="B33" s="62">
        <v>335.18</v>
      </c>
      <c r="C33" s="63" t="s">
        <v>223</v>
      </c>
      <c r="D33" s="64">
        <v>2117676</v>
      </c>
      <c r="E33" s="64">
        <v>499222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6"/>
        <v>2616898</v>
      </c>
      <c r="Q33" s="65">
        <f t="shared" si="1"/>
        <v>95.73433327236144</v>
      </c>
      <c r="R33" s="92"/>
    </row>
    <row r="34" spans="1:18">
      <c r="A34" s="61"/>
      <c r="B34" s="62">
        <v>335.19</v>
      </c>
      <c r="C34" s="63" t="s">
        <v>134</v>
      </c>
      <c r="D34" s="64">
        <v>1664873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6"/>
        <v>1664873</v>
      </c>
      <c r="Q34" s="65">
        <f t="shared" si="1"/>
        <v>60.906274007682455</v>
      </c>
      <c r="R34" s="92"/>
    </row>
    <row r="35" spans="1:18">
      <c r="A35" s="61"/>
      <c r="B35" s="62">
        <v>335.43</v>
      </c>
      <c r="C35" s="63" t="s">
        <v>224</v>
      </c>
      <c r="D35" s="64">
        <v>0</v>
      </c>
      <c r="E35" s="64">
        <v>537741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ref="P35:P40" si="7">SUM(D35:O35)</f>
        <v>537741</v>
      </c>
      <c r="Q35" s="65">
        <f t="shared" si="1"/>
        <v>19.672251691970001</v>
      </c>
      <c r="R35" s="92"/>
    </row>
    <row r="36" spans="1:18">
      <c r="A36" s="61"/>
      <c r="B36" s="62">
        <v>335.44</v>
      </c>
      <c r="C36" s="63" t="s">
        <v>225</v>
      </c>
      <c r="D36" s="64">
        <v>0</v>
      </c>
      <c r="E36" s="64">
        <v>233914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7"/>
        <v>233914</v>
      </c>
      <c r="Q36" s="65">
        <f t="shared" si="1"/>
        <v>8.5573074812511436</v>
      </c>
      <c r="R36" s="92"/>
    </row>
    <row r="37" spans="1:18">
      <c r="A37" s="61"/>
      <c r="B37" s="62">
        <v>335.45</v>
      </c>
      <c r="C37" s="63" t="s">
        <v>226</v>
      </c>
      <c r="D37" s="64">
        <v>0</v>
      </c>
      <c r="E37" s="64">
        <v>39415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7"/>
        <v>39415</v>
      </c>
      <c r="Q37" s="65">
        <f t="shared" ref="Q37:Q68" si="8">(P37/Q$96)</f>
        <v>1.4419242729101884</v>
      </c>
      <c r="R37" s="92"/>
    </row>
    <row r="38" spans="1:18">
      <c r="A38" s="61"/>
      <c r="B38" s="62">
        <v>335.5</v>
      </c>
      <c r="C38" s="63" t="s">
        <v>37</v>
      </c>
      <c r="D38" s="64">
        <v>0</v>
      </c>
      <c r="E38" s="64">
        <v>332250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7"/>
        <v>332250</v>
      </c>
      <c r="Q38" s="65">
        <f t="shared" si="8"/>
        <v>12.154746661788915</v>
      </c>
      <c r="R38" s="92"/>
    </row>
    <row r="39" spans="1:18">
      <c r="A39" s="61"/>
      <c r="B39" s="62">
        <v>337.3</v>
      </c>
      <c r="C39" s="63" t="s">
        <v>193</v>
      </c>
      <c r="D39" s="64">
        <v>38996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7"/>
        <v>38996</v>
      </c>
      <c r="Q39" s="65">
        <f t="shared" si="8"/>
        <v>1.4265959392719956</v>
      </c>
      <c r="R39" s="92"/>
    </row>
    <row r="40" spans="1:18">
      <c r="A40" s="61"/>
      <c r="B40" s="62">
        <v>338</v>
      </c>
      <c r="C40" s="63" t="s">
        <v>151</v>
      </c>
      <c r="D40" s="64">
        <v>22804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7"/>
        <v>22804</v>
      </c>
      <c r="Q40" s="65">
        <f t="shared" si="8"/>
        <v>0.83424181452350465</v>
      </c>
      <c r="R40" s="92"/>
    </row>
    <row r="41" spans="1:18" ht="15.75">
      <c r="A41" s="66" t="s">
        <v>46</v>
      </c>
      <c r="B41" s="67"/>
      <c r="C41" s="68"/>
      <c r="D41" s="69">
        <f t="shared" ref="D41:O41" si="9">SUM(D42:D75)</f>
        <v>5938483</v>
      </c>
      <c r="E41" s="69">
        <f t="shared" si="9"/>
        <v>2133186</v>
      </c>
      <c r="F41" s="69">
        <f t="shared" si="9"/>
        <v>0</v>
      </c>
      <c r="G41" s="69">
        <f t="shared" si="9"/>
        <v>0</v>
      </c>
      <c r="H41" s="69">
        <f t="shared" si="9"/>
        <v>0</v>
      </c>
      <c r="I41" s="69">
        <f t="shared" si="9"/>
        <v>0</v>
      </c>
      <c r="J41" s="69">
        <f t="shared" si="9"/>
        <v>0</v>
      </c>
      <c r="K41" s="69">
        <f t="shared" si="9"/>
        <v>6771322</v>
      </c>
      <c r="L41" s="69">
        <f t="shared" si="9"/>
        <v>0</v>
      </c>
      <c r="M41" s="69">
        <f t="shared" si="9"/>
        <v>0</v>
      </c>
      <c r="N41" s="69">
        <f t="shared" si="9"/>
        <v>0</v>
      </c>
      <c r="O41" s="69">
        <f t="shared" si="9"/>
        <v>0</v>
      </c>
      <c r="P41" s="69">
        <f>SUM(D41:O41)</f>
        <v>14842991</v>
      </c>
      <c r="Q41" s="71">
        <f t="shared" si="8"/>
        <v>543.00314614962497</v>
      </c>
      <c r="R41" s="93"/>
    </row>
    <row r="42" spans="1:18">
      <c r="A42" s="61"/>
      <c r="B42" s="62">
        <v>341.1</v>
      </c>
      <c r="C42" s="63" t="s">
        <v>135</v>
      </c>
      <c r="D42" s="64">
        <v>73493</v>
      </c>
      <c r="E42" s="64">
        <v>77409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150902</v>
      </c>
      <c r="Q42" s="65">
        <f t="shared" si="8"/>
        <v>5.5204682641302361</v>
      </c>
      <c r="R42" s="92"/>
    </row>
    <row r="43" spans="1:18">
      <c r="A43" s="61"/>
      <c r="B43" s="62">
        <v>341.3</v>
      </c>
      <c r="C43" s="63" t="s">
        <v>240</v>
      </c>
      <c r="D43" s="64">
        <v>10008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75" si="10">SUM(D43:O43)</f>
        <v>10008</v>
      </c>
      <c r="Q43" s="65">
        <f t="shared" si="8"/>
        <v>0.36612401682824219</v>
      </c>
      <c r="R43" s="92"/>
    </row>
    <row r="44" spans="1:18">
      <c r="A44" s="61"/>
      <c r="B44" s="62">
        <v>341.51</v>
      </c>
      <c r="C44" s="63" t="s">
        <v>137</v>
      </c>
      <c r="D44" s="64">
        <v>891680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0"/>
        <v>891680</v>
      </c>
      <c r="Q44" s="65">
        <f t="shared" si="8"/>
        <v>32.620449972562646</v>
      </c>
      <c r="R44" s="92"/>
    </row>
    <row r="45" spans="1:18">
      <c r="A45" s="61"/>
      <c r="B45" s="62">
        <v>341.52</v>
      </c>
      <c r="C45" s="63" t="s">
        <v>138</v>
      </c>
      <c r="D45" s="64">
        <v>0</v>
      </c>
      <c r="E45" s="64">
        <v>35260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0"/>
        <v>35260</v>
      </c>
      <c r="Q45" s="65">
        <f t="shared" si="8"/>
        <v>1.2899213462593744</v>
      </c>
      <c r="R45" s="92"/>
    </row>
    <row r="46" spans="1:18">
      <c r="A46" s="61"/>
      <c r="B46" s="62">
        <v>341.8</v>
      </c>
      <c r="C46" s="63" t="s">
        <v>172</v>
      </c>
      <c r="D46" s="64">
        <v>60493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0"/>
        <v>60493</v>
      </c>
      <c r="Q46" s="65">
        <f t="shared" si="8"/>
        <v>2.2130235961221878</v>
      </c>
      <c r="R46" s="92"/>
    </row>
    <row r="47" spans="1:18">
      <c r="A47" s="61"/>
      <c r="B47" s="62">
        <v>341.9</v>
      </c>
      <c r="C47" s="63" t="s">
        <v>140</v>
      </c>
      <c r="D47" s="64">
        <v>48256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0"/>
        <v>48256</v>
      </c>
      <c r="Q47" s="65">
        <f t="shared" si="8"/>
        <v>1.7653557709895737</v>
      </c>
      <c r="R47" s="92"/>
    </row>
    <row r="48" spans="1:18">
      <c r="A48" s="61"/>
      <c r="B48" s="62">
        <v>342.1</v>
      </c>
      <c r="C48" s="63" t="s">
        <v>141</v>
      </c>
      <c r="D48" s="64">
        <v>97368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0"/>
        <v>97368</v>
      </c>
      <c r="Q48" s="65">
        <f t="shared" si="8"/>
        <v>3.5620267056886776</v>
      </c>
      <c r="R48" s="92"/>
    </row>
    <row r="49" spans="1:18">
      <c r="A49" s="61"/>
      <c r="B49" s="62">
        <v>342.3</v>
      </c>
      <c r="C49" s="63" t="s">
        <v>56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419265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0"/>
        <v>419265</v>
      </c>
      <c r="Q49" s="65">
        <f t="shared" si="8"/>
        <v>15.338028169014084</v>
      </c>
      <c r="R49" s="92"/>
    </row>
    <row r="50" spans="1:18">
      <c r="A50" s="61"/>
      <c r="B50" s="62">
        <v>342.5</v>
      </c>
      <c r="C50" s="63" t="s">
        <v>58</v>
      </c>
      <c r="D50" s="64">
        <v>12700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0"/>
        <v>12700</v>
      </c>
      <c r="Q50" s="65">
        <f t="shared" si="8"/>
        <v>0.46460581671849277</v>
      </c>
      <c r="R50" s="92"/>
    </row>
    <row r="51" spans="1:18">
      <c r="A51" s="61"/>
      <c r="B51" s="62">
        <v>342.6</v>
      </c>
      <c r="C51" s="63" t="s">
        <v>59</v>
      </c>
      <c r="D51" s="64">
        <v>4236902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0"/>
        <v>4236902</v>
      </c>
      <c r="Q51" s="65">
        <f t="shared" si="8"/>
        <v>154.99915858789097</v>
      </c>
      <c r="R51" s="92"/>
    </row>
    <row r="52" spans="1:18">
      <c r="A52" s="61"/>
      <c r="B52" s="62">
        <v>342.9</v>
      </c>
      <c r="C52" s="63" t="s">
        <v>60</v>
      </c>
      <c r="D52" s="64">
        <v>507583</v>
      </c>
      <c r="E52" s="64">
        <v>103601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0"/>
        <v>611184</v>
      </c>
      <c r="Q52" s="65">
        <f t="shared" si="8"/>
        <v>22.359026888604355</v>
      </c>
      <c r="R52" s="92"/>
    </row>
    <row r="53" spans="1:18">
      <c r="A53" s="61"/>
      <c r="B53" s="62">
        <v>343.4</v>
      </c>
      <c r="C53" s="63" t="s">
        <v>61</v>
      </c>
      <c r="D53" s="64">
        <v>0</v>
      </c>
      <c r="E53" s="64">
        <v>459634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0"/>
        <v>459634</v>
      </c>
      <c r="Q53" s="65">
        <f t="shared" si="8"/>
        <v>16.81485275288092</v>
      </c>
      <c r="R53" s="92"/>
    </row>
    <row r="54" spans="1:18">
      <c r="A54" s="61"/>
      <c r="B54" s="62">
        <v>343.9</v>
      </c>
      <c r="C54" s="63" t="s">
        <v>62</v>
      </c>
      <c r="D54" s="64">
        <v>0</v>
      </c>
      <c r="E54" s="64">
        <v>9449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0"/>
        <v>9449</v>
      </c>
      <c r="Q54" s="65">
        <f t="shared" si="8"/>
        <v>0.34567404426559356</v>
      </c>
      <c r="R54" s="92"/>
    </row>
    <row r="55" spans="1:18">
      <c r="A55" s="61"/>
      <c r="B55" s="62">
        <v>344.3</v>
      </c>
      <c r="C55" s="63" t="s">
        <v>234</v>
      </c>
      <c r="D55" s="64">
        <v>0</v>
      </c>
      <c r="E55" s="64">
        <v>599657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0"/>
        <v>599657</v>
      </c>
      <c r="Q55" s="65">
        <f t="shared" si="8"/>
        <v>21.937333089445765</v>
      </c>
      <c r="R55" s="92"/>
    </row>
    <row r="56" spans="1:18">
      <c r="A56" s="61"/>
      <c r="B56" s="62">
        <v>346.4</v>
      </c>
      <c r="C56" s="63" t="s">
        <v>114</v>
      </c>
      <c r="D56" s="64">
        <v>0</v>
      </c>
      <c r="E56" s="64">
        <v>14273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10"/>
        <v>14273</v>
      </c>
      <c r="Q56" s="65">
        <f t="shared" si="8"/>
        <v>0.5221510883482714</v>
      </c>
      <c r="R56" s="92"/>
    </row>
    <row r="57" spans="1:18">
      <c r="A57" s="61"/>
      <c r="B57" s="62">
        <v>348.12</v>
      </c>
      <c r="C57" s="63" t="s">
        <v>178</v>
      </c>
      <c r="D57" s="64">
        <v>0</v>
      </c>
      <c r="E57" s="64">
        <v>16420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ref="P57:P72" si="11">SUM(D57:O57)</f>
        <v>16420</v>
      </c>
      <c r="Q57" s="65">
        <f t="shared" si="8"/>
        <v>0.60069507956831902</v>
      </c>
      <c r="R57" s="92"/>
    </row>
    <row r="58" spans="1:18">
      <c r="A58" s="61"/>
      <c r="B58" s="62">
        <v>348.13</v>
      </c>
      <c r="C58" s="63" t="s">
        <v>179</v>
      </c>
      <c r="D58" s="64">
        <v>0</v>
      </c>
      <c r="E58" s="64">
        <v>16887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11"/>
        <v>16887</v>
      </c>
      <c r="Q58" s="65">
        <f t="shared" si="8"/>
        <v>0.6177794036948967</v>
      </c>
      <c r="R58" s="92"/>
    </row>
    <row r="59" spans="1:18">
      <c r="A59" s="61"/>
      <c r="B59" s="62">
        <v>348.22</v>
      </c>
      <c r="C59" s="63" t="s">
        <v>152</v>
      </c>
      <c r="D59" s="64">
        <v>0</v>
      </c>
      <c r="E59" s="64">
        <v>9606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11"/>
        <v>9606</v>
      </c>
      <c r="Q59" s="65">
        <f t="shared" si="8"/>
        <v>0.35141759648801901</v>
      </c>
      <c r="R59" s="92"/>
    </row>
    <row r="60" spans="1:18">
      <c r="A60" s="61"/>
      <c r="B60" s="62">
        <v>348.23</v>
      </c>
      <c r="C60" s="63" t="s">
        <v>180</v>
      </c>
      <c r="D60" s="64">
        <v>0</v>
      </c>
      <c r="E60" s="64">
        <v>38809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11"/>
        <v>38809</v>
      </c>
      <c r="Q60" s="65">
        <f t="shared" si="8"/>
        <v>1.4197548929943296</v>
      </c>
      <c r="R60" s="92"/>
    </row>
    <row r="61" spans="1:18">
      <c r="A61" s="61"/>
      <c r="B61" s="62">
        <v>348.31</v>
      </c>
      <c r="C61" s="63" t="s">
        <v>181</v>
      </c>
      <c r="D61" s="64">
        <v>0</v>
      </c>
      <c r="E61" s="64">
        <v>140085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11"/>
        <v>140085</v>
      </c>
      <c r="Q61" s="65">
        <f t="shared" si="8"/>
        <v>5.1247484909456738</v>
      </c>
      <c r="R61" s="92"/>
    </row>
    <row r="62" spans="1:18">
      <c r="A62" s="61"/>
      <c r="B62" s="62">
        <v>348.32</v>
      </c>
      <c r="C62" s="63" t="s">
        <v>143</v>
      </c>
      <c r="D62" s="64">
        <v>0</v>
      </c>
      <c r="E62" s="64">
        <v>3003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11"/>
        <v>3003</v>
      </c>
      <c r="Q62" s="65">
        <f t="shared" si="8"/>
        <v>0.10985915492957747</v>
      </c>
      <c r="R62" s="92"/>
    </row>
    <row r="63" spans="1:18">
      <c r="A63" s="61"/>
      <c r="B63" s="62">
        <v>348.41</v>
      </c>
      <c r="C63" s="63" t="s">
        <v>182</v>
      </c>
      <c r="D63" s="64">
        <v>0</v>
      </c>
      <c r="E63" s="64">
        <v>55437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11"/>
        <v>55437</v>
      </c>
      <c r="Q63" s="65">
        <f t="shared" si="8"/>
        <v>2.028059264678983</v>
      </c>
      <c r="R63" s="92"/>
    </row>
    <row r="64" spans="1:18">
      <c r="A64" s="61"/>
      <c r="B64" s="62">
        <v>348.42</v>
      </c>
      <c r="C64" s="63" t="s">
        <v>183</v>
      </c>
      <c r="D64" s="64">
        <v>0</v>
      </c>
      <c r="E64" s="64">
        <v>29279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11"/>
        <v>29279</v>
      </c>
      <c r="Q64" s="65">
        <f t="shared" si="8"/>
        <v>1.0711176147795867</v>
      </c>
      <c r="R64" s="92"/>
    </row>
    <row r="65" spans="1:18">
      <c r="A65" s="61"/>
      <c r="B65" s="62">
        <v>348.43</v>
      </c>
      <c r="C65" s="63" t="s">
        <v>194</v>
      </c>
      <c r="D65" s="64">
        <v>0</v>
      </c>
      <c r="E65" s="64">
        <v>60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11"/>
        <v>60</v>
      </c>
      <c r="Q65" s="65">
        <f t="shared" si="8"/>
        <v>2.194988110481068E-3</v>
      </c>
      <c r="R65" s="92"/>
    </row>
    <row r="66" spans="1:18">
      <c r="A66" s="61"/>
      <c r="B66" s="62">
        <v>348.48</v>
      </c>
      <c r="C66" s="63" t="s">
        <v>184</v>
      </c>
      <c r="D66" s="64">
        <v>0</v>
      </c>
      <c r="E66" s="64">
        <v>4049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11"/>
        <v>4049</v>
      </c>
      <c r="Q66" s="65">
        <f t="shared" si="8"/>
        <v>0.14812511432229741</v>
      </c>
      <c r="R66" s="92"/>
    </row>
    <row r="67" spans="1:18">
      <c r="A67" s="61"/>
      <c r="B67" s="62">
        <v>348.52</v>
      </c>
      <c r="C67" s="63" t="s">
        <v>227</v>
      </c>
      <c r="D67" s="64">
        <v>0</v>
      </c>
      <c r="E67" s="64">
        <v>51447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11"/>
        <v>51447</v>
      </c>
      <c r="Q67" s="65">
        <f t="shared" si="8"/>
        <v>1.882092555331992</v>
      </c>
      <c r="R67" s="92"/>
    </row>
    <row r="68" spans="1:18">
      <c r="A68" s="61"/>
      <c r="B68" s="62">
        <v>348.53</v>
      </c>
      <c r="C68" s="63" t="s">
        <v>228</v>
      </c>
      <c r="D68" s="64">
        <v>0</v>
      </c>
      <c r="E68" s="64">
        <v>382497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11"/>
        <v>382497</v>
      </c>
      <c r="Q68" s="65">
        <f t="shared" si="8"/>
        <v>13.992939454911285</v>
      </c>
      <c r="R68" s="92"/>
    </row>
    <row r="69" spans="1:18">
      <c r="A69" s="61"/>
      <c r="B69" s="62">
        <v>348.61</v>
      </c>
      <c r="C69" s="63" t="s">
        <v>186</v>
      </c>
      <c r="D69" s="64">
        <v>0</v>
      </c>
      <c r="E69" s="64">
        <v>1050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11"/>
        <v>1050</v>
      </c>
      <c r="Q69" s="65">
        <f t="shared" ref="Q69:Q94" si="12">(P69/Q$96)</f>
        <v>3.8412291933418691E-2</v>
      </c>
      <c r="R69" s="92"/>
    </row>
    <row r="70" spans="1:18">
      <c r="A70" s="61"/>
      <c r="B70" s="62">
        <v>348.62</v>
      </c>
      <c r="C70" s="63" t="s">
        <v>187</v>
      </c>
      <c r="D70" s="64">
        <v>0</v>
      </c>
      <c r="E70" s="64">
        <v>132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11"/>
        <v>132</v>
      </c>
      <c r="Q70" s="65">
        <f t="shared" si="12"/>
        <v>4.82897384305835E-3</v>
      </c>
      <c r="R70" s="92"/>
    </row>
    <row r="71" spans="1:18">
      <c r="A71" s="61"/>
      <c r="B71" s="62">
        <v>348.71</v>
      </c>
      <c r="C71" s="63" t="s">
        <v>188</v>
      </c>
      <c r="D71" s="64">
        <v>0</v>
      </c>
      <c r="E71" s="64">
        <v>21785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11"/>
        <v>21785</v>
      </c>
      <c r="Q71" s="65">
        <f t="shared" si="12"/>
        <v>0.79696359978050124</v>
      </c>
      <c r="R71" s="92"/>
    </row>
    <row r="72" spans="1:18">
      <c r="A72" s="61"/>
      <c r="B72" s="62">
        <v>348.72</v>
      </c>
      <c r="C72" s="63" t="s">
        <v>189</v>
      </c>
      <c r="D72" s="64">
        <v>0</v>
      </c>
      <c r="E72" s="64">
        <v>403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11"/>
        <v>403</v>
      </c>
      <c r="Q72" s="65">
        <f t="shared" si="12"/>
        <v>1.4743003475397842E-2</v>
      </c>
      <c r="R72" s="92"/>
    </row>
    <row r="73" spans="1:18">
      <c r="A73" s="61"/>
      <c r="B73" s="62">
        <v>348.85</v>
      </c>
      <c r="C73" s="63" t="s">
        <v>174</v>
      </c>
      <c r="D73" s="64">
        <v>0</v>
      </c>
      <c r="E73" s="64">
        <v>28980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10"/>
        <v>28980</v>
      </c>
      <c r="Q73" s="65">
        <f t="shared" si="12"/>
        <v>1.0601792573623559</v>
      </c>
      <c r="R73" s="92"/>
    </row>
    <row r="74" spans="1:18">
      <c r="A74" s="61"/>
      <c r="B74" s="62">
        <v>348.92099999999999</v>
      </c>
      <c r="C74" s="63" t="s">
        <v>144</v>
      </c>
      <c r="D74" s="64">
        <v>0</v>
      </c>
      <c r="E74" s="64">
        <v>33974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10"/>
        <v>33974</v>
      </c>
      <c r="Q74" s="65">
        <f t="shared" si="12"/>
        <v>1.2428754344247301</v>
      </c>
      <c r="R74" s="92"/>
    </row>
    <row r="75" spans="1:18">
      <c r="A75" s="61"/>
      <c r="B75" s="62">
        <v>349</v>
      </c>
      <c r="C75" s="63" t="s">
        <v>235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6352057</v>
      </c>
      <c r="L75" s="64">
        <v>0</v>
      </c>
      <c r="M75" s="64">
        <v>0</v>
      </c>
      <c r="N75" s="64">
        <v>0</v>
      </c>
      <c r="O75" s="64">
        <v>0</v>
      </c>
      <c r="P75" s="64">
        <f t="shared" si="10"/>
        <v>6352057</v>
      </c>
      <c r="Q75" s="65">
        <f t="shared" si="12"/>
        <v>232.37815986830071</v>
      </c>
      <c r="R75" s="92"/>
    </row>
    <row r="76" spans="1:18" ht="15.75">
      <c r="A76" s="66" t="s">
        <v>47</v>
      </c>
      <c r="B76" s="67"/>
      <c r="C76" s="68"/>
      <c r="D76" s="69">
        <f t="shared" ref="D76:O76" si="13">SUM(D77:D81)</f>
        <v>103587</v>
      </c>
      <c r="E76" s="69">
        <f t="shared" si="13"/>
        <v>256663</v>
      </c>
      <c r="F76" s="69">
        <f t="shared" si="13"/>
        <v>0</v>
      </c>
      <c r="G76" s="69">
        <f t="shared" si="13"/>
        <v>0</v>
      </c>
      <c r="H76" s="69">
        <f t="shared" si="13"/>
        <v>0</v>
      </c>
      <c r="I76" s="69">
        <f t="shared" si="13"/>
        <v>0</v>
      </c>
      <c r="J76" s="69">
        <f t="shared" si="13"/>
        <v>0</v>
      </c>
      <c r="K76" s="69">
        <f t="shared" si="13"/>
        <v>0</v>
      </c>
      <c r="L76" s="69">
        <f t="shared" si="13"/>
        <v>0</v>
      </c>
      <c r="M76" s="69">
        <f t="shared" si="13"/>
        <v>0</v>
      </c>
      <c r="N76" s="69">
        <f t="shared" si="13"/>
        <v>0</v>
      </c>
      <c r="O76" s="69">
        <f t="shared" si="13"/>
        <v>0</v>
      </c>
      <c r="P76" s="69">
        <f>SUM(D76:O76)</f>
        <v>360250</v>
      </c>
      <c r="Q76" s="71">
        <f t="shared" si="12"/>
        <v>13.179074446680081</v>
      </c>
      <c r="R76" s="93"/>
    </row>
    <row r="77" spans="1:18">
      <c r="A77" s="72"/>
      <c r="B77" s="73">
        <v>351.1</v>
      </c>
      <c r="C77" s="74" t="s">
        <v>80</v>
      </c>
      <c r="D77" s="64">
        <v>0</v>
      </c>
      <c r="E77" s="64">
        <v>20320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>SUM(D77:O77)</f>
        <v>20320</v>
      </c>
      <c r="Q77" s="65">
        <f t="shared" si="12"/>
        <v>0.74336930674958845</v>
      </c>
      <c r="R77" s="92"/>
    </row>
    <row r="78" spans="1:18">
      <c r="A78" s="72"/>
      <c r="B78" s="73">
        <v>351.2</v>
      </c>
      <c r="C78" s="74" t="s">
        <v>81</v>
      </c>
      <c r="D78" s="64">
        <v>0</v>
      </c>
      <c r="E78" s="64">
        <v>15634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ref="P78:P81" si="14">SUM(D78:O78)</f>
        <v>15634</v>
      </c>
      <c r="Q78" s="65">
        <f t="shared" si="12"/>
        <v>0.57194073532101697</v>
      </c>
      <c r="R78" s="92"/>
    </row>
    <row r="79" spans="1:18">
      <c r="A79" s="72"/>
      <c r="B79" s="73">
        <v>351.5</v>
      </c>
      <c r="C79" s="74" t="s">
        <v>82</v>
      </c>
      <c r="D79" s="64">
        <v>103587</v>
      </c>
      <c r="E79" s="64">
        <v>213779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14"/>
        <v>317366</v>
      </c>
      <c r="Q79" s="65">
        <f t="shared" si="12"/>
        <v>11.610243277848912</v>
      </c>
      <c r="R79" s="92"/>
    </row>
    <row r="80" spans="1:18">
      <c r="A80" s="72"/>
      <c r="B80" s="73">
        <v>355</v>
      </c>
      <c r="C80" s="74" t="s">
        <v>199</v>
      </c>
      <c r="D80" s="64">
        <v>0</v>
      </c>
      <c r="E80" s="64">
        <v>1400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14"/>
        <v>1400</v>
      </c>
      <c r="Q80" s="65">
        <f t="shared" si="12"/>
        <v>5.1216389244558257E-2</v>
      </c>
      <c r="R80" s="92"/>
    </row>
    <row r="81" spans="1:121">
      <c r="A81" s="72"/>
      <c r="B81" s="73">
        <v>359</v>
      </c>
      <c r="C81" s="74" t="s">
        <v>83</v>
      </c>
      <c r="D81" s="64">
        <v>0</v>
      </c>
      <c r="E81" s="64">
        <v>5530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14"/>
        <v>5530</v>
      </c>
      <c r="Q81" s="65">
        <f t="shared" si="12"/>
        <v>0.20230473751600511</v>
      </c>
      <c r="R81" s="92"/>
    </row>
    <row r="82" spans="1:121" ht="15.75">
      <c r="A82" s="66" t="s">
        <v>3</v>
      </c>
      <c r="B82" s="67"/>
      <c r="C82" s="68"/>
      <c r="D82" s="69">
        <f t="shared" ref="D82:O82" si="15">SUM(D83:D91)</f>
        <v>1436083</v>
      </c>
      <c r="E82" s="69">
        <f t="shared" si="15"/>
        <v>545004</v>
      </c>
      <c r="F82" s="69">
        <f t="shared" si="15"/>
        <v>0</v>
      </c>
      <c r="G82" s="69">
        <f t="shared" si="15"/>
        <v>0</v>
      </c>
      <c r="H82" s="69">
        <f t="shared" si="15"/>
        <v>0</v>
      </c>
      <c r="I82" s="69">
        <f t="shared" si="15"/>
        <v>0</v>
      </c>
      <c r="J82" s="69">
        <f t="shared" si="15"/>
        <v>0</v>
      </c>
      <c r="K82" s="69">
        <f t="shared" si="15"/>
        <v>34392422</v>
      </c>
      <c r="L82" s="69">
        <f t="shared" si="15"/>
        <v>0</v>
      </c>
      <c r="M82" s="69">
        <f t="shared" si="15"/>
        <v>0</v>
      </c>
      <c r="N82" s="69">
        <f t="shared" si="15"/>
        <v>0</v>
      </c>
      <c r="O82" s="69">
        <f t="shared" si="15"/>
        <v>0</v>
      </c>
      <c r="P82" s="69">
        <f>SUM(D82:O82)</f>
        <v>36373509</v>
      </c>
      <c r="Q82" s="71">
        <f t="shared" si="12"/>
        <v>1330.6569965246022</v>
      </c>
      <c r="R82" s="93"/>
    </row>
    <row r="83" spans="1:121">
      <c r="A83" s="61"/>
      <c r="B83" s="62">
        <v>361.1</v>
      </c>
      <c r="C83" s="63" t="s">
        <v>84</v>
      </c>
      <c r="D83" s="64">
        <v>807374</v>
      </c>
      <c r="E83" s="64">
        <v>57452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864826</v>
      </c>
      <c r="Q83" s="65">
        <f t="shared" si="12"/>
        <v>31.638046460581673</v>
      </c>
      <c r="R83" s="92"/>
    </row>
    <row r="84" spans="1:121">
      <c r="A84" s="61"/>
      <c r="B84" s="62">
        <v>362</v>
      </c>
      <c r="C84" s="63" t="s">
        <v>85</v>
      </c>
      <c r="D84" s="64">
        <v>21600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91" si="16">SUM(D84:O84)</f>
        <v>21600</v>
      </c>
      <c r="Q84" s="65">
        <f t="shared" si="12"/>
        <v>0.79019571977318459</v>
      </c>
      <c r="R84" s="92"/>
    </row>
    <row r="85" spans="1:121">
      <c r="A85" s="61"/>
      <c r="B85" s="62">
        <v>364</v>
      </c>
      <c r="C85" s="63" t="s">
        <v>146</v>
      </c>
      <c r="D85" s="64">
        <v>281608</v>
      </c>
      <c r="E85" s="64">
        <v>31337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16"/>
        <v>312945</v>
      </c>
      <c r="Q85" s="65">
        <f t="shared" si="12"/>
        <v>11.448509237241632</v>
      </c>
      <c r="R85" s="92"/>
    </row>
    <row r="86" spans="1:121">
      <c r="A86" s="61"/>
      <c r="B86" s="62">
        <v>365</v>
      </c>
      <c r="C86" s="63" t="s">
        <v>147</v>
      </c>
      <c r="D86" s="64">
        <v>0</v>
      </c>
      <c r="E86" s="64">
        <v>32209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16"/>
        <v>32209</v>
      </c>
      <c r="Q86" s="65">
        <f t="shared" si="12"/>
        <v>1.178306200841412</v>
      </c>
      <c r="R86" s="92"/>
    </row>
    <row r="87" spans="1:121">
      <c r="A87" s="61"/>
      <c r="B87" s="62">
        <v>366</v>
      </c>
      <c r="C87" s="63" t="s">
        <v>88</v>
      </c>
      <c r="D87" s="64">
        <v>17465</v>
      </c>
      <c r="E87" s="64">
        <v>102351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16"/>
        <v>119816</v>
      </c>
      <c r="Q87" s="65">
        <f t="shared" si="12"/>
        <v>4.3832449240899942</v>
      </c>
      <c r="R87" s="92"/>
    </row>
    <row r="88" spans="1:121">
      <c r="A88" s="61"/>
      <c r="B88" s="62">
        <v>367</v>
      </c>
      <c r="C88" s="63" t="s">
        <v>192</v>
      </c>
      <c r="D88" s="64">
        <v>1000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16"/>
        <v>1000</v>
      </c>
      <c r="Q88" s="65">
        <f t="shared" si="12"/>
        <v>3.6583135174684471E-2</v>
      </c>
      <c r="R88" s="92"/>
    </row>
    <row r="89" spans="1:121">
      <c r="A89" s="61"/>
      <c r="B89" s="62">
        <v>369.3</v>
      </c>
      <c r="C89" s="63" t="s">
        <v>241</v>
      </c>
      <c r="D89" s="64">
        <v>88569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16"/>
        <v>88569</v>
      </c>
      <c r="Q89" s="65">
        <f t="shared" si="12"/>
        <v>3.2401316992866289</v>
      </c>
      <c r="R89" s="92"/>
    </row>
    <row r="90" spans="1:121">
      <c r="A90" s="61"/>
      <c r="B90" s="62">
        <v>369.7</v>
      </c>
      <c r="C90" s="63" t="s">
        <v>236</v>
      </c>
      <c r="D90" s="64">
        <v>0</v>
      </c>
      <c r="E90" s="64">
        <v>1806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16"/>
        <v>1806</v>
      </c>
      <c r="Q90" s="65">
        <f t="shared" si="12"/>
        <v>6.6069142125480151E-2</v>
      </c>
      <c r="R90" s="92"/>
    </row>
    <row r="91" spans="1:121">
      <c r="A91" s="61"/>
      <c r="B91" s="62">
        <v>369.9</v>
      </c>
      <c r="C91" s="63" t="s">
        <v>89</v>
      </c>
      <c r="D91" s="64">
        <v>218467</v>
      </c>
      <c r="E91" s="64">
        <v>319849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34392422</v>
      </c>
      <c r="L91" s="64">
        <v>0</v>
      </c>
      <c r="M91" s="64">
        <v>0</v>
      </c>
      <c r="N91" s="64">
        <v>0</v>
      </c>
      <c r="O91" s="64">
        <v>0</v>
      </c>
      <c r="P91" s="64">
        <f t="shared" si="16"/>
        <v>34930738</v>
      </c>
      <c r="Q91" s="65">
        <f t="shared" si="12"/>
        <v>1277.8759100054874</v>
      </c>
      <c r="R91" s="92"/>
    </row>
    <row r="92" spans="1:121" ht="15.75">
      <c r="A92" s="66" t="s">
        <v>48</v>
      </c>
      <c r="B92" s="67"/>
      <c r="C92" s="68"/>
      <c r="D92" s="69">
        <f t="shared" ref="D92:O92" si="17">SUM(D93:D93)</f>
        <v>8707646</v>
      </c>
      <c r="E92" s="69">
        <f t="shared" si="17"/>
        <v>10429958</v>
      </c>
      <c r="F92" s="69">
        <f t="shared" si="17"/>
        <v>0</v>
      </c>
      <c r="G92" s="69">
        <f t="shared" si="17"/>
        <v>0</v>
      </c>
      <c r="H92" s="69">
        <f t="shared" si="17"/>
        <v>0</v>
      </c>
      <c r="I92" s="69">
        <f t="shared" si="17"/>
        <v>0</v>
      </c>
      <c r="J92" s="69">
        <f t="shared" si="17"/>
        <v>0</v>
      </c>
      <c r="K92" s="69">
        <f t="shared" si="17"/>
        <v>0</v>
      </c>
      <c r="L92" s="69">
        <f t="shared" si="17"/>
        <v>0</v>
      </c>
      <c r="M92" s="69">
        <f t="shared" si="17"/>
        <v>0</v>
      </c>
      <c r="N92" s="69">
        <f t="shared" si="17"/>
        <v>0</v>
      </c>
      <c r="O92" s="69">
        <f t="shared" si="17"/>
        <v>0</v>
      </c>
      <c r="P92" s="69">
        <f>SUM(D92:O92)</f>
        <v>19137604</v>
      </c>
      <c r="Q92" s="71">
        <f t="shared" si="12"/>
        <v>700.11355405158224</v>
      </c>
      <c r="R92" s="92"/>
    </row>
    <row r="93" spans="1:121" ht="15.75" thickBot="1">
      <c r="A93" s="61"/>
      <c r="B93" s="62">
        <v>381</v>
      </c>
      <c r="C93" s="63" t="s">
        <v>90</v>
      </c>
      <c r="D93" s="64">
        <v>8707646</v>
      </c>
      <c r="E93" s="64">
        <v>10429958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>SUM(D93:O93)</f>
        <v>19137604</v>
      </c>
      <c r="Q93" s="65">
        <f t="shared" si="12"/>
        <v>700.11355405158224</v>
      </c>
      <c r="R93" s="92"/>
    </row>
    <row r="94" spans="1:121" ht="16.5" thickBot="1">
      <c r="A94" s="75" t="s">
        <v>64</v>
      </c>
      <c r="B94" s="76"/>
      <c r="C94" s="77"/>
      <c r="D94" s="78">
        <f t="shared" ref="D94:O94" si="18">SUM(D5,D13,D17,D41,D76,D82,D92)</f>
        <v>42308186</v>
      </c>
      <c r="E94" s="78">
        <f t="shared" si="18"/>
        <v>19698697</v>
      </c>
      <c r="F94" s="78">
        <f t="shared" si="18"/>
        <v>0</v>
      </c>
      <c r="G94" s="78">
        <f t="shared" si="18"/>
        <v>0</v>
      </c>
      <c r="H94" s="78">
        <f t="shared" si="18"/>
        <v>0</v>
      </c>
      <c r="I94" s="78">
        <f t="shared" si="18"/>
        <v>0</v>
      </c>
      <c r="J94" s="78">
        <f t="shared" si="18"/>
        <v>0</v>
      </c>
      <c r="K94" s="78">
        <f t="shared" si="18"/>
        <v>41163744</v>
      </c>
      <c r="L94" s="78">
        <f t="shared" si="18"/>
        <v>0</v>
      </c>
      <c r="M94" s="78">
        <f t="shared" si="18"/>
        <v>0</v>
      </c>
      <c r="N94" s="78">
        <f t="shared" si="18"/>
        <v>0</v>
      </c>
      <c r="O94" s="78">
        <f t="shared" si="18"/>
        <v>0</v>
      </c>
      <c r="P94" s="78">
        <f>SUM(D94:O94)</f>
        <v>103170627</v>
      </c>
      <c r="Q94" s="79">
        <f t="shared" si="12"/>
        <v>3774.3049935979511</v>
      </c>
      <c r="R94" s="91"/>
      <c r="S94" s="9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</row>
    <row r="95" spans="1:121">
      <c r="A95" s="80"/>
      <c r="B95" s="81"/>
      <c r="C95" s="81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3"/>
    </row>
    <row r="96" spans="1:121">
      <c r="A96" s="84"/>
      <c r="B96" s="85"/>
      <c r="C96" s="85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96" t="s">
        <v>245</v>
      </c>
      <c r="O96" s="96"/>
      <c r="P96" s="96"/>
      <c r="Q96" s="87">
        <v>27335</v>
      </c>
    </row>
    <row r="97" spans="1:17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9"/>
    </row>
    <row r="98" spans="1:17" ht="15.75" customHeight="1" thickBot="1">
      <c r="A98" s="100" t="s">
        <v>109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</row>
  </sheetData>
  <mergeCells count="10">
    <mergeCell ref="N96:P96"/>
    <mergeCell ref="A97:Q97"/>
    <mergeCell ref="A98:Q9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7692-5F6B-4305-97F2-8ADF97FD51F4}">
  <sheetPr>
    <pageSetUpPr fitToPage="1"/>
  </sheetPr>
  <dimension ref="A1:EA103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8" width="11" bestFit="1" customWidth="1"/>
  </cols>
  <sheetData>
    <row r="1" spans="1:131" ht="27.75">
      <c r="A1" s="103" t="s">
        <v>98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31" ht="24" thickBot="1">
      <c r="A2" s="106" t="s">
        <v>238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31" ht="18" customHeight="1">
      <c r="A3" s="109" t="s">
        <v>91</v>
      </c>
      <c r="B3" s="110"/>
      <c r="C3" s="111"/>
      <c r="D3" s="115" t="s">
        <v>42</v>
      </c>
      <c r="E3" s="116"/>
      <c r="F3" s="116"/>
      <c r="G3" s="116"/>
      <c r="H3" s="117"/>
      <c r="I3" s="115" t="s">
        <v>43</v>
      </c>
      <c r="J3" s="117"/>
      <c r="K3" s="115" t="s">
        <v>45</v>
      </c>
      <c r="L3" s="116"/>
      <c r="M3" s="116"/>
      <c r="N3" s="117"/>
      <c r="O3" s="49"/>
      <c r="P3" s="50"/>
      <c r="Q3" s="118" t="s">
        <v>208</v>
      </c>
    </row>
    <row r="4" spans="1:131" ht="32.25" customHeight="1" thickBot="1">
      <c r="A4" s="112"/>
      <c r="B4" s="113"/>
      <c r="C4" s="114"/>
      <c r="D4" s="52" t="s">
        <v>4</v>
      </c>
      <c r="E4" s="52" t="s">
        <v>92</v>
      </c>
      <c r="F4" s="52" t="s">
        <v>93</v>
      </c>
      <c r="G4" s="52" t="s">
        <v>94</v>
      </c>
      <c r="H4" s="52" t="s">
        <v>5</v>
      </c>
      <c r="I4" s="52" t="s">
        <v>6</v>
      </c>
      <c r="J4" s="53" t="s">
        <v>95</v>
      </c>
      <c r="K4" s="53" t="s">
        <v>209</v>
      </c>
      <c r="L4" s="53" t="s">
        <v>7</v>
      </c>
      <c r="M4" s="53" t="s">
        <v>8</v>
      </c>
      <c r="N4" s="53" t="s">
        <v>244</v>
      </c>
      <c r="O4" s="53" t="s">
        <v>9</v>
      </c>
      <c r="P4" s="53" t="s">
        <v>210</v>
      </c>
      <c r="Q4" s="119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</row>
    <row r="5" spans="1:131" ht="15.75">
      <c r="A5" s="55" t="s">
        <v>211</v>
      </c>
      <c r="B5" s="56"/>
      <c r="C5" s="56"/>
      <c r="D5" s="57">
        <f t="shared" ref="D5:O5" si="0">SUM(D6:D12)</f>
        <v>15678545</v>
      </c>
      <c r="E5" s="57">
        <f t="shared" si="0"/>
        <v>1518434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17196979</v>
      </c>
      <c r="Q5" s="59">
        <f t="shared" ref="Q5:Q36" si="4">(P5/Q$101)</f>
        <v>627.87903903026768</v>
      </c>
    </row>
    <row r="6" spans="1:131">
      <c r="A6" s="61"/>
      <c r="B6" s="62">
        <v>311</v>
      </c>
      <c r="C6" s="63" t="s">
        <v>2</v>
      </c>
      <c r="D6" s="64">
        <v>11963633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11963633</v>
      </c>
      <c r="Q6" s="65">
        <f t="shared" si="4"/>
        <v>436.8043009967505</v>
      </c>
    </row>
    <row r="7" spans="1:131">
      <c r="A7" s="61"/>
      <c r="B7" s="62">
        <v>312.13</v>
      </c>
      <c r="C7" s="63" t="s">
        <v>212</v>
      </c>
      <c r="D7" s="64">
        <v>0</v>
      </c>
      <c r="E7" s="64">
        <v>215578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215578</v>
      </c>
      <c r="Q7" s="65">
        <f t="shared" si="4"/>
        <v>7.8709700974843919</v>
      </c>
    </row>
    <row r="8" spans="1:131">
      <c r="A8" s="61"/>
      <c r="B8" s="62">
        <v>312.3</v>
      </c>
      <c r="C8" s="63" t="s">
        <v>11</v>
      </c>
      <c r="D8" s="64">
        <v>0</v>
      </c>
      <c r="E8" s="64">
        <v>165282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165282</v>
      </c>
      <c r="Q8" s="65">
        <f t="shared" si="4"/>
        <v>6.0346124356493487</v>
      </c>
    </row>
    <row r="9" spans="1:131">
      <c r="A9" s="61"/>
      <c r="B9" s="62">
        <v>312.41000000000003</v>
      </c>
      <c r="C9" s="63" t="s">
        <v>213</v>
      </c>
      <c r="D9" s="64">
        <v>0</v>
      </c>
      <c r="E9" s="64">
        <v>647124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647124</v>
      </c>
      <c r="Q9" s="65">
        <f t="shared" si="4"/>
        <v>23.627149585600058</v>
      </c>
    </row>
    <row r="10" spans="1:131">
      <c r="A10" s="61"/>
      <c r="B10" s="62">
        <v>312.42</v>
      </c>
      <c r="C10" s="63" t="s">
        <v>214</v>
      </c>
      <c r="D10" s="64">
        <v>0</v>
      </c>
      <c r="E10" s="64">
        <v>490450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490450</v>
      </c>
      <c r="Q10" s="65">
        <f t="shared" si="4"/>
        <v>17.906823907408082</v>
      </c>
    </row>
    <row r="11" spans="1:131">
      <c r="A11" s="61"/>
      <c r="B11" s="62">
        <v>312.63</v>
      </c>
      <c r="C11" s="63" t="s">
        <v>215</v>
      </c>
      <c r="D11" s="64">
        <v>3680044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3680044</v>
      </c>
      <c r="Q11" s="65">
        <f t="shared" si="4"/>
        <v>134.36211617802766</v>
      </c>
    </row>
    <row r="12" spans="1:131">
      <c r="A12" s="61"/>
      <c r="B12" s="62">
        <v>315.2</v>
      </c>
      <c r="C12" s="63" t="s">
        <v>216</v>
      </c>
      <c r="D12" s="64">
        <v>34868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34868</v>
      </c>
      <c r="Q12" s="65">
        <f t="shared" si="4"/>
        <v>1.2730658293475483</v>
      </c>
    </row>
    <row r="13" spans="1:131" ht="15.75">
      <c r="A13" s="66" t="s">
        <v>15</v>
      </c>
      <c r="B13" s="67"/>
      <c r="C13" s="68"/>
      <c r="D13" s="69">
        <f t="shared" ref="D13:O13" si="6">SUM(D14:D16)</f>
        <v>190776</v>
      </c>
      <c r="E13" s="69">
        <f t="shared" si="6"/>
        <v>700077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SUM(K14:K16)</f>
        <v>0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890853</v>
      </c>
      <c r="Q13" s="71">
        <f t="shared" si="4"/>
        <v>32.525941071232978</v>
      </c>
    </row>
    <row r="14" spans="1:131">
      <c r="A14" s="61"/>
      <c r="B14" s="62">
        <v>322</v>
      </c>
      <c r="C14" s="63" t="s">
        <v>217</v>
      </c>
      <c r="D14" s="64">
        <v>181579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181579</v>
      </c>
      <c r="Q14" s="65">
        <f t="shared" si="4"/>
        <v>6.629632334148746</v>
      </c>
    </row>
    <row r="15" spans="1:131">
      <c r="A15" s="61"/>
      <c r="B15" s="62">
        <v>325.2</v>
      </c>
      <c r="C15" s="63" t="s">
        <v>16</v>
      </c>
      <c r="D15" s="64">
        <v>0</v>
      </c>
      <c r="E15" s="64">
        <v>700077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700077</v>
      </c>
      <c r="Q15" s="65">
        <f t="shared" si="4"/>
        <v>25.560516995874256</v>
      </c>
    </row>
    <row r="16" spans="1:131">
      <c r="A16" s="61"/>
      <c r="B16" s="62">
        <v>329.4</v>
      </c>
      <c r="C16" s="63" t="s">
        <v>218</v>
      </c>
      <c r="D16" s="64">
        <v>9197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9197</v>
      </c>
      <c r="Q16" s="65">
        <f t="shared" si="4"/>
        <v>0.33579174120997479</v>
      </c>
    </row>
    <row r="17" spans="1:17" ht="15.75">
      <c r="A17" s="66" t="s">
        <v>220</v>
      </c>
      <c r="B17" s="67"/>
      <c r="C17" s="68"/>
      <c r="D17" s="69">
        <f t="shared" ref="D17:O17" si="11">SUM(D18:D44)</f>
        <v>9046622</v>
      </c>
      <c r="E17" s="69">
        <f t="shared" si="11"/>
        <v>4926264</v>
      </c>
      <c r="F17" s="69">
        <f t="shared" si="11"/>
        <v>0</v>
      </c>
      <c r="G17" s="69">
        <f t="shared" si="11"/>
        <v>0</v>
      </c>
      <c r="H17" s="69">
        <f t="shared" si="11"/>
        <v>0</v>
      </c>
      <c r="I17" s="69">
        <f t="shared" si="11"/>
        <v>0</v>
      </c>
      <c r="J17" s="69">
        <f t="shared" si="11"/>
        <v>0</v>
      </c>
      <c r="K17" s="69">
        <f t="shared" ref="K17" si="12">SUM(K18:K44)</f>
        <v>0</v>
      </c>
      <c r="L17" s="69">
        <f t="shared" ref="L17" si="13">SUM(L18:L44)</f>
        <v>0</v>
      </c>
      <c r="M17" s="69">
        <f t="shared" si="11"/>
        <v>0</v>
      </c>
      <c r="N17" s="69">
        <f t="shared" ref="N17" si="14">SUM(N18:N44)</f>
        <v>0</v>
      </c>
      <c r="O17" s="69">
        <f t="shared" si="11"/>
        <v>0</v>
      </c>
      <c r="P17" s="70">
        <f>SUM(D17:O17)</f>
        <v>13972886</v>
      </c>
      <c r="Q17" s="71">
        <f t="shared" si="4"/>
        <v>510.16415349227793</v>
      </c>
    </row>
    <row r="18" spans="1:17">
      <c r="A18" s="61"/>
      <c r="B18" s="62">
        <v>331.1</v>
      </c>
      <c r="C18" s="63" t="s">
        <v>18</v>
      </c>
      <c r="D18" s="64">
        <v>69452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69452</v>
      </c>
      <c r="Q18" s="65">
        <f t="shared" si="4"/>
        <v>2.5357625324035196</v>
      </c>
    </row>
    <row r="19" spans="1:17">
      <c r="A19" s="61"/>
      <c r="B19" s="62">
        <v>331.2</v>
      </c>
      <c r="C19" s="63" t="s">
        <v>19</v>
      </c>
      <c r="D19" s="64">
        <v>133100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133100</v>
      </c>
      <c r="Q19" s="65">
        <f t="shared" si="4"/>
        <v>4.8596151739749534</v>
      </c>
    </row>
    <row r="20" spans="1:17">
      <c r="A20" s="61"/>
      <c r="B20" s="62">
        <v>331.49</v>
      </c>
      <c r="C20" s="63" t="s">
        <v>231</v>
      </c>
      <c r="D20" s="64">
        <v>0</v>
      </c>
      <c r="E20" s="64">
        <v>10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8" si="15">SUM(D20:O20)</f>
        <v>10</v>
      </c>
      <c r="Q20" s="65">
        <f t="shared" si="4"/>
        <v>3.6511008068932781E-4</v>
      </c>
    </row>
    <row r="21" spans="1:17">
      <c r="A21" s="61"/>
      <c r="B21" s="62">
        <v>331.5</v>
      </c>
      <c r="C21" s="63" t="s">
        <v>21</v>
      </c>
      <c r="D21" s="64">
        <v>6221</v>
      </c>
      <c r="E21" s="64">
        <v>100000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106221</v>
      </c>
      <c r="Q21" s="65">
        <f t="shared" si="4"/>
        <v>3.8782357880901093</v>
      </c>
    </row>
    <row r="22" spans="1:17">
      <c r="A22" s="61"/>
      <c r="B22" s="62">
        <v>334.1</v>
      </c>
      <c r="C22" s="63" t="s">
        <v>113</v>
      </c>
      <c r="D22" s="64">
        <v>0</v>
      </c>
      <c r="E22" s="64">
        <v>4705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4705</v>
      </c>
      <c r="Q22" s="65">
        <f t="shared" si="4"/>
        <v>0.17178429296432873</v>
      </c>
    </row>
    <row r="23" spans="1:17">
      <c r="A23" s="61"/>
      <c r="B23" s="62">
        <v>334.2</v>
      </c>
      <c r="C23" s="63" t="s">
        <v>23</v>
      </c>
      <c r="D23" s="64">
        <v>1516598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1516598</v>
      </c>
      <c r="Q23" s="65">
        <f t="shared" si="4"/>
        <v>55.372521815327325</v>
      </c>
    </row>
    <row r="24" spans="1:17">
      <c r="A24" s="61"/>
      <c r="B24" s="62">
        <v>334.34</v>
      </c>
      <c r="C24" s="63" t="s">
        <v>25</v>
      </c>
      <c r="D24" s="64">
        <v>3750</v>
      </c>
      <c r="E24" s="64">
        <v>100000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103750</v>
      </c>
      <c r="Q24" s="65">
        <f t="shared" si="4"/>
        <v>3.7880170871517764</v>
      </c>
    </row>
    <row r="25" spans="1:17">
      <c r="A25" s="61"/>
      <c r="B25" s="62">
        <v>334.41</v>
      </c>
      <c r="C25" s="63" t="s">
        <v>232</v>
      </c>
      <c r="D25" s="64">
        <v>2167051</v>
      </c>
      <c r="E25" s="64">
        <v>155761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2322812</v>
      </c>
      <c r="Q25" s="65">
        <f t="shared" si="4"/>
        <v>84.808207674613897</v>
      </c>
    </row>
    <row r="26" spans="1:17">
      <c r="A26" s="61"/>
      <c r="B26" s="62">
        <v>334.42</v>
      </c>
      <c r="C26" s="63" t="s">
        <v>239</v>
      </c>
      <c r="D26" s="64">
        <v>12015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12015</v>
      </c>
      <c r="Q26" s="65">
        <f t="shared" si="4"/>
        <v>0.43867976194822739</v>
      </c>
    </row>
    <row r="27" spans="1:17">
      <c r="A27" s="61"/>
      <c r="B27" s="62">
        <v>334.49</v>
      </c>
      <c r="C27" s="63" t="s">
        <v>26</v>
      </c>
      <c r="D27" s="64">
        <v>0</v>
      </c>
      <c r="E27" s="64">
        <v>2453294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2453294</v>
      </c>
      <c r="Q27" s="65">
        <f t="shared" si="4"/>
        <v>89.572237029464389</v>
      </c>
    </row>
    <row r="28" spans="1:17">
      <c r="A28" s="61"/>
      <c r="B28" s="62">
        <v>334.69</v>
      </c>
      <c r="C28" s="63" t="s">
        <v>27</v>
      </c>
      <c r="D28" s="64">
        <v>71248</v>
      </c>
      <c r="E28" s="64">
        <v>366963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438211</v>
      </c>
      <c r="Q28" s="65">
        <f t="shared" si="4"/>
        <v>15.999525356895104</v>
      </c>
    </row>
    <row r="29" spans="1:17">
      <c r="A29" s="61"/>
      <c r="B29" s="62">
        <v>334.7</v>
      </c>
      <c r="C29" s="63" t="s">
        <v>28</v>
      </c>
      <c r="D29" s="64">
        <v>0</v>
      </c>
      <c r="E29" s="64">
        <v>418123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418123</v>
      </c>
      <c r="Q29" s="65">
        <f t="shared" si="4"/>
        <v>15.266092226806382</v>
      </c>
    </row>
    <row r="30" spans="1:17">
      <c r="A30" s="61"/>
      <c r="B30" s="62">
        <v>334.82</v>
      </c>
      <c r="C30" s="63" t="s">
        <v>233</v>
      </c>
      <c r="D30" s="64">
        <v>0</v>
      </c>
      <c r="E30" s="64">
        <v>145156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145156</v>
      </c>
      <c r="Q30" s="65">
        <f t="shared" si="4"/>
        <v>5.2997918872540071</v>
      </c>
    </row>
    <row r="31" spans="1:17">
      <c r="A31" s="61"/>
      <c r="B31" s="62">
        <v>335.12099999999998</v>
      </c>
      <c r="C31" s="63" t="s">
        <v>221</v>
      </c>
      <c r="D31" s="64">
        <v>896973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896973</v>
      </c>
      <c r="Q31" s="65">
        <f t="shared" si="4"/>
        <v>32.749388440614844</v>
      </c>
    </row>
    <row r="32" spans="1:17">
      <c r="A32" s="61"/>
      <c r="B32" s="62">
        <v>335.13</v>
      </c>
      <c r="C32" s="63" t="s">
        <v>129</v>
      </c>
      <c r="D32" s="64">
        <v>56721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56721</v>
      </c>
      <c r="Q32" s="65">
        <f t="shared" si="4"/>
        <v>2.0709408886779364</v>
      </c>
    </row>
    <row r="33" spans="1:18">
      <c r="A33" s="61"/>
      <c r="B33" s="62">
        <v>335.14</v>
      </c>
      <c r="C33" s="63" t="s">
        <v>130</v>
      </c>
      <c r="D33" s="64">
        <v>15964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15964</v>
      </c>
      <c r="Q33" s="65">
        <f t="shared" si="4"/>
        <v>0.58286173281244291</v>
      </c>
    </row>
    <row r="34" spans="1:18">
      <c r="A34" s="61"/>
      <c r="B34" s="62">
        <v>335.15</v>
      </c>
      <c r="C34" s="63" t="s">
        <v>131</v>
      </c>
      <c r="D34" s="64">
        <v>2280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2280</v>
      </c>
      <c r="Q34" s="65">
        <f t="shared" si="4"/>
        <v>8.3245098397166747E-2</v>
      </c>
    </row>
    <row r="35" spans="1:18">
      <c r="A35" s="61"/>
      <c r="B35" s="62">
        <v>335.16</v>
      </c>
      <c r="C35" s="63" t="s">
        <v>222</v>
      </c>
      <c r="D35" s="64">
        <v>223250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223250</v>
      </c>
      <c r="Q35" s="65">
        <f t="shared" si="4"/>
        <v>8.1510825513892442</v>
      </c>
    </row>
    <row r="36" spans="1:18">
      <c r="A36" s="61"/>
      <c r="B36" s="62">
        <v>335.18</v>
      </c>
      <c r="C36" s="63" t="s">
        <v>223</v>
      </c>
      <c r="D36" s="64">
        <v>2439504</v>
      </c>
      <c r="E36" s="64">
        <v>74727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2514231</v>
      </c>
      <c r="Q36" s="65">
        <f t="shared" si="4"/>
        <v>91.797108328160945</v>
      </c>
    </row>
    <row r="37" spans="1:18">
      <c r="A37" s="61"/>
      <c r="B37" s="62">
        <v>335.19</v>
      </c>
      <c r="C37" s="63" t="s">
        <v>134</v>
      </c>
      <c r="D37" s="64">
        <v>1390779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1390779</v>
      </c>
      <c r="Q37" s="65">
        <f t="shared" ref="Q37:Q68" si="16">(P37/Q$101)</f>
        <v>50.778743291102266</v>
      </c>
    </row>
    <row r="38" spans="1:18">
      <c r="A38" s="61"/>
      <c r="B38" s="62">
        <v>335.22</v>
      </c>
      <c r="C38" s="63" t="s">
        <v>35</v>
      </c>
      <c r="D38" s="64">
        <v>0</v>
      </c>
      <c r="E38" s="64">
        <v>207453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207453</v>
      </c>
      <c r="Q38" s="65">
        <f t="shared" si="16"/>
        <v>7.5743181569243125</v>
      </c>
    </row>
    <row r="39" spans="1:18">
      <c r="A39" s="61"/>
      <c r="B39" s="62">
        <v>335.43</v>
      </c>
      <c r="C39" s="63" t="s">
        <v>224</v>
      </c>
      <c r="D39" s="64">
        <v>0</v>
      </c>
      <c r="E39" s="64">
        <v>530462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4" si="17">SUM(D39:O39)</f>
        <v>530462</v>
      </c>
      <c r="Q39" s="65">
        <f t="shared" si="16"/>
        <v>19.367702362262222</v>
      </c>
    </row>
    <row r="40" spans="1:18">
      <c r="A40" s="61"/>
      <c r="B40" s="62">
        <v>335.44</v>
      </c>
      <c r="C40" s="63" t="s">
        <v>225</v>
      </c>
      <c r="D40" s="64">
        <v>0</v>
      </c>
      <c r="E40" s="64">
        <v>236531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7"/>
        <v>236531</v>
      </c>
      <c r="Q40" s="65">
        <f t="shared" si="16"/>
        <v>8.6359852495527409</v>
      </c>
    </row>
    <row r="41" spans="1:18">
      <c r="A41" s="61"/>
      <c r="B41" s="62">
        <v>335.45</v>
      </c>
      <c r="C41" s="63" t="s">
        <v>226</v>
      </c>
      <c r="D41" s="64">
        <v>0</v>
      </c>
      <c r="E41" s="64">
        <v>36933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7"/>
        <v>36933</v>
      </c>
      <c r="Q41" s="65">
        <f t="shared" si="16"/>
        <v>1.3484610610098944</v>
      </c>
    </row>
    <row r="42" spans="1:18">
      <c r="A42" s="61"/>
      <c r="B42" s="62">
        <v>335.5</v>
      </c>
      <c r="C42" s="63" t="s">
        <v>37</v>
      </c>
      <c r="D42" s="64">
        <v>0</v>
      </c>
      <c r="E42" s="64">
        <v>96146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7"/>
        <v>96146</v>
      </c>
      <c r="Q42" s="65">
        <f t="shared" si="16"/>
        <v>3.5103873817956113</v>
      </c>
    </row>
    <row r="43" spans="1:18">
      <c r="A43" s="61"/>
      <c r="B43" s="62">
        <v>337.3</v>
      </c>
      <c r="C43" s="63" t="s">
        <v>193</v>
      </c>
      <c r="D43" s="64">
        <v>18912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7"/>
        <v>18912</v>
      </c>
      <c r="Q43" s="65">
        <f t="shared" si="16"/>
        <v>0.69049618459965678</v>
      </c>
    </row>
    <row r="44" spans="1:18">
      <c r="A44" s="61"/>
      <c r="B44" s="62">
        <v>338</v>
      </c>
      <c r="C44" s="63" t="s">
        <v>151</v>
      </c>
      <c r="D44" s="64">
        <v>22804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22804</v>
      </c>
      <c r="Q44" s="65">
        <f t="shared" si="16"/>
        <v>0.8325970280039432</v>
      </c>
    </row>
    <row r="45" spans="1:18" ht="15.75">
      <c r="A45" s="66" t="s">
        <v>46</v>
      </c>
      <c r="B45" s="67"/>
      <c r="C45" s="68"/>
      <c r="D45" s="69">
        <f t="shared" ref="D45:O45" si="18">SUM(D46:D79)</f>
        <v>5047477</v>
      </c>
      <c r="E45" s="69">
        <f t="shared" si="18"/>
        <v>2056231</v>
      </c>
      <c r="F45" s="69">
        <f t="shared" si="18"/>
        <v>0</v>
      </c>
      <c r="G45" s="69">
        <f t="shared" si="18"/>
        <v>0</v>
      </c>
      <c r="H45" s="69">
        <f t="shared" si="18"/>
        <v>0</v>
      </c>
      <c r="I45" s="69">
        <f t="shared" si="18"/>
        <v>0</v>
      </c>
      <c r="J45" s="69">
        <f t="shared" si="18"/>
        <v>0</v>
      </c>
      <c r="K45" s="69">
        <f t="shared" ref="K45" si="19">SUM(K46:K79)</f>
        <v>6057679</v>
      </c>
      <c r="L45" s="69">
        <f t="shared" ref="L45" si="20">SUM(L46:L79)</f>
        <v>0</v>
      </c>
      <c r="M45" s="69">
        <f t="shared" si="18"/>
        <v>0</v>
      </c>
      <c r="N45" s="69">
        <f t="shared" ref="N45" si="21">SUM(N46:N79)</f>
        <v>0</v>
      </c>
      <c r="O45" s="69">
        <f t="shared" si="18"/>
        <v>0</v>
      </c>
      <c r="P45" s="69">
        <f>SUM(D45:O45)</f>
        <v>13161387</v>
      </c>
      <c r="Q45" s="71">
        <f t="shared" si="16"/>
        <v>480.53550695534705</v>
      </c>
      <c r="R45" s="95"/>
    </row>
    <row r="46" spans="1:18">
      <c r="A46" s="61"/>
      <c r="B46" s="62">
        <v>341.1</v>
      </c>
      <c r="C46" s="63" t="s">
        <v>135</v>
      </c>
      <c r="D46" s="64">
        <v>69492</v>
      </c>
      <c r="E46" s="64">
        <v>72940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142432</v>
      </c>
      <c r="Q46" s="65">
        <f t="shared" si="16"/>
        <v>5.2003359012742338</v>
      </c>
    </row>
    <row r="47" spans="1:18">
      <c r="A47" s="61"/>
      <c r="B47" s="62">
        <v>341.3</v>
      </c>
      <c r="C47" s="63" t="s">
        <v>240</v>
      </c>
      <c r="D47" s="64">
        <v>5838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79" si="22">SUM(D47:O47)</f>
        <v>5838</v>
      </c>
      <c r="Q47" s="65">
        <f t="shared" si="16"/>
        <v>0.21315126510642959</v>
      </c>
    </row>
    <row r="48" spans="1:18">
      <c r="A48" s="61"/>
      <c r="B48" s="62">
        <v>341.51</v>
      </c>
      <c r="C48" s="63" t="s">
        <v>137</v>
      </c>
      <c r="D48" s="64">
        <v>851346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851346</v>
      </c>
      <c r="Q48" s="65">
        <f t="shared" si="16"/>
        <v>31.083500675453649</v>
      </c>
    </row>
    <row r="49" spans="1:17">
      <c r="A49" s="61"/>
      <c r="B49" s="62">
        <v>341.52</v>
      </c>
      <c r="C49" s="63" t="s">
        <v>138</v>
      </c>
      <c r="D49" s="64">
        <v>0</v>
      </c>
      <c r="E49" s="64">
        <v>37317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37317</v>
      </c>
      <c r="Q49" s="65">
        <f t="shared" si="16"/>
        <v>1.3624812881083648</v>
      </c>
    </row>
    <row r="50" spans="1:17">
      <c r="A50" s="61"/>
      <c r="B50" s="62">
        <v>341.8</v>
      </c>
      <c r="C50" s="63" t="s">
        <v>172</v>
      </c>
      <c r="D50" s="64">
        <v>44392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44392</v>
      </c>
      <c r="Q50" s="65">
        <f t="shared" si="16"/>
        <v>1.6207966701960641</v>
      </c>
    </row>
    <row r="51" spans="1:17">
      <c r="A51" s="61"/>
      <c r="B51" s="62">
        <v>341.9</v>
      </c>
      <c r="C51" s="63" t="s">
        <v>140</v>
      </c>
      <c r="D51" s="64">
        <v>57985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57985</v>
      </c>
      <c r="Q51" s="65">
        <f t="shared" si="16"/>
        <v>2.1170908028770676</v>
      </c>
    </row>
    <row r="52" spans="1:17">
      <c r="A52" s="61"/>
      <c r="B52" s="62">
        <v>342.1</v>
      </c>
      <c r="C52" s="63" t="s">
        <v>141</v>
      </c>
      <c r="D52" s="64">
        <v>94137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94137</v>
      </c>
      <c r="Q52" s="65">
        <f t="shared" si="16"/>
        <v>3.4370367665851256</v>
      </c>
    </row>
    <row r="53" spans="1:17">
      <c r="A53" s="61"/>
      <c r="B53" s="62">
        <v>342.3</v>
      </c>
      <c r="C53" s="63" t="s">
        <v>56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316682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316682</v>
      </c>
      <c r="Q53" s="65">
        <f t="shared" si="16"/>
        <v>11.562379057285773</v>
      </c>
    </row>
    <row r="54" spans="1:17">
      <c r="A54" s="61"/>
      <c r="B54" s="62">
        <v>342.5</v>
      </c>
      <c r="C54" s="63" t="s">
        <v>58</v>
      </c>
      <c r="D54" s="64">
        <v>9845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9845</v>
      </c>
      <c r="Q54" s="65">
        <f t="shared" si="16"/>
        <v>0.35945087443864326</v>
      </c>
    </row>
    <row r="55" spans="1:17">
      <c r="A55" s="61"/>
      <c r="B55" s="62">
        <v>342.6</v>
      </c>
      <c r="C55" s="63" t="s">
        <v>59</v>
      </c>
      <c r="D55" s="64">
        <v>3913167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3913167</v>
      </c>
      <c r="Q55" s="65">
        <f t="shared" si="16"/>
        <v>142.87367191208151</v>
      </c>
    </row>
    <row r="56" spans="1:17">
      <c r="A56" s="61"/>
      <c r="B56" s="62">
        <v>342.9</v>
      </c>
      <c r="C56" s="63" t="s">
        <v>60</v>
      </c>
      <c r="D56" s="64">
        <v>1275</v>
      </c>
      <c r="E56" s="64">
        <v>138134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139409</v>
      </c>
      <c r="Q56" s="65">
        <f t="shared" si="16"/>
        <v>5.0899631238818506</v>
      </c>
    </row>
    <row r="57" spans="1:17">
      <c r="A57" s="61"/>
      <c r="B57" s="62">
        <v>343.4</v>
      </c>
      <c r="C57" s="63" t="s">
        <v>61</v>
      </c>
      <c r="D57" s="64">
        <v>0</v>
      </c>
      <c r="E57" s="64">
        <v>413639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413639</v>
      </c>
      <c r="Q57" s="65">
        <f t="shared" si="16"/>
        <v>15.102376866625287</v>
      </c>
    </row>
    <row r="58" spans="1:17">
      <c r="A58" s="61"/>
      <c r="B58" s="62">
        <v>343.9</v>
      </c>
      <c r="C58" s="63" t="s">
        <v>62</v>
      </c>
      <c r="D58" s="64">
        <v>0</v>
      </c>
      <c r="E58" s="64">
        <v>5296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5296</v>
      </c>
      <c r="Q58" s="65">
        <f t="shared" si="16"/>
        <v>0.19336229873306801</v>
      </c>
    </row>
    <row r="59" spans="1:17">
      <c r="A59" s="61"/>
      <c r="B59" s="62">
        <v>344.3</v>
      </c>
      <c r="C59" s="63" t="s">
        <v>234</v>
      </c>
      <c r="D59" s="64">
        <v>0</v>
      </c>
      <c r="E59" s="64">
        <v>599126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599126</v>
      </c>
      <c r="Q59" s="65">
        <f t="shared" si="16"/>
        <v>21.874694220307422</v>
      </c>
    </row>
    <row r="60" spans="1:17">
      <c r="A60" s="61"/>
      <c r="B60" s="62">
        <v>346.4</v>
      </c>
      <c r="C60" s="63" t="s">
        <v>114</v>
      </c>
      <c r="D60" s="64">
        <v>0</v>
      </c>
      <c r="E60" s="64">
        <v>3905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3905</v>
      </c>
      <c r="Q60" s="65">
        <f t="shared" si="16"/>
        <v>0.14257548650918253</v>
      </c>
    </row>
    <row r="61" spans="1:17">
      <c r="A61" s="61"/>
      <c r="B61" s="62">
        <v>348.12</v>
      </c>
      <c r="C61" s="63" t="s">
        <v>178</v>
      </c>
      <c r="D61" s="64">
        <v>0</v>
      </c>
      <c r="E61" s="64">
        <v>13644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ref="P61:P76" si="23">SUM(D61:O61)</f>
        <v>13644</v>
      </c>
      <c r="Q61" s="65">
        <f t="shared" si="16"/>
        <v>0.49815619409251888</v>
      </c>
    </row>
    <row r="62" spans="1:17">
      <c r="A62" s="61"/>
      <c r="B62" s="62">
        <v>348.13</v>
      </c>
      <c r="C62" s="63" t="s">
        <v>179</v>
      </c>
      <c r="D62" s="64">
        <v>0</v>
      </c>
      <c r="E62" s="64">
        <v>14516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14516</v>
      </c>
      <c r="Q62" s="65">
        <f t="shared" si="16"/>
        <v>0.52999379312862827</v>
      </c>
    </row>
    <row r="63" spans="1:17">
      <c r="A63" s="61"/>
      <c r="B63" s="62">
        <v>348.22</v>
      </c>
      <c r="C63" s="63" t="s">
        <v>152</v>
      </c>
      <c r="D63" s="64">
        <v>0</v>
      </c>
      <c r="E63" s="64">
        <v>12156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12156</v>
      </c>
      <c r="Q63" s="65">
        <f t="shared" si="16"/>
        <v>0.4438278140859469</v>
      </c>
    </row>
    <row r="64" spans="1:17">
      <c r="A64" s="61"/>
      <c r="B64" s="62">
        <v>348.23</v>
      </c>
      <c r="C64" s="63" t="s">
        <v>180</v>
      </c>
      <c r="D64" s="64">
        <v>0</v>
      </c>
      <c r="E64" s="64">
        <v>43945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43945</v>
      </c>
      <c r="Q64" s="65">
        <f t="shared" si="16"/>
        <v>1.6044762495892511</v>
      </c>
    </row>
    <row r="65" spans="1:17">
      <c r="A65" s="61"/>
      <c r="B65" s="62">
        <v>348.31</v>
      </c>
      <c r="C65" s="63" t="s">
        <v>181</v>
      </c>
      <c r="D65" s="64">
        <v>0</v>
      </c>
      <c r="E65" s="64">
        <v>114555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114555</v>
      </c>
      <c r="Q65" s="65">
        <f t="shared" si="16"/>
        <v>4.182518529336595</v>
      </c>
    </row>
    <row r="66" spans="1:17">
      <c r="A66" s="61"/>
      <c r="B66" s="62">
        <v>348.32</v>
      </c>
      <c r="C66" s="63" t="s">
        <v>143</v>
      </c>
      <c r="D66" s="64">
        <v>0</v>
      </c>
      <c r="E66" s="64">
        <v>281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281</v>
      </c>
      <c r="Q66" s="65">
        <f t="shared" si="16"/>
        <v>1.0259593267370111E-2</v>
      </c>
    </row>
    <row r="67" spans="1:17">
      <c r="A67" s="61"/>
      <c r="B67" s="62">
        <v>348.41</v>
      </c>
      <c r="C67" s="63" t="s">
        <v>182</v>
      </c>
      <c r="D67" s="64">
        <v>0</v>
      </c>
      <c r="E67" s="64">
        <v>58685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58685</v>
      </c>
      <c r="Q67" s="65">
        <f t="shared" si="16"/>
        <v>2.1426485085253204</v>
      </c>
    </row>
    <row r="68" spans="1:17">
      <c r="A68" s="61"/>
      <c r="B68" s="62">
        <v>348.42</v>
      </c>
      <c r="C68" s="63" t="s">
        <v>183</v>
      </c>
      <c r="D68" s="64">
        <v>0</v>
      </c>
      <c r="E68" s="64">
        <v>23112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23112</v>
      </c>
      <c r="Q68" s="65">
        <f t="shared" si="16"/>
        <v>0.84384241848917452</v>
      </c>
    </row>
    <row r="69" spans="1:17">
      <c r="A69" s="61"/>
      <c r="B69" s="62">
        <v>348.43</v>
      </c>
      <c r="C69" s="63" t="s">
        <v>194</v>
      </c>
      <c r="D69" s="64">
        <v>0</v>
      </c>
      <c r="E69" s="64">
        <v>97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97</v>
      </c>
      <c r="Q69" s="65">
        <f t="shared" ref="Q69:Q99" si="24">(P69/Q$101)</f>
        <v>3.5415677826864801E-3</v>
      </c>
    </row>
    <row r="70" spans="1:17">
      <c r="A70" s="61"/>
      <c r="B70" s="62">
        <v>348.48</v>
      </c>
      <c r="C70" s="63" t="s">
        <v>184</v>
      </c>
      <c r="D70" s="64">
        <v>0</v>
      </c>
      <c r="E70" s="64">
        <v>4450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4450</v>
      </c>
      <c r="Q70" s="65">
        <f t="shared" si="24"/>
        <v>0.16247398590675088</v>
      </c>
    </row>
    <row r="71" spans="1:17">
      <c r="A71" s="61"/>
      <c r="B71" s="62">
        <v>348.52</v>
      </c>
      <c r="C71" s="63" t="s">
        <v>227</v>
      </c>
      <c r="D71" s="64">
        <v>0</v>
      </c>
      <c r="E71" s="64">
        <v>19581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19581</v>
      </c>
      <c r="Q71" s="65">
        <f t="shared" si="24"/>
        <v>0.71492204899777279</v>
      </c>
    </row>
    <row r="72" spans="1:17">
      <c r="A72" s="61"/>
      <c r="B72" s="62">
        <v>348.53</v>
      </c>
      <c r="C72" s="63" t="s">
        <v>228</v>
      </c>
      <c r="D72" s="64">
        <v>0</v>
      </c>
      <c r="E72" s="64">
        <v>365167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365167</v>
      </c>
      <c r="Q72" s="65">
        <f t="shared" si="24"/>
        <v>13.332615283507979</v>
      </c>
    </row>
    <row r="73" spans="1:17">
      <c r="A73" s="61"/>
      <c r="B73" s="62">
        <v>348.61</v>
      </c>
      <c r="C73" s="63" t="s">
        <v>186</v>
      </c>
      <c r="D73" s="64">
        <v>0</v>
      </c>
      <c r="E73" s="64">
        <v>2900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2900</v>
      </c>
      <c r="Q73" s="65">
        <f t="shared" si="24"/>
        <v>0.10588192339990507</v>
      </c>
    </row>
    <row r="74" spans="1:17">
      <c r="A74" s="61"/>
      <c r="B74" s="62">
        <v>348.62</v>
      </c>
      <c r="C74" s="63" t="s">
        <v>187</v>
      </c>
      <c r="D74" s="64">
        <v>0</v>
      </c>
      <c r="E74" s="64">
        <v>89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89</v>
      </c>
      <c r="Q74" s="65">
        <f t="shared" si="24"/>
        <v>3.2494797181350176E-3</v>
      </c>
    </row>
    <row r="75" spans="1:17">
      <c r="A75" s="61"/>
      <c r="B75" s="62">
        <v>348.71</v>
      </c>
      <c r="C75" s="63" t="s">
        <v>188</v>
      </c>
      <c r="D75" s="64">
        <v>0</v>
      </c>
      <c r="E75" s="64">
        <v>20660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20660</v>
      </c>
      <c r="Q75" s="65">
        <f t="shared" si="24"/>
        <v>0.75431742670415125</v>
      </c>
    </row>
    <row r="76" spans="1:17">
      <c r="A76" s="61"/>
      <c r="B76" s="62">
        <v>348.72</v>
      </c>
      <c r="C76" s="63" t="s">
        <v>189</v>
      </c>
      <c r="D76" s="64">
        <v>0</v>
      </c>
      <c r="E76" s="64">
        <v>464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464</v>
      </c>
      <c r="Q76" s="65">
        <f t="shared" si="24"/>
        <v>1.6941107743984812E-2</v>
      </c>
    </row>
    <row r="77" spans="1:17">
      <c r="A77" s="61"/>
      <c r="B77" s="62">
        <v>348.85</v>
      </c>
      <c r="C77" s="63" t="s">
        <v>174</v>
      </c>
      <c r="D77" s="64">
        <v>0</v>
      </c>
      <c r="E77" s="64">
        <v>54735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2"/>
        <v>54735</v>
      </c>
      <c r="Q77" s="65">
        <f t="shared" si="24"/>
        <v>1.9984300266530359</v>
      </c>
    </row>
    <row r="78" spans="1:17">
      <c r="A78" s="61"/>
      <c r="B78" s="62">
        <v>348.92099999999999</v>
      </c>
      <c r="C78" s="63" t="s">
        <v>144</v>
      </c>
      <c r="D78" s="64">
        <v>0</v>
      </c>
      <c r="E78" s="64">
        <v>36837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ref="P78" si="25">SUM(D78:O78)</f>
        <v>36837</v>
      </c>
      <c r="Q78" s="65">
        <f t="shared" si="24"/>
        <v>1.3449560042352768</v>
      </c>
    </row>
    <row r="79" spans="1:17">
      <c r="A79" s="61"/>
      <c r="B79" s="62">
        <v>349</v>
      </c>
      <c r="C79" s="63" t="s">
        <v>235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5740997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2"/>
        <v>5740997</v>
      </c>
      <c r="Q79" s="65">
        <f t="shared" si="24"/>
        <v>209.6095877907189</v>
      </c>
    </row>
    <row r="80" spans="1:17" ht="15.75">
      <c r="A80" s="66" t="s">
        <v>47</v>
      </c>
      <c r="B80" s="67"/>
      <c r="C80" s="68"/>
      <c r="D80" s="69">
        <f t="shared" ref="D80:O80" si="26">SUM(D81:D85)</f>
        <v>123936</v>
      </c>
      <c r="E80" s="69">
        <f t="shared" si="26"/>
        <v>252010</v>
      </c>
      <c r="F80" s="69">
        <f t="shared" si="26"/>
        <v>0</v>
      </c>
      <c r="G80" s="69">
        <f t="shared" si="26"/>
        <v>0</v>
      </c>
      <c r="H80" s="69">
        <f t="shared" si="26"/>
        <v>0</v>
      </c>
      <c r="I80" s="69">
        <f t="shared" si="26"/>
        <v>0</v>
      </c>
      <c r="J80" s="69">
        <f t="shared" si="26"/>
        <v>0</v>
      </c>
      <c r="K80" s="69">
        <f t="shared" ref="K80" si="27">SUM(K81:K85)</f>
        <v>0</v>
      </c>
      <c r="L80" s="69">
        <f t="shared" ref="L80" si="28">SUM(L81:L85)</f>
        <v>0</v>
      </c>
      <c r="M80" s="69">
        <f t="shared" si="26"/>
        <v>0</v>
      </c>
      <c r="N80" s="69">
        <f t="shared" ref="N80" si="29">SUM(N81:N85)</f>
        <v>0</v>
      </c>
      <c r="O80" s="69">
        <f t="shared" si="26"/>
        <v>0</v>
      </c>
      <c r="P80" s="69">
        <f>SUM(D80:O80)</f>
        <v>375946</v>
      </c>
      <c r="Q80" s="71">
        <f t="shared" si="24"/>
        <v>13.726167439483005</v>
      </c>
    </row>
    <row r="81" spans="1:17">
      <c r="A81" s="72"/>
      <c r="B81" s="73">
        <v>351.1</v>
      </c>
      <c r="C81" s="74" t="s">
        <v>80</v>
      </c>
      <c r="D81" s="64">
        <v>0</v>
      </c>
      <c r="E81" s="64">
        <v>5857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>SUM(D81:O81)</f>
        <v>5857</v>
      </c>
      <c r="Q81" s="65">
        <f t="shared" si="24"/>
        <v>0.21384497425973931</v>
      </c>
    </row>
    <row r="82" spans="1:17">
      <c r="A82" s="72"/>
      <c r="B82" s="73">
        <v>351.2</v>
      </c>
      <c r="C82" s="74" t="s">
        <v>81</v>
      </c>
      <c r="D82" s="64">
        <v>0</v>
      </c>
      <c r="E82" s="64">
        <v>18983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ref="P82:P85" si="30">SUM(D82:O82)</f>
        <v>18983</v>
      </c>
      <c r="Q82" s="65">
        <f t="shared" si="24"/>
        <v>0.69308846617255104</v>
      </c>
    </row>
    <row r="83" spans="1:17">
      <c r="A83" s="72"/>
      <c r="B83" s="73">
        <v>351.5</v>
      </c>
      <c r="C83" s="74" t="s">
        <v>82</v>
      </c>
      <c r="D83" s="64">
        <v>123936</v>
      </c>
      <c r="E83" s="64">
        <v>218733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30"/>
        <v>342669</v>
      </c>
      <c r="Q83" s="65">
        <f t="shared" si="24"/>
        <v>12.511190623973128</v>
      </c>
    </row>
    <row r="84" spans="1:17">
      <c r="A84" s="72"/>
      <c r="B84" s="73">
        <v>355</v>
      </c>
      <c r="C84" s="74" t="s">
        <v>199</v>
      </c>
      <c r="D84" s="64">
        <v>0</v>
      </c>
      <c r="E84" s="64">
        <v>4400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30"/>
        <v>4400</v>
      </c>
      <c r="Q84" s="65">
        <f t="shared" si="24"/>
        <v>0.16064843550330424</v>
      </c>
    </row>
    <row r="85" spans="1:17">
      <c r="A85" s="72"/>
      <c r="B85" s="73">
        <v>359</v>
      </c>
      <c r="C85" s="74" t="s">
        <v>83</v>
      </c>
      <c r="D85" s="64">
        <v>0</v>
      </c>
      <c r="E85" s="64">
        <v>4037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30"/>
        <v>4037</v>
      </c>
      <c r="Q85" s="65">
        <f t="shared" si="24"/>
        <v>0.14739493957428165</v>
      </c>
    </row>
    <row r="86" spans="1:17" ht="15.75">
      <c r="A86" s="66" t="s">
        <v>3</v>
      </c>
      <c r="B86" s="67"/>
      <c r="C86" s="68"/>
      <c r="D86" s="69">
        <f t="shared" ref="D86:O86" si="31">SUM(D87:D96)</f>
        <v>551580</v>
      </c>
      <c r="E86" s="69">
        <f t="shared" si="31"/>
        <v>390603</v>
      </c>
      <c r="F86" s="69">
        <f t="shared" si="31"/>
        <v>0</v>
      </c>
      <c r="G86" s="69">
        <f t="shared" si="31"/>
        <v>0</v>
      </c>
      <c r="H86" s="69">
        <f t="shared" si="31"/>
        <v>0</v>
      </c>
      <c r="I86" s="69">
        <f t="shared" si="31"/>
        <v>0</v>
      </c>
      <c r="J86" s="69">
        <f t="shared" si="31"/>
        <v>0</v>
      </c>
      <c r="K86" s="69">
        <f t="shared" ref="K86" si="32">SUM(K87:K96)</f>
        <v>31908028</v>
      </c>
      <c r="L86" s="69">
        <f t="shared" ref="L86" si="33">SUM(L87:L96)</f>
        <v>0</v>
      </c>
      <c r="M86" s="69">
        <f t="shared" si="31"/>
        <v>0</v>
      </c>
      <c r="N86" s="69">
        <f t="shared" ref="N86" si="34">SUM(N87:N96)</f>
        <v>0</v>
      </c>
      <c r="O86" s="69">
        <f t="shared" si="31"/>
        <v>0</v>
      </c>
      <c r="P86" s="69">
        <f>SUM(D86:O86)</f>
        <v>32850211</v>
      </c>
      <c r="Q86" s="71">
        <f t="shared" si="24"/>
        <v>1199.3943188871444</v>
      </c>
    </row>
    <row r="87" spans="1:17">
      <c r="A87" s="61"/>
      <c r="B87" s="62">
        <v>361.1</v>
      </c>
      <c r="C87" s="63" t="s">
        <v>84</v>
      </c>
      <c r="D87" s="64">
        <v>182429</v>
      </c>
      <c r="E87" s="64">
        <v>126840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>SUM(D87:O87)</f>
        <v>309269</v>
      </c>
      <c r="Q87" s="65">
        <f t="shared" si="24"/>
        <v>11.291722954470773</v>
      </c>
    </row>
    <row r="88" spans="1:17">
      <c r="A88" s="61"/>
      <c r="B88" s="62">
        <v>361.3</v>
      </c>
      <c r="C88" s="63" t="s">
        <v>102</v>
      </c>
      <c r="D88" s="64">
        <v>207136</v>
      </c>
      <c r="E88" s="64">
        <v>56969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ref="P88:P96" si="35">SUM(D88:O88)</f>
        <v>264105</v>
      </c>
      <c r="Q88" s="65">
        <f t="shared" si="24"/>
        <v>9.6427397860454924</v>
      </c>
    </row>
    <row r="89" spans="1:17">
      <c r="A89" s="61"/>
      <c r="B89" s="62">
        <v>362</v>
      </c>
      <c r="C89" s="63" t="s">
        <v>85</v>
      </c>
      <c r="D89" s="64">
        <v>13050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35"/>
        <v>13050</v>
      </c>
      <c r="Q89" s="65">
        <f t="shared" si="24"/>
        <v>0.47646865529957283</v>
      </c>
    </row>
    <row r="90" spans="1:17">
      <c r="A90" s="61"/>
      <c r="B90" s="62">
        <v>364</v>
      </c>
      <c r="C90" s="63" t="s">
        <v>146</v>
      </c>
      <c r="D90" s="64">
        <v>2860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35"/>
        <v>2860</v>
      </c>
      <c r="Q90" s="65">
        <f t="shared" si="24"/>
        <v>0.10442148307714776</v>
      </c>
    </row>
    <row r="91" spans="1:17">
      <c r="A91" s="61"/>
      <c r="B91" s="62">
        <v>365</v>
      </c>
      <c r="C91" s="63" t="s">
        <v>147</v>
      </c>
      <c r="D91" s="64">
        <v>0</v>
      </c>
      <c r="E91" s="64">
        <v>44016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35"/>
        <v>44016</v>
      </c>
      <c r="Q91" s="65">
        <f t="shared" si="24"/>
        <v>1.6070685311621453</v>
      </c>
    </row>
    <row r="92" spans="1:17">
      <c r="A92" s="61"/>
      <c r="B92" s="62">
        <v>366</v>
      </c>
      <c r="C92" s="63" t="s">
        <v>88</v>
      </c>
      <c r="D92" s="64">
        <v>0</v>
      </c>
      <c r="E92" s="64">
        <v>19113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35"/>
        <v>19113</v>
      </c>
      <c r="Q92" s="65">
        <f t="shared" si="24"/>
        <v>0.69783489722151226</v>
      </c>
    </row>
    <row r="93" spans="1:17">
      <c r="A93" s="61"/>
      <c r="B93" s="62">
        <v>367</v>
      </c>
      <c r="C93" s="63" t="s">
        <v>192</v>
      </c>
      <c r="D93" s="64">
        <v>500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5"/>
        <v>500</v>
      </c>
      <c r="Q93" s="65">
        <f t="shared" si="24"/>
        <v>1.825550403446639E-2</v>
      </c>
    </row>
    <row r="94" spans="1:17">
      <c r="A94" s="61"/>
      <c r="B94" s="62">
        <v>369.3</v>
      </c>
      <c r="C94" s="63" t="s">
        <v>241</v>
      </c>
      <c r="D94" s="64">
        <v>42157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5"/>
        <v>42157</v>
      </c>
      <c r="Q94" s="65">
        <f t="shared" si="24"/>
        <v>1.5391945671619993</v>
      </c>
    </row>
    <row r="95" spans="1:17">
      <c r="A95" s="61"/>
      <c r="B95" s="62">
        <v>369.7</v>
      </c>
      <c r="C95" s="63" t="s">
        <v>236</v>
      </c>
      <c r="D95" s="64">
        <v>0</v>
      </c>
      <c r="E95" s="64">
        <v>-13358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5"/>
        <v>-13358</v>
      </c>
      <c r="Q95" s="65">
        <f t="shared" si="24"/>
        <v>-0.4877140457848041</v>
      </c>
    </row>
    <row r="96" spans="1:17">
      <c r="A96" s="61"/>
      <c r="B96" s="62">
        <v>369.9</v>
      </c>
      <c r="C96" s="63" t="s">
        <v>89</v>
      </c>
      <c r="D96" s="64">
        <v>103448</v>
      </c>
      <c r="E96" s="64">
        <v>157023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31908028</v>
      </c>
      <c r="L96" s="64">
        <v>0</v>
      </c>
      <c r="M96" s="64">
        <v>0</v>
      </c>
      <c r="N96" s="64">
        <v>0</v>
      </c>
      <c r="O96" s="64">
        <v>0</v>
      </c>
      <c r="P96" s="64">
        <f t="shared" si="35"/>
        <v>32168499</v>
      </c>
      <c r="Q96" s="65">
        <f t="shared" si="24"/>
        <v>1174.5043265544562</v>
      </c>
    </row>
    <row r="97" spans="1:117" ht="15.75">
      <c r="A97" s="66" t="s">
        <v>48</v>
      </c>
      <c r="B97" s="67"/>
      <c r="C97" s="68"/>
      <c r="D97" s="69">
        <f t="shared" ref="D97:O97" si="36">SUM(D98:D98)</f>
        <v>7867054</v>
      </c>
      <c r="E97" s="69">
        <f t="shared" si="36"/>
        <v>8765040</v>
      </c>
      <c r="F97" s="69">
        <f t="shared" si="36"/>
        <v>0</v>
      </c>
      <c r="G97" s="69">
        <f t="shared" si="36"/>
        <v>0</v>
      </c>
      <c r="H97" s="69">
        <f t="shared" si="36"/>
        <v>0</v>
      </c>
      <c r="I97" s="69">
        <f t="shared" si="36"/>
        <v>0</v>
      </c>
      <c r="J97" s="69">
        <f t="shared" si="36"/>
        <v>0</v>
      </c>
      <c r="K97" s="69">
        <f t="shared" si="36"/>
        <v>0</v>
      </c>
      <c r="L97" s="69">
        <f t="shared" si="36"/>
        <v>0</v>
      </c>
      <c r="M97" s="69">
        <f t="shared" si="36"/>
        <v>0</v>
      </c>
      <c r="N97" s="69">
        <f t="shared" si="36"/>
        <v>0</v>
      </c>
      <c r="O97" s="69">
        <f t="shared" si="36"/>
        <v>0</v>
      </c>
      <c r="P97" s="69">
        <f>SUM(D97:O97)</f>
        <v>16632094</v>
      </c>
      <c r="Q97" s="71">
        <f t="shared" si="24"/>
        <v>607.25451823724848</v>
      </c>
    </row>
    <row r="98" spans="1:117" ht="15.75" thickBot="1">
      <c r="A98" s="61"/>
      <c r="B98" s="62">
        <v>381</v>
      </c>
      <c r="C98" s="63" t="s">
        <v>90</v>
      </c>
      <c r="D98" s="64">
        <v>7867054</v>
      </c>
      <c r="E98" s="64">
        <v>8765040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>SUM(D98:O98)</f>
        <v>16632094</v>
      </c>
      <c r="Q98" s="65">
        <f t="shared" si="24"/>
        <v>607.25451823724848</v>
      </c>
    </row>
    <row r="99" spans="1:117" ht="16.5" thickBot="1">
      <c r="A99" s="75" t="s">
        <v>64</v>
      </c>
      <c r="B99" s="76"/>
      <c r="C99" s="77"/>
      <c r="D99" s="78">
        <f t="shared" ref="D99:O99" si="37">SUM(D5,D13,D17,D45,D80,D86,D97)</f>
        <v>38505990</v>
      </c>
      <c r="E99" s="78">
        <f t="shared" si="37"/>
        <v>18608659</v>
      </c>
      <c r="F99" s="78">
        <f t="shared" si="37"/>
        <v>0</v>
      </c>
      <c r="G99" s="78">
        <f t="shared" si="37"/>
        <v>0</v>
      </c>
      <c r="H99" s="78">
        <f t="shared" si="37"/>
        <v>0</v>
      </c>
      <c r="I99" s="78">
        <f t="shared" si="37"/>
        <v>0</v>
      </c>
      <c r="J99" s="78">
        <f t="shared" si="37"/>
        <v>0</v>
      </c>
      <c r="K99" s="78">
        <f t="shared" ref="K99" si="38">SUM(K5,K13,K17,K45,K80,K86,K97)</f>
        <v>37965707</v>
      </c>
      <c r="L99" s="78">
        <f t="shared" ref="L99" si="39">SUM(L5,L13,L17,L45,L80,L86,L97)</f>
        <v>0</v>
      </c>
      <c r="M99" s="78">
        <f t="shared" si="37"/>
        <v>0</v>
      </c>
      <c r="N99" s="78">
        <f t="shared" ref="N99" si="40">SUM(N5,N13,N17,N45,N80,N86,N97)</f>
        <v>0</v>
      </c>
      <c r="O99" s="78">
        <f t="shared" si="37"/>
        <v>0</v>
      </c>
      <c r="P99" s="78">
        <f>SUM(D99:O99)</f>
        <v>95080356</v>
      </c>
      <c r="Q99" s="79">
        <f t="shared" si="24"/>
        <v>3471.4796451130014</v>
      </c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</row>
    <row r="100" spans="1:117">
      <c r="A100" s="80"/>
      <c r="B100" s="81"/>
      <c r="C100" s="81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3"/>
    </row>
    <row r="101" spans="1:117">
      <c r="A101" s="84"/>
      <c r="B101" s="85"/>
      <c r="C101" s="85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96" t="s">
        <v>242</v>
      </c>
      <c r="O101" s="96"/>
      <c r="P101" s="96"/>
      <c r="Q101" s="87">
        <v>27389</v>
      </c>
    </row>
    <row r="102" spans="1:117">
      <c r="A102" s="97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9"/>
    </row>
    <row r="103" spans="1:117" ht="15.75" customHeight="1" thickBot="1">
      <c r="A103" s="100" t="s">
        <v>109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2"/>
    </row>
  </sheetData>
  <mergeCells count="10">
    <mergeCell ref="N101:P101"/>
    <mergeCell ref="A102:Q102"/>
    <mergeCell ref="A103:Q10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229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1"/>
      <c r="M3" s="131"/>
      <c r="N3" s="132"/>
      <c r="O3" s="36"/>
      <c r="P3" s="37"/>
      <c r="Q3" s="133" t="s">
        <v>208</v>
      </c>
      <c r="R3" s="11"/>
      <c r="S3"/>
    </row>
    <row r="4" spans="1:135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209</v>
      </c>
      <c r="L4" s="35" t="s">
        <v>7</v>
      </c>
      <c r="M4" s="35" t="s">
        <v>8</v>
      </c>
      <c r="N4" s="35" t="s">
        <v>244</v>
      </c>
      <c r="O4" s="35" t="s">
        <v>9</v>
      </c>
      <c r="P4" s="35" t="s">
        <v>210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211</v>
      </c>
      <c r="B5" s="26"/>
      <c r="C5" s="26"/>
      <c r="D5" s="27">
        <f t="shared" ref="D5:O5" si="0">SUM(D6:D12)</f>
        <v>14195154</v>
      </c>
      <c r="E5" s="27">
        <f t="shared" si="0"/>
        <v>1395194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15590348</v>
      </c>
      <c r="Q5" s="33">
        <f t="shared" ref="Q5:Q36" si="4">(P5/Q$97)</f>
        <v>577.14241291230144</v>
      </c>
      <c r="R5" s="6"/>
    </row>
    <row r="6" spans="1:135">
      <c r="A6" s="12"/>
      <c r="B6" s="25">
        <v>311</v>
      </c>
      <c r="C6" s="20" t="s">
        <v>2</v>
      </c>
      <c r="D6" s="47">
        <v>10558507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10558507</v>
      </c>
      <c r="Q6" s="48">
        <f t="shared" si="4"/>
        <v>390.86761929441383</v>
      </c>
      <c r="R6" s="9"/>
    </row>
    <row r="7" spans="1:135">
      <c r="A7" s="12"/>
      <c r="B7" s="25">
        <v>312.13</v>
      </c>
      <c r="C7" s="20" t="s">
        <v>212</v>
      </c>
      <c r="D7" s="47">
        <v>0</v>
      </c>
      <c r="E7" s="47">
        <v>203965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203965</v>
      </c>
      <c r="Q7" s="48">
        <f t="shared" si="4"/>
        <v>7.55062377373857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157237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157237</v>
      </c>
      <c r="Q8" s="48">
        <f t="shared" si="4"/>
        <v>5.8207899900048128</v>
      </c>
      <c r="R8" s="9"/>
    </row>
    <row r="9" spans="1:135">
      <c r="A9" s="12"/>
      <c r="B9" s="25">
        <v>312.41000000000003</v>
      </c>
      <c r="C9" s="20" t="s">
        <v>213</v>
      </c>
      <c r="D9" s="47">
        <v>0</v>
      </c>
      <c r="E9" s="47">
        <v>615751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615751</v>
      </c>
      <c r="Q9" s="48">
        <f t="shared" si="4"/>
        <v>22.79461740643394</v>
      </c>
      <c r="R9" s="9"/>
    </row>
    <row r="10" spans="1:135">
      <c r="A10" s="12"/>
      <c r="B10" s="25">
        <v>312.42</v>
      </c>
      <c r="C10" s="20" t="s">
        <v>214</v>
      </c>
      <c r="D10" s="47">
        <v>0</v>
      </c>
      <c r="E10" s="47">
        <v>418241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418241</v>
      </c>
      <c r="Q10" s="48">
        <f t="shared" si="4"/>
        <v>15.48295265242661</v>
      </c>
      <c r="R10" s="9"/>
    </row>
    <row r="11" spans="1:135">
      <c r="A11" s="12"/>
      <c r="B11" s="25">
        <v>312.64</v>
      </c>
      <c r="C11" s="20" t="s">
        <v>230</v>
      </c>
      <c r="D11" s="47">
        <v>3602389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3602389</v>
      </c>
      <c r="Q11" s="48">
        <f t="shared" si="4"/>
        <v>133.357605597305</v>
      </c>
      <c r="R11" s="9"/>
    </row>
    <row r="12" spans="1:135">
      <c r="A12" s="12"/>
      <c r="B12" s="25">
        <v>315.2</v>
      </c>
      <c r="C12" s="20" t="s">
        <v>216</v>
      </c>
      <c r="D12" s="47">
        <v>34258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34258</v>
      </c>
      <c r="Q12" s="48">
        <f t="shared" si="4"/>
        <v>1.2682041979787511</v>
      </c>
      <c r="R12" s="9"/>
    </row>
    <row r="13" spans="1:135" ht="15.75">
      <c r="A13" s="29" t="s">
        <v>15</v>
      </c>
      <c r="B13" s="30"/>
      <c r="C13" s="31"/>
      <c r="D13" s="32">
        <f t="shared" ref="D13:O13" si="6">SUM(D14:D16)</f>
        <v>177508</v>
      </c>
      <c r="E13" s="32">
        <f t="shared" si="6"/>
        <v>696037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>SUM(D13:O13)</f>
        <v>873545</v>
      </c>
      <c r="Q13" s="46">
        <f t="shared" si="4"/>
        <v>32.337948395217119</v>
      </c>
      <c r="R13" s="10"/>
    </row>
    <row r="14" spans="1:135">
      <c r="A14" s="12"/>
      <c r="B14" s="25">
        <v>322</v>
      </c>
      <c r="C14" s="20" t="s">
        <v>217</v>
      </c>
      <c r="D14" s="47">
        <v>168444</v>
      </c>
      <c r="E14" s="47">
        <v>1280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169724</v>
      </c>
      <c r="Q14" s="48">
        <f t="shared" si="4"/>
        <v>6.2830489023803358</v>
      </c>
      <c r="R14" s="9"/>
    </row>
    <row r="15" spans="1:135">
      <c r="A15" s="12"/>
      <c r="B15" s="25">
        <v>325.2</v>
      </c>
      <c r="C15" s="20" t="s">
        <v>16</v>
      </c>
      <c r="D15" s="47">
        <v>0</v>
      </c>
      <c r="E15" s="47">
        <v>694757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10">SUM(D15:O15)</f>
        <v>694757</v>
      </c>
      <c r="Q15" s="48">
        <f t="shared" si="4"/>
        <v>25.719357346462814</v>
      </c>
      <c r="R15" s="9"/>
    </row>
    <row r="16" spans="1:135">
      <c r="A16" s="12"/>
      <c r="B16" s="25">
        <v>329.4</v>
      </c>
      <c r="C16" s="20" t="s">
        <v>218</v>
      </c>
      <c r="D16" s="47">
        <v>9064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9064</v>
      </c>
      <c r="Q16" s="48">
        <f t="shared" si="4"/>
        <v>0.33554214637396806</v>
      </c>
      <c r="R16" s="9"/>
    </row>
    <row r="17" spans="1:18" ht="15.75">
      <c r="A17" s="29" t="s">
        <v>220</v>
      </c>
      <c r="B17" s="30"/>
      <c r="C17" s="31"/>
      <c r="D17" s="32">
        <f t="shared" ref="D17:O17" si="11">SUM(D18:D43)</f>
        <v>6189952</v>
      </c>
      <c r="E17" s="32">
        <f t="shared" si="11"/>
        <v>11231127</v>
      </c>
      <c r="F17" s="32">
        <f t="shared" si="11"/>
        <v>0</v>
      </c>
      <c r="G17" s="32">
        <f t="shared" si="11"/>
        <v>0</v>
      </c>
      <c r="H17" s="32">
        <f t="shared" si="11"/>
        <v>0</v>
      </c>
      <c r="I17" s="32">
        <f t="shared" si="11"/>
        <v>0</v>
      </c>
      <c r="J17" s="32">
        <f t="shared" si="11"/>
        <v>0</v>
      </c>
      <c r="K17" s="32">
        <f t="shared" ref="K17" si="12">SUM(K18:K43)</f>
        <v>0</v>
      </c>
      <c r="L17" s="32">
        <f t="shared" ref="L17" si="13">SUM(L18:L43)</f>
        <v>0</v>
      </c>
      <c r="M17" s="32">
        <f t="shared" si="11"/>
        <v>0</v>
      </c>
      <c r="N17" s="32">
        <f t="shared" ref="N17" si="14">SUM(N18:N43)</f>
        <v>0</v>
      </c>
      <c r="O17" s="32">
        <f t="shared" si="11"/>
        <v>0</v>
      </c>
      <c r="P17" s="45">
        <f>SUM(D17:O17)</f>
        <v>17421079</v>
      </c>
      <c r="Q17" s="46">
        <f t="shared" si="4"/>
        <v>644.9146336948877</v>
      </c>
      <c r="R17" s="10"/>
    </row>
    <row r="18" spans="1:18">
      <c r="A18" s="12"/>
      <c r="B18" s="25">
        <v>331.1</v>
      </c>
      <c r="C18" s="20" t="s">
        <v>18</v>
      </c>
      <c r="D18" s="47">
        <v>67702</v>
      </c>
      <c r="E18" s="47">
        <v>5477714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5545416</v>
      </c>
      <c r="Q18" s="48">
        <f t="shared" si="4"/>
        <v>205.28693591974235</v>
      </c>
      <c r="R18" s="9"/>
    </row>
    <row r="19" spans="1:18">
      <c r="A19" s="12"/>
      <c r="B19" s="25">
        <v>331.2</v>
      </c>
      <c r="C19" s="20" t="s">
        <v>19</v>
      </c>
      <c r="D19" s="47">
        <v>187224</v>
      </c>
      <c r="E19" s="47">
        <v>7436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194660</v>
      </c>
      <c r="Q19" s="48">
        <f t="shared" si="4"/>
        <v>7.2061599970384629</v>
      </c>
      <c r="R19" s="9"/>
    </row>
    <row r="20" spans="1:18">
      <c r="A20" s="12"/>
      <c r="B20" s="25">
        <v>331.49</v>
      </c>
      <c r="C20" s="20" t="s">
        <v>231</v>
      </c>
      <c r="D20" s="47">
        <v>0</v>
      </c>
      <c r="E20" s="47">
        <v>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7" si="15">SUM(D20:O20)</f>
        <v>10</v>
      </c>
      <c r="Q20" s="48">
        <f t="shared" si="4"/>
        <v>3.7019212971532223E-4</v>
      </c>
      <c r="R20" s="9"/>
    </row>
    <row r="21" spans="1:18">
      <c r="A21" s="12"/>
      <c r="B21" s="25">
        <v>331.5</v>
      </c>
      <c r="C21" s="20" t="s">
        <v>21</v>
      </c>
      <c r="D21" s="47">
        <v>139106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139106</v>
      </c>
      <c r="Q21" s="48">
        <f t="shared" si="4"/>
        <v>5.1495946396179617</v>
      </c>
      <c r="R21" s="9"/>
    </row>
    <row r="22" spans="1:18">
      <c r="A22" s="12"/>
      <c r="B22" s="25">
        <v>334.1</v>
      </c>
      <c r="C22" s="20" t="s">
        <v>113</v>
      </c>
      <c r="D22" s="47">
        <v>0</v>
      </c>
      <c r="E22" s="47">
        <v>7841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7841</v>
      </c>
      <c r="Q22" s="48">
        <f t="shared" si="4"/>
        <v>0.29026764890978418</v>
      </c>
      <c r="R22" s="9"/>
    </row>
    <row r="23" spans="1:18">
      <c r="A23" s="12"/>
      <c r="B23" s="25">
        <v>334.2</v>
      </c>
      <c r="C23" s="20" t="s">
        <v>23</v>
      </c>
      <c r="D23" s="47">
        <v>1529417</v>
      </c>
      <c r="E23" s="47">
        <v>57603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1587020</v>
      </c>
      <c r="Q23" s="48">
        <f t="shared" si="4"/>
        <v>58.750231370081075</v>
      </c>
      <c r="R23" s="9"/>
    </row>
    <row r="24" spans="1:18">
      <c r="A24" s="12"/>
      <c r="B24" s="25">
        <v>334.34</v>
      </c>
      <c r="C24" s="20" t="s">
        <v>25</v>
      </c>
      <c r="D24" s="47">
        <v>0</v>
      </c>
      <c r="E24" s="47">
        <v>100000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100000</v>
      </c>
      <c r="Q24" s="48">
        <f t="shared" si="4"/>
        <v>3.7019212971532225</v>
      </c>
      <c r="R24" s="9"/>
    </row>
    <row r="25" spans="1:18">
      <c r="A25" s="12"/>
      <c r="B25" s="25">
        <v>334.41</v>
      </c>
      <c r="C25" s="20" t="s">
        <v>232</v>
      </c>
      <c r="D25" s="47">
        <v>219237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219237</v>
      </c>
      <c r="Q25" s="48">
        <f t="shared" si="4"/>
        <v>8.1159811942398097</v>
      </c>
      <c r="R25" s="9"/>
    </row>
    <row r="26" spans="1:18">
      <c r="A26" s="12"/>
      <c r="B26" s="25">
        <v>334.49</v>
      </c>
      <c r="C26" s="20" t="s">
        <v>26</v>
      </c>
      <c r="D26" s="47">
        <v>0</v>
      </c>
      <c r="E26" s="47">
        <v>2788623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2788623</v>
      </c>
      <c r="Q26" s="48">
        <f t="shared" si="4"/>
        <v>103.23262873431311</v>
      </c>
      <c r="R26" s="9"/>
    </row>
    <row r="27" spans="1:18">
      <c r="A27" s="12"/>
      <c r="B27" s="25">
        <v>334.69</v>
      </c>
      <c r="C27" s="20" t="s">
        <v>27</v>
      </c>
      <c r="D27" s="47">
        <v>0</v>
      </c>
      <c r="E27" s="47">
        <v>294270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294270</v>
      </c>
      <c r="Q27" s="48">
        <f t="shared" si="4"/>
        <v>10.893643801132788</v>
      </c>
      <c r="R27" s="9"/>
    </row>
    <row r="28" spans="1:18">
      <c r="A28" s="12"/>
      <c r="B28" s="25">
        <v>334.7</v>
      </c>
      <c r="C28" s="20" t="s">
        <v>28</v>
      </c>
      <c r="D28" s="47">
        <v>5000</v>
      </c>
      <c r="E28" s="47">
        <v>476667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481667</v>
      </c>
      <c r="Q28" s="48">
        <f t="shared" si="4"/>
        <v>17.830933254359014</v>
      </c>
      <c r="R28" s="9"/>
    </row>
    <row r="29" spans="1:18">
      <c r="A29" s="12"/>
      <c r="B29" s="25">
        <v>334.82</v>
      </c>
      <c r="C29" s="20" t="s">
        <v>233</v>
      </c>
      <c r="D29" s="47">
        <v>0</v>
      </c>
      <c r="E29" s="47">
        <v>48519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48519</v>
      </c>
      <c r="Q29" s="48">
        <f t="shared" si="4"/>
        <v>1.7961351941657719</v>
      </c>
      <c r="R29" s="9"/>
    </row>
    <row r="30" spans="1:18">
      <c r="A30" s="12"/>
      <c r="B30" s="25">
        <v>335.12099999999998</v>
      </c>
      <c r="C30" s="20" t="s">
        <v>221</v>
      </c>
      <c r="D30" s="47">
        <v>872850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872850</v>
      </c>
      <c r="Q30" s="48">
        <f t="shared" si="4"/>
        <v>32.312220042201901</v>
      </c>
      <c r="R30" s="9"/>
    </row>
    <row r="31" spans="1:18">
      <c r="A31" s="12"/>
      <c r="B31" s="25">
        <v>335.13</v>
      </c>
      <c r="C31" s="20" t="s">
        <v>129</v>
      </c>
      <c r="D31" s="47">
        <v>24534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24534</v>
      </c>
      <c r="Q31" s="48">
        <f t="shared" si="4"/>
        <v>0.9082293710435716</v>
      </c>
      <c r="R31" s="9"/>
    </row>
    <row r="32" spans="1:18">
      <c r="A32" s="12"/>
      <c r="B32" s="25">
        <v>335.14</v>
      </c>
      <c r="C32" s="20" t="s">
        <v>130</v>
      </c>
      <c r="D32" s="47">
        <v>14935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14935</v>
      </c>
      <c r="Q32" s="48">
        <f t="shared" si="4"/>
        <v>0.55288194572983373</v>
      </c>
      <c r="R32" s="9"/>
    </row>
    <row r="33" spans="1:18">
      <c r="A33" s="12"/>
      <c r="B33" s="25">
        <v>335.15</v>
      </c>
      <c r="C33" s="20" t="s">
        <v>131</v>
      </c>
      <c r="D33" s="47">
        <v>2918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2918</v>
      </c>
      <c r="Q33" s="48">
        <f t="shared" si="4"/>
        <v>0.10802206345093103</v>
      </c>
      <c r="R33" s="9"/>
    </row>
    <row r="34" spans="1:18">
      <c r="A34" s="12"/>
      <c r="B34" s="25">
        <v>335.16</v>
      </c>
      <c r="C34" s="20" t="s">
        <v>222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223250</v>
      </c>
      <c r="Q34" s="48">
        <f t="shared" si="4"/>
        <v>8.2645392958945685</v>
      </c>
      <c r="R34" s="9"/>
    </row>
    <row r="35" spans="1:18">
      <c r="A35" s="12"/>
      <c r="B35" s="25">
        <v>335.18</v>
      </c>
      <c r="C35" s="20" t="s">
        <v>223</v>
      </c>
      <c r="D35" s="47">
        <v>1768369</v>
      </c>
      <c r="E35" s="47">
        <v>684961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2453330</v>
      </c>
      <c r="Q35" s="48">
        <f t="shared" si="4"/>
        <v>90.820345759449154</v>
      </c>
      <c r="R35" s="9"/>
    </row>
    <row r="36" spans="1:18">
      <c r="A36" s="12"/>
      <c r="B36" s="25">
        <v>335.19</v>
      </c>
      <c r="C36" s="20" t="s">
        <v>134</v>
      </c>
      <c r="D36" s="47">
        <v>1042014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1042014</v>
      </c>
      <c r="Q36" s="48">
        <f t="shared" si="4"/>
        <v>38.574538185318183</v>
      </c>
      <c r="R36" s="9"/>
    </row>
    <row r="37" spans="1:18">
      <c r="A37" s="12"/>
      <c r="B37" s="25">
        <v>335.22</v>
      </c>
      <c r="C37" s="20" t="s">
        <v>35</v>
      </c>
      <c r="D37" s="47">
        <v>0</v>
      </c>
      <c r="E37" s="47">
        <v>208575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208575</v>
      </c>
      <c r="Q37" s="48">
        <f t="shared" ref="Q37:Q68" si="16">(P37/Q$97)</f>
        <v>7.7212823455373343</v>
      </c>
      <c r="R37" s="9"/>
    </row>
    <row r="38" spans="1:18">
      <c r="A38" s="12"/>
      <c r="B38" s="25">
        <v>335.43</v>
      </c>
      <c r="C38" s="20" t="s">
        <v>224</v>
      </c>
      <c r="D38" s="47">
        <v>0</v>
      </c>
      <c r="E38" s="47">
        <v>535454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17">SUM(D38:O38)</f>
        <v>535454</v>
      </c>
      <c r="Q38" s="48">
        <f t="shared" si="16"/>
        <v>19.822085662458814</v>
      </c>
      <c r="R38" s="9"/>
    </row>
    <row r="39" spans="1:18">
      <c r="A39" s="12"/>
      <c r="B39" s="25">
        <v>335.44</v>
      </c>
      <c r="C39" s="20" t="s">
        <v>225</v>
      </c>
      <c r="D39" s="47">
        <v>0</v>
      </c>
      <c r="E39" s="47">
        <v>234451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7"/>
        <v>234451</v>
      </c>
      <c r="Q39" s="48">
        <f t="shared" si="16"/>
        <v>8.6791915003887024</v>
      </c>
      <c r="R39" s="9"/>
    </row>
    <row r="40" spans="1:18">
      <c r="A40" s="12"/>
      <c r="B40" s="25">
        <v>335.45</v>
      </c>
      <c r="C40" s="20" t="s">
        <v>226</v>
      </c>
      <c r="D40" s="47">
        <v>0</v>
      </c>
      <c r="E40" s="47">
        <v>43219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43219</v>
      </c>
      <c r="Q40" s="48">
        <f t="shared" si="16"/>
        <v>1.5999333654166512</v>
      </c>
      <c r="R40" s="9"/>
    </row>
    <row r="41" spans="1:18">
      <c r="A41" s="12"/>
      <c r="B41" s="25">
        <v>335.5</v>
      </c>
      <c r="C41" s="20" t="s">
        <v>37</v>
      </c>
      <c r="D41" s="47">
        <v>0</v>
      </c>
      <c r="E41" s="47">
        <v>265784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265784</v>
      </c>
      <c r="Q41" s="48">
        <f t="shared" si="16"/>
        <v>9.8391145004257208</v>
      </c>
      <c r="R41" s="9"/>
    </row>
    <row r="42" spans="1:18">
      <c r="A42" s="12"/>
      <c r="B42" s="25">
        <v>337.3</v>
      </c>
      <c r="C42" s="20" t="s">
        <v>193</v>
      </c>
      <c r="D42" s="47">
        <v>70596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70596</v>
      </c>
      <c r="Q42" s="48">
        <f t="shared" si="16"/>
        <v>2.613408358938289</v>
      </c>
      <c r="R42" s="9"/>
    </row>
    <row r="43" spans="1:18">
      <c r="A43" s="12"/>
      <c r="B43" s="25">
        <v>338</v>
      </c>
      <c r="C43" s="20" t="s">
        <v>151</v>
      </c>
      <c r="D43" s="47">
        <v>22800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22800</v>
      </c>
      <c r="Q43" s="48">
        <f t="shared" si="16"/>
        <v>0.84403805575093471</v>
      </c>
      <c r="R43" s="9"/>
    </row>
    <row r="44" spans="1:18" ht="15.75">
      <c r="A44" s="29" t="s">
        <v>46</v>
      </c>
      <c r="B44" s="30"/>
      <c r="C44" s="31"/>
      <c r="D44" s="32">
        <f t="shared" ref="D44:O44" si="18">SUM(D45:D77)</f>
        <v>1132013</v>
      </c>
      <c r="E44" s="32">
        <f t="shared" si="18"/>
        <v>5396988</v>
      </c>
      <c r="F44" s="32">
        <f t="shared" si="18"/>
        <v>0</v>
      </c>
      <c r="G44" s="32">
        <f t="shared" si="18"/>
        <v>0</v>
      </c>
      <c r="H44" s="32">
        <f t="shared" si="18"/>
        <v>0</v>
      </c>
      <c r="I44" s="32">
        <f t="shared" si="18"/>
        <v>0</v>
      </c>
      <c r="J44" s="32">
        <f t="shared" si="18"/>
        <v>0</v>
      </c>
      <c r="K44" s="32">
        <f t="shared" ref="K44" si="19">SUM(K45:K77)</f>
        <v>6349928</v>
      </c>
      <c r="L44" s="32">
        <f t="shared" ref="L44" si="20">SUM(L45:L77)</f>
        <v>0</v>
      </c>
      <c r="M44" s="32">
        <f t="shared" si="18"/>
        <v>0</v>
      </c>
      <c r="N44" s="32">
        <f t="shared" ref="N44" si="21">SUM(N45:N77)</f>
        <v>0</v>
      </c>
      <c r="O44" s="32">
        <f t="shared" si="18"/>
        <v>0</v>
      </c>
      <c r="P44" s="32">
        <f>SUM(D44:O44)</f>
        <v>12878929</v>
      </c>
      <c r="Q44" s="46">
        <f t="shared" si="16"/>
        <v>476.76781549624258</v>
      </c>
      <c r="R44" s="10"/>
    </row>
    <row r="45" spans="1:18">
      <c r="A45" s="12"/>
      <c r="B45" s="25">
        <v>341.1</v>
      </c>
      <c r="C45" s="20" t="s">
        <v>135</v>
      </c>
      <c r="D45" s="47">
        <v>91056</v>
      </c>
      <c r="E45" s="47">
        <v>96029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187085</v>
      </c>
      <c r="Q45" s="48">
        <f t="shared" si="16"/>
        <v>6.9257394587791064</v>
      </c>
      <c r="R45" s="9"/>
    </row>
    <row r="46" spans="1:18">
      <c r="A46" s="12"/>
      <c r="B46" s="25">
        <v>341.51</v>
      </c>
      <c r="C46" s="20" t="s">
        <v>137</v>
      </c>
      <c r="D46" s="47">
        <v>824395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77" si="22">SUM(D46:O46)</f>
        <v>824395</v>
      </c>
      <c r="Q46" s="48">
        <f t="shared" si="16"/>
        <v>30.518454077666309</v>
      </c>
      <c r="R46" s="9"/>
    </row>
    <row r="47" spans="1:18">
      <c r="A47" s="12"/>
      <c r="B47" s="25">
        <v>341.52</v>
      </c>
      <c r="C47" s="20" t="s">
        <v>138</v>
      </c>
      <c r="D47" s="47">
        <v>0</v>
      </c>
      <c r="E47" s="47">
        <v>37650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37650</v>
      </c>
      <c r="Q47" s="48">
        <f t="shared" si="16"/>
        <v>1.3937733683781883</v>
      </c>
      <c r="R47" s="9"/>
    </row>
    <row r="48" spans="1:18">
      <c r="A48" s="12"/>
      <c r="B48" s="25">
        <v>341.8</v>
      </c>
      <c r="C48" s="20" t="s">
        <v>172</v>
      </c>
      <c r="D48" s="47">
        <v>44714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44714</v>
      </c>
      <c r="Q48" s="48">
        <f t="shared" si="16"/>
        <v>1.655277088809092</v>
      </c>
      <c r="R48" s="9"/>
    </row>
    <row r="49" spans="1:18">
      <c r="A49" s="12"/>
      <c r="B49" s="25">
        <v>341.9</v>
      </c>
      <c r="C49" s="20" t="s">
        <v>140</v>
      </c>
      <c r="D49" s="47">
        <v>83682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83682</v>
      </c>
      <c r="Q49" s="48">
        <f t="shared" si="16"/>
        <v>3.0978417798837596</v>
      </c>
      <c r="R49" s="9"/>
    </row>
    <row r="50" spans="1:18">
      <c r="A50" s="12"/>
      <c r="B50" s="25">
        <v>342.1</v>
      </c>
      <c r="C50" s="20" t="s">
        <v>141</v>
      </c>
      <c r="D50" s="47">
        <v>74891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74891</v>
      </c>
      <c r="Q50" s="48">
        <f t="shared" si="16"/>
        <v>2.77240587865102</v>
      </c>
      <c r="R50" s="9"/>
    </row>
    <row r="51" spans="1:18">
      <c r="A51" s="12"/>
      <c r="B51" s="25">
        <v>342.3</v>
      </c>
      <c r="C51" s="20" t="s">
        <v>56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322889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322889</v>
      </c>
      <c r="Q51" s="48">
        <f t="shared" si="16"/>
        <v>11.953096657165069</v>
      </c>
      <c r="R51" s="9"/>
    </row>
    <row r="52" spans="1:18">
      <c r="A52" s="12"/>
      <c r="B52" s="25">
        <v>342.5</v>
      </c>
      <c r="C52" s="20" t="s">
        <v>58</v>
      </c>
      <c r="D52" s="47">
        <v>13275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13275</v>
      </c>
      <c r="Q52" s="48">
        <f t="shared" si="16"/>
        <v>0.49143005219709029</v>
      </c>
      <c r="R52" s="9"/>
    </row>
    <row r="53" spans="1:18">
      <c r="A53" s="12"/>
      <c r="B53" s="25">
        <v>342.6</v>
      </c>
      <c r="C53" s="20" t="s">
        <v>59</v>
      </c>
      <c r="D53" s="47">
        <v>0</v>
      </c>
      <c r="E53" s="47">
        <v>3472823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3472823</v>
      </c>
      <c r="Q53" s="48">
        <f t="shared" si="16"/>
        <v>128.56117424943545</v>
      </c>
      <c r="R53" s="9"/>
    </row>
    <row r="54" spans="1:18">
      <c r="A54" s="12"/>
      <c r="B54" s="25">
        <v>342.9</v>
      </c>
      <c r="C54" s="20" t="s">
        <v>60</v>
      </c>
      <c r="D54" s="47">
        <v>0</v>
      </c>
      <c r="E54" s="47">
        <v>152815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152815</v>
      </c>
      <c r="Q54" s="48">
        <f t="shared" si="16"/>
        <v>5.6570910302446968</v>
      </c>
      <c r="R54" s="9"/>
    </row>
    <row r="55" spans="1:18">
      <c r="A55" s="12"/>
      <c r="B55" s="25">
        <v>343.4</v>
      </c>
      <c r="C55" s="20" t="s">
        <v>61</v>
      </c>
      <c r="D55" s="47">
        <v>0</v>
      </c>
      <c r="E55" s="47">
        <v>246009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246009</v>
      </c>
      <c r="Q55" s="48">
        <f t="shared" si="16"/>
        <v>9.1070595639136709</v>
      </c>
      <c r="R55" s="9"/>
    </row>
    <row r="56" spans="1:18">
      <c r="A56" s="12"/>
      <c r="B56" s="25">
        <v>343.9</v>
      </c>
      <c r="C56" s="20" t="s">
        <v>62</v>
      </c>
      <c r="D56" s="47">
        <v>0</v>
      </c>
      <c r="E56" s="47">
        <v>5139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5139</v>
      </c>
      <c r="Q56" s="48">
        <f t="shared" si="16"/>
        <v>0.19024173546070411</v>
      </c>
      <c r="R56" s="9"/>
    </row>
    <row r="57" spans="1:18">
      <c r="A57" s="12"/>
      <c r="B57" s="25">
        <v>344.3</v>
      </c>
      <c r="C57" s="20" t="s">
        <v>234</v>
      </c>
      <c r="D57" s="47">
        <v>0</v>
      </c>
      <c r="E57" s="47">
        <v>649339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649339</v>
      </c>
      <c r="Q57" s="48">
        <f t="shared" si="16"/>
        <v>24.038018731721763</v>
      </c>
      <c r="R57" s="9"/>
    </row>
    <row r="58" spans="1:18">
      <c r="A58" s="12"/>
      <c r="B58" s="25">
        <v>346.4</v>
      </c>
      <c r="C58" s="20" t="s">
        <v>114</v>
      </c>
      <c r="D58" s="47">
        <v>0</v>
      </c>
      <c r="E58" s="47">
        <v>4402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4402</v>
      </c>
      <c r="Q58" s="48">
        <f t="shared" si="16"/>
        <v>0.16295857550068485</v>
      </c>
      <c r="R58" s="9"/>
    </row>
    <row r="59" spans="1:18">
      <c r="A59" s="12"/>
      <c r="B59" s="25">
        <v>348.12</v>
      </c>
      <c r="C59" s="20" t="s">
        <v>178</v>
      </c>
      <c r="D59" s="47">
        <v>0</v>
      </c>
      <c r="E59" s="47">
        <v>16310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74" si="23">SUM(D59:O59)</f>
        <v>16310</v>
      </c>
      <c r="Q59" s="48">
        <f t="shared" si="16"/>
        <v>0.60378336356569062</v>
      </c>
      <c r="R59" s="9"/>
    </row>
    <row r="60" spans="1:18">
      <c r="A60" s="12"/>
      <c r="B60" s="25">
        <v>348.13</v>
      </c>
      <c r="C60" s="20" t="s">
        <v>179</v>
      </c>
      <c r="D60" s="47">
        <v>0</v>
      </c>
      <c r="E60" s="47">
        <v>14332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14332</v>
      </c>
      <c r="Q60" s="48">
        <f t="shared" si="16"/>
        <v>0.53055936030799988</v>
      </c>
      <c r="R60" s="9"/>
    </row>
    <row r="61" spans="1:18">
      <c r="A61" s="12"/>
      <c r="B61" s="25">
        <v>348.22</v>
      </c>
      <c r="C61" s="20" t="s">
        <v>152</v>
      </c>
      <c r="D61" s="47">
        <v>0</v>
      </c>
      <c r="E61" s="47">
        <v>11494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11494</v>
      </c>
      <c r="Q61" s="48">
        <f t="shared" si="16"/>
        <v>0.42549883389479137</v>
      </c>
      <c r="R61" s="9"/>
    </row>
    <row r="62" spans="1:18">
      <c r="A62" s="12"/>
      <c r="B62" s="25">
        <v>348.23</v>
      </c>
      <c r="C62" s="20" t="s">
        <v>180</v>
      </c>
      <c r="D62" s="47">
        <v>0</v>
      </c>
      <c r="E62" s="47">
        <v>52179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52179</v>
      </c>
      <c r="Q62" s="48">
        <f t="shared" si="16"/>
        <v>1.9316255136415801</v>
      </c>
      <c r="R62" s="9"/>
    </row>
    <row r="63" spans="1:18">
      <c r="A63" s="12"/>
      <c r="B63" s="25">
        <v>348.31</v>
      </c>
      <c r="C63" s="20" t="s">
        <v>181</v>
      </c>
      <c r="D63" s="47">
        <v>0</v>
      </c>
      <c r="E63" s="47">
        <v>117113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117113</v>
      </c>
      <c r="Q63" s="48">
        <f t="shared" si="16"/>
        <v>4.3354310887350538</v>
      </c>
      <c r="R63" s="9"/>
    </row>
    <row r="64" spans="1:18">
      <c r="A64" s="12"/>
      <c r="B64" s="25">
        <v>348.32</v>
      </c>
      <c r="C64" s="20" t="s">
        <v>143</v>
      </c>
      <c r="D64" s="47">
        <v>0</v>
      </c>
      <c r="E64" s="47">
        <v>367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367</v>
      </c>
      <c r="Q64" s="48">
        <f t="shared" si="16"/>
        <v>1.3586051160552327E-2</v>
      </c>
      <c r="R64" s="9"/>
    </row>
    <row r="65" spans="1:18">
      <c r="A65" s="12"/>
      <c r="B65" s="25">
        <v>348.41</v>
      </c>
      <c r="C65" s="20" t="s">
        <v>182</v>
      </c>
      <c r="D65" s="47">
        <v>0</v>
      </c>
      <c r="E65" s="47">
        <v>46130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46130</v>
      </c>
      <c r="Q65" s="48">
        <f t="shared" si="16"/>
        <v>1.7076962943767815</v>
      </c>
      <c r="R65" s="9"/>
    </row>
    <row r="66" spans="1:18">
      <c r="A66" s="12"/>
      <c r="B66" s="25">
        <v>348.42</v>
      </c>
      <c r="C66" s="20" t="s">
        <v>183</v>
      </c>
      <c r="D66" s="47">
        <v>0</v>
      </c>
      <c r="E66" s="47">
        <v>14877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14877</v>
      </c>
      <c r="Q66" s="48">
        <f t="shared" si="16"/>
        <v>0.55073483137748491</v>
      </c>
      <c r="R66" s="9"/>
    </row>
    <row r="67" spans="1:18">
      <c r="A67" s="12"/>
      <c r="B67" s="25">
        <v>348.43</v>
      </c>
      <c r="C67" s="20" t="s">
        <v>194</v>
      </c>
      <c r="D67" s="47">
        <v>0</v>
      </c>
      <c r="E67" s="47">
        <v>113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113</v>
      </c>
      <c r="Q67" s="48">
        <f t="shared" si="16"/>
        <v>4.1831710657831414E-3</v>
      </c>
      <c r="R67" s="9"/>
    </row>
    <row r="68" spans="1:18">
      <c r="A68" s="12"/>
      <c r="B68" s="25">
        <v>348.48</v>
      </c>
      <c r="C68" s="20" t="s">
        <v>184</v>
      </c>
      <c r="D68" s="47">
        <v>0</v>
      </c>
      <c r="E68" s="47">
        <v>5141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5141</v>
      </c>
      <c r="Q68" s="48">
        <f t="shared" si="16"/>
        <v>0.19031577388664717</v>
      </c>
      <c r="R68" s="9"/>
    </row>
    <row r="69" spans="1:18">
      <c r="A69" s="12"/>
      <c r="B69" s="25">
        <v>348.52</v>
      </c>
      <c r="C69" s="20" t="s">
        <v>227</v>
      </c>
      <c r="D69" s="47">
        <v>0</v>
      </c>
      <c r="E69" s="47">
        <v>19533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19533</v>
      </c>
      <c r="Q69" s="48">
        <f t="shared" ref="Q69:Q95" si="24">(P69/Q$97)</f>
        <v>0.72309628697293893</v>
      </c>
      <c r="R69" s="9"/>
    </row>
    <row r="70" spans="1:18">
      <c r="A70" s="12"/>
      <c r="B70" s="25">
        <v>348.53</v>
      </c>
      <c r="C70" s="20" t="s">
        <v>228</v>
      </c>
      <c r="D70" s="47">
        <v>0</v>
      </c>
      <c r="E70" s="47">
        <v>315759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315759</v>
      </c>
      <c r="Q70" s="48">
        <f t="shared" si="24"/>
        <v>11.689149668678043</v>
      </c>
      <c r="R70" s="9"/>
    </row>
    <row r="71" spans="1:18">
      <c r="A71" s="12"/>
      <c r="B71" s="25">
        <v>348.61</v>
      </c>
      <c r="C71" s="20" t="s">
        <v>186</v>
      </c>
      <c r="D71" s="47">
        <v>0</v>
      </c>
      <c r="E71" s="47">
        <v>2400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2400</v>
      </c>
      <c r="Q71" s="48">
        <f t="shared" si="24"/>
        <v>8.8846111131677341E-2</v>
      </c>
      <c r="R71" s="9"/>
    </row>
    <row r="72" spans="1:18">
      <c r="A72" s="12"/>
      <c r="B72" s="25">
        <v>348.62</v>
      </c>
      <c r="C72" s="20" t="s">
        <v>187</v>
      </c>
      <c r="D72" s="47">
        <v>0</v>
      </c>
      <c r="E72" s="47">
        <v>137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137</v>
      </c>
      <c r="Q72" s="48">
        <f t="shared" si="24"/>
        <v>5.071632177099915E-3</v>
      </c>
      <c r="R72" s="9"/>
    </row>
    <row r="73" spans="1:18">
      <c r="A73" s="12"/>
      <c r="B73" s="25">
        <v>348.71</v>
      </c>
      <c r="C73" s="20" t="s">
        <v>188</v>
      </c>
      <c r="D73" s="47">
        <v>0</v>
      </c>
      <c r="E73" s="47">
        <v>21445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21445</v>
      </c>
      <c r="Q73" s="48">
        <f t="shared" si="24"/>
        <v>0.79387702217450862</v>
      </c>
      <c r="R73" s="9"/>
    </row>
    <row r="74" spans="1:18">
      <c r="A74" s="12"/>
      <c r="B74" s="25">
        <v>348.72</v>
      </c>
      <c r="C74" s="20" t="s">
        <v>189</v>
      </c>
      <c r="D74" s="47">
        <v>0</v>
      </c>
      <c r="E74" s="47">
        <v>1043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1043</v>
      </c>
      <c r="Q74" s="48">
        <f t="shared" si="24"/>
        <v>3.8611039129308113E-2</v>
      </c>
      <c r="R74" s="9"/>
    </row>
    <row r="75" spans="1:18">
      <c r="A75" s="12"/>
      <c r="B75" s="25">
        <v>348.85</v>
      </c>
      <c r="C75" s="20" t="s">
        <v>174</v>
      </c>
      <c r="D75" s="47">
        <v>0</v>
      </c>
      <c r="E75" s="47">
        <v>58947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58947</v>
      </c>
      <c r="Q75" s="48">
        <f t="shared" si="24"/>
        <v>2.1821715470329099</v>
      </c>
      <c r="R75" s="9"/>
    </row>
    <row r="76" spans="1:18">
      <c r="A76" s="12"/>
      <c r="B76" s="25">
        <v>348.92099999999999</v>
      </c>
      <c r="C76" s="20" t="s">
        <v>144</v>
      </c>
      <c r="D76" s="47">
        <v>0</v>
      </c>
      <c r="E76" s="47">
        <v>35462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ref="P76" si="25">SUM(D76:O76)</f>
        <v>35462</v>
      </c>
      <c r="Q76" s="48">
        <f t="shared" si="24"/>
        <v>1.3127753303964758</v>
      </c>
      <c r="R76" s="9"/>
    </row>
    <row r="77" spans="1:18">
      <c r="A77" s="12"/>
      <c r="B77" s="25">
        <v>349</v>
      </c>
      <c r="C77" s="20" t="s">
        <v>235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6027039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6027039</v>
      </c>
      <c r="Q77" s="48">
        <f t="shared" si="24"/>
        <v>223.11624032873061</v>
      </c>
      <c r="R77" s="9"/>
    </row>
    <row r="78" spans="1:18" ht="15.75">
      <c r="A78" s="29" t="s">
        <v>47</v>
      </c>
      <c r="B78" s="30"/>
      <c r="C78" s="31"/>
      <c r="D78" s="32">
        <f t="shared" ref="D78:O78" si="26">SUM(D79:D83)</f>
        <v>111102</v>
      </c>
      <c r="E78" s="32">
        <f t="shared" si="26"/>
        <v>234796</v>
      </c>
      <c r="F78" s="32">
        <f t="shared" si="26"/>
        <v>0</v>
      </c>
      <c r="G78" s="32">
        <f t="shared" si="26"/>
        <v>0</v>
      </c>
      <c r="H78" s="32">
        <f t="shared" si="26"/>
        <v>0</v>
      </c>
      <c r="I78" s="32">
        <f t="shared" si="26"/>
        <v>0</v>
      </c>
      <c r="J78" s="32">
        <f t="shared" si="26"/>
        <v>0</v>
      </c>
      <c r="K78" s="32">
        <f t="shared" ref="K78" si="27">SUM(K79:K83)</f>
        <v>0</v>
      </c>
      <c r="L78" s="32">
        <f t="shared" ref="L78" si="28">SUM(L79:L83)</f>
        <v>0</v>
      </c>
      <c r="M78" s="32">
        <f t="shared" si="26"/>
        <v>0</v>
      </c>
      <c r="N78" s="32">
        <f t="shared" ref="N78" si="29">SUM(N79:N83)</f>
        <v>0</v>
      </c>
      <c r="O78" s="32">
        <f t="shared" si="26"/>
        <v>0</v>
      </c>
      <c r="P78" s="32">
        <f>SUM(D78:O78)</f>
        <v>345898</v>
      </c>
      <c r="Q78" s="46">
        <f t="shared" si="24"/>
        <v>12.804871728427054</v>
      </c>
      <c r="R78" s="10"/>
    </row>
    <row r="79" spans="1:18">
      <c r="A79" s="13"/>
      <c r="B79" s="40">
        <v>351.1</v>
      </c>
      <c r="C79" s="21" t="s">
        <v>80</v>
      </c>
      <c r="D79" s="47">
        <v>0</v>
      </c>
      <c r="E79" s="47">
        <v>6982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6982</v>
      </c>
      <c r="Q79" s="48">
        <f t="shared" si="24"/>
        <v>0.25846814496723802</v>
      </c>
      <c r="R79" s="9"/>
    </row>
    <row r="80" spans="1:18">
      <c r="A80" s="13"/>
      <c r="B80" s="40">
        <v>351.2</v>
      </c>
      <c r="C80" s="21" t="s">
        <v>81</v>
      </c>
      <c r="D80" s="47">
        <v>0</v>
      </c>
      <c r="E80" s="47">
        <v>21251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3" si="30">SUM(D80:O80)</f>
        <v>21251</v>
      </c>
      <c r="Q80" s="48">
        <f t="shared" si="24"/>
        <v>0.78669529485803136</v>
      </c>
      <c r="R80" s="9"/>
    </row>
    <row r="81" spans="1:121">
      <c r="A81" s="13"/>
      <c r="B81" s="40">
        <v>351.5</v>
      </c>
      <c r="C81" s="21" t="s">
        <v>82</v>
      </c>
      <c r="D81" s="47">
        <v>111102</v>
      </c>
      <c r="E81" s="47">
        <v>200671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0"/>
        <v>311773</v>
      </c>
      <c r="Q81" s="48">
        <f t="shared" si="24"/>
        <v>11.541591085773517</v>
      </c>
      <c r="R81" s="9"/>
    </row>
    <row r="82" spans="1:121">
      <c r="A82" s="13"/>
      <c r="B82" s="40">
        <v>355</v>
      </c>
      <c r="C82" s="21" t="s">
        <v>199</v>
      </c>
      <c r="D82" s="47">
        <v>0</v>
      </c>
      <c r="E82" s="47">
        <v>1800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0"/>
        <v>1800</v>
      </c>
      <c r="Q82" s="48">
        <f t="shared" si="24"/>
        <v>6.6634583348758006E-2</v>
      </c>
      <c r="R82" s="9"/>
    </row>
    <row r="83" spans="1:121">
      <c r="A83" s="13"/>
      <c r="B83" s="40">
        <v>359</v>
      </c>
      <c r="C83" s="21" t="s">
        <v>83</v>
      </c>
      <c r="D83" s="47">
        <v>0</v>
      </c>
      <c r="E83" s="47">
        <v>4092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0"/>
        <v>4092</v>
      </c>
      <c r="Q83" s="48">
        <f t="shared" si="24"/>
        <v>0.15148261947950986</v>
      </c>
      <c r="R83" s="9"/>
    </row>
    <row r="84" spans="1:121" ht="15.75">
      <c r="A84" s="29" t="s">
        <v>3</v>
      </c>
      <c r="B84" s="30"/>
      <c r="C84" s="31"/>
      <c r="D84" s="32">
        <f t="shared" ref="D84:O84" si="31">SUM(D85:D92)</f>
        <v>-68308</v>
      </c>
      <c r="E84" s="32">
        <f t="shared" si="31"/>
        <v>249459</v>
      </c>
      <c r="F84" s="32">
        <f t="shared" si="31"/>
        <v>0</v>
      </c>
      <c r="G84" s="32">
        <f t="shared" si="31"/>
        <v>0</v>
      </c>
      <c r="H84" s="32">
        <f t="shared" si="31"/>
        <v>0</v>
      </c>
      <c r="I84" s="32">
        <f t="shared" si="31"/>
        <v>0</v>
      </c>
      <c r="J84" s="32">
        <f t="shared" si="31"/>
        <v>0</v>
      </c>
      <c r="K84" s="32">
        <f t="shared" ref="K84" si="32">SUM(K85:K92)</f>
        <v>29002795</v>
      </c>
      <c r="L84" s="32">
        <f t="shared" ref="L84" si="33">SUM(L85:L92)</f>
        <v>0</v>
      </c>
      <c r="M84" s="32">
        <f t="shared" si="31"/>
        <v>0</v>
      </c>
      <c r="N84" s="32">
        <f t="shared" ref="N84" si="34">SUM(N85:N92)</f>
        <v>0</v>
      </c>
      <c r="O84" s="32">
        <f t="shared" si="31"/>
        <v>0</v>
      </c>
      <c r="P84" s="32">
        <f>SUM(D84:O84)</f>
        <v>29183946</v>
      </c>
      <c r="Q84" s="46">
        <f t="shared" si="24"/>
        <v>1080.366712323696</v>
      </c>
      <c r="R84" s="10"/>
    </row>
    <row r="85" spans="1:121">
      <c r="A85" s="12"/>
      <c r="B85" s="25">
        <v>361.1</v>
      </c>
      <c r="C85" s="20" t="s">
        <v>84</v>
      </c>
      <c r="D85" s="47">
        <v>24246</v>
      </c>
      <c r="E85" s="47">
        <v>27502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51748</v>
      </c>
      <c r="Q85" s="48">
        <f t="shared" si="24"/>
        <v>1.9156702328508497</v>
      </c>
      <c r="R85" s="9"/>
    </row>
    <row r="86" spans="1:121">
      <c r="A86" s="12"/>
      <c r="B86" s="25">
        <v>361.3</v>
      </c>
      <c r="C86" s="20" t="s">
        <v>102</v>
      </c>
      <c r="D86" s="47">
        <v>-204933</v>
      </c>
      <c r="E86" s="47">
        <v>-122054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2" si="35">SUM(D86:O86)</f>
        <v>-326987</v>
      </c>
      <c r="Q86" s="48">
        <f t="shared" si="24"/>
        <v>-12.104801391922408</v>
      </c>
      <c r="R86" s="9"/>
    </row>
    <row r="87" spans="1:121">
      <c r="A87" s="12"/>
      <c r="B87" s="25">
        <v>362</v>
      </c>
      <c r="C87" s="20" t="s">
        <v>85</v>
      </c>
      <c r="D87" s="47">
        <v>25487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5"/>
        <v>25487</v>
      </c>
      <c r="Q87" s="48">
        <f t="shared" si="24"/>
        <v>0.94350868100544183</v>
      </c>
      <c r="R87" s="9"/>
    </row>
    <row r="88" spans="1:121">
      <c r="A88" s="12"/>
      <c r="B88" s="25">
        <v>364</v>
      </c>
      <c r="C88" s="20" t="s">
        <v>146</v>
      </c>
      <c r="D88" s="47">
        <v>8740</v>
      </c>
      <c r="E88" s="47">
        <v>95747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5"/>
        <v>104487</v>
      </c>
      <c r="Q88" s="48">
        <f t="shared" si="24"/>
        <v>3.8680265057564878</v>
      </c>
      <c r="R88" s="9"/>
    </row>
    <row r="89" spans="1:121">
      <c r="A89" s="12"/>
      <c r="B89" s="25">
        <v>365</v>
      </c>
      <c r="C89" s="20" t="s">
        <v>147</v>
      </c>
      <c r="D89" s="47">
        <v>0</v>
      </c>
      <c r="E89" s="47">
        <v>55807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5"/>
        <v>55807</v>
      </c>
      <c r="Q89" s="48">
        <f t="shared" si="24"/>
        <v>2.0659312183022989</v>
      </c>
      <c r="R89" s="9"/>
    </row>
    <row r="90" spans="1:121">
      <c r="A90" s="12"/>
      <c r="B90" s="25">
        <v>366</v>
      </c>
      <c r="C90" s="20" t="s">
        <v>88</v>
      </c>
      <c r="D90" s="47">
        <v>0</v>
      </c>
      <c r="E90" s="47">
        <v>32106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5"/>
        <v>32106</v>
      </c>
      <c r="Q90" s="48">
        <f t="shared" si="24"/>
        <v>1.1885388516640136</v>
      </c>
      <c r="R90" s="9"/>
    </row>
    <row r="91" spans="1:121">
      <c r="A91" s="12"/>
      <c r="B91" s="25">
        <v>369.7</v>
      </c>
      <c r="C91" s="20" t="s">
        <v>236</v>
      </c>
      <c r="D91" s="47">
        <v>0</v>
      </c>
      <c r="E91" s="47">
        <v>-5585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5"/>
        <v>-5585</v>
      </c>
      <c r="Q91" s="48">
        <f t="shared" si="24"/>
        <v>-0.20675230444600748</v>
      </c>
      <c r="R91" s="9"/>
    </row>
    <row r="92" spans="1:121">
      <c r="A92" s="12"/>
      <c r="B92" s="25">
        <v>369.9</v>
      </c>
      <c r="C92" s="20" t="s">
        <v>89</v>
      </c>
      <c r="D92" s="47">
        <v>78152</v>
      </c>
      <c r="E92" s="47">
        <v>165936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29002795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5"/>
        <v>29246883</v>
      </c>
      <c r="Q92" s="48">
        <f t="shared" si="24"/>
        <v>1082.6965905304853</v>
      </c>
      <c r="R92" s="9"/>
    </row>
    <row r="93" spans="1:121" ht="15.75">
      <c r="A93" s="29" t="s">
        <v>48</v>
      </c>
      <c r="B93" s="30"/>
      <c r="C93" s="31"/>
      <c r="D93" s="32">
        <f t="shared" ref="D93:O93" si="36">SUM(D94:D94)</f>
        <v>9880397</v>
      </c>
      <c r="E93" s="32">
        <f t="shared" si="36"/>
        <v>9504862</v>
      </c>
      <c r="F93" s="32">
        <f t="shared" si="36"/>
        <v>0</v>
      </c>
      <c r="G93" s="32">
        <f t="shared" si="36"/>
        <v>0</v>
      </c>
      <c r="H93" s="32">
        <f t="shared" si="36"/>
        <v>0</v>
      </c>
      <c r="I93" s="32">
        <f t="shared" si="36"/>
        <v>0</v>
      </c>
      <c r="J93" s="32">
        <f t="shared" si="36"/>
        <v>0</v>
      </c>
      <c r="K93" s="32">
        <f t="shared" si="36"/>
        <v>0</v>
      </c>
      <c r="L93" s="32">
        <f t="shared" si="36"/>
        <v>0</v>
      </c>
      <c r="M93" s="32">
        <f t="shared" si="36"/>
        <v>0</v>
      </c>
      <c r="N93" s="32">
        <f t="shared" si="36"/>
        <v>0</v>
      </c>
      <c r="O93" s="32">
        <f t="shared" si="36"/>
        <v>0</v>
      </c>
      <c r="P93" s="32">
        <f>SUM(D93:O93)</f>
        <v>19385259</v>
      </c>
      <c r="Q93" s="46">
        <f t="shared" si="24"/>
        <v>717.62703142931184</v>
      </c>
      <c r="R93" s="9"/>
    </row>
    <row r="94" spans="1:121" ht="15.75" thickBot="1">
      <c r="A94" s="12"/>
      <c r="B94" s="25">
        <v>381</v>
      </c>
      <c r="C94" s="20" t="s">
        <v>90</v>
      </c>
      <c r="D94" s="47">
        <v>9880397</v>
      </c>
      <c r="E94" s="47">
        <v>9504862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19385259</v>
      </c>
      <c r="Q94" s="48">
        <f t="shared" si="24"/>
        <v>717.62703142931184</v>
      </c>
      <c r="R94" s="9"/>
    </row>
    <row r="95" spans="1:121" ht="16.5" thickBot="1">
      <c r="A95" s="14" t="s">
        <v>64</v>
      </c>
      <c r="B95" s="23"/>
      <c r="C95" s="22"/>
      <c r="D95" s="15">
        <f t="shared" ref="D95:O95" si="37">SUM(D5,D13,D17,D44,D78,D84,D93)</f>
        <v>31617818</v>
      </c>
      <c r="E95" s="15">
        <f t="shared" si="37"/>
        <v>28708463</v>
      </c>
      <c r="F95" s="15">
        <f t="shared" si="37"/>
        <v>0</v>
      </c>
      <c r="G95" s="15">
        <f t="shared" si="37"/>
        <v>0</v>
      </c>
      <c r="H95" s="15">
        <f t="shared" si="37"/>
        <v>0</v>
      </c>
      <c r="I95" s="15">
        <f t="shared" si="37"/>
        <v>0</v>
      </c>
      <c r="J95" s="15">
        <f t="shared" si="37"/>
        <v>0</v>
      </c>
      <c r="K95" s="15">
        <f t="shared" ref="K95" si="38">SUM(K5,K13,K17,K44,K78,K84,K93)</f>
        <v>35352723</v>
      </c>
      <c r="L95" s="15">
        <f t="shared" ref="L95" si="39">SUM(L5,L13,L17,L44,L78,L84,L93)</f>
        <v>0</v>
      </c>
      <c r="M95" s="15">
        <f t="shared" si="37"/>
        <v>0</v>
      </c>
      <c r="N95" s="15">
        <f t="shared" ref="N95" si="40">SUM(N5,N13,N17,N44,N78,N84,N93)</f>
        <v>0</v>
      </c>
      <c r="O95" s="15">
        <f t="shared" si="37"/>
        <v>0</v>
      </c>
      <c r="P95" s="15">
        <f>SUM(D95:O95)</f>
        <v>95679004</v>
      </c>
      <c r="Q95" s="38">
        <f t="shared" si="24"/>
        <v>3541.9614259800837</v>
      </c>
      <c r="R95" s="6"/>
      <c r="S95" s="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</row>
    <row r="96" spans="1:121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9"/>
    </row>
    <row r="97" spans="1:17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120" t="s">
        <v>237</v>
      </c>
      <c r="O97" s="120"/>
      <c r="P97" s="120"/>
      <c r="Q97" s="44">
        <v>27013</v>
      </c>
    </row>
    <row r="98" spans="1:17">
      <c r="A98" s="121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7" ht="15.75" customHeight="1" thickBot="1">
      <c r="A99" s="122" t="s">
        <v>109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201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1"/>
      <c r="M3" s="131"/>
      <c r="N3" s="132"/>
      <c r="O3" s="36"/>
      <c r="P3" s="37"/>
      <c r="Q3" s="133" t="s">
        <v>208</v>
      </c>
      <c r="R3" s="11"/>
      <c r="S3"/>
    </row>
    <row r="4" spans="1:135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209</v>
      </c>
      <c r="L4" s="35" t="s">
        <v>7</v>
      </c>
      <c r="M4" s="35" t="s">
        <v>8</v>
      </c>
      <c r="N4" s="35" t="s">
        <v>244</v>
      </c>
      <c r="O4" s="35" t="s">
        <v>9</v>
      </c>
      <c r="P4" s="35" t="s">
        <v>210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211</v>
      </c>
      <c r="B5" s="26"/>
      <c r="C5" s="26"/>
      <c r="D5" s="27">
        <f t="shared" ref="D5:O5" si="0">SUM(D6:D13)</f>
        <v>10052332</v>
      </c>
      <c r="E5" s="27">
        <f t="shared" si="0"/>
        <v>3556913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20745148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34354393</v>
      </c>
      <c r="Q5" s="33">
        <f t="shared" ref="Q5:Q36" si="4">(P5/Q$99)</f>
        <v>1228.9176533714899</v>
      </c>
      <c r="R5" s="6"/>
    </row>
    <row r="6" spans="1:135">
      <c r="A6" s="12"/>
      <c r="B6" s="25">
        <v>311</v>
      </c>
      <c r="C6" s="20" t="s">
        <v>2</v>
      </c>
      <c r="D6" s="47">
        <v>6875717</v>
      </c>
      <c r="E6" s="47">
        <v>2167642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9043359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18086718</v>
      </c>
      <c r="Q6" s="48">
        <f t="shared" si="4"/>
        <v>646.99402611339656</v>
      </c>
      <c r="R6" s="9"/>
    </row>
    <row r="7" spans="1:135">
      <c r="A7" s="12"/>
      <c r="B7" s="25">
        <v>312.13</v>
      </c>
      <c r="C7" s="20" t="s">
        <v>212</v>
      </c>
      <c r="D7" s="47">
        <v>0</v>
      </c>
      <c r="E7" s="47">
        <v>165884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165884</v>
      </c>
      <c r="Q7" s="48">
        <f t="shared" si="4"/>
        <v>5.9339653013772136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161401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161401</v>
      </c>
      <c r="Q8" s="48">
        <f t="shared" si="4"/>
        <v>5.7736004292613128</v>
      </c>
      <c r="R8" s="9"/>
    </row>
    <row r="9" spans="1:135">
      <c r="A9" s="12"/>
      <c r="B9" s="25">
        <v>312.41000000000003</v>
      </c>
      <c r="C9" s="20" t="s">
        <v>213</v>
      </c>
      <c r="D9" s="47">
        <v>0</v>
      </c>
      <c r="E9" s="47">
        <v>628586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628586</v>
      </c>
      <c r="Q9" s="48">
        <f t="shared" si="4"/>
        <v>22.485637631908425</v>
      </c>
      <c r="R9" s="9"/>
    </row>
    <row r="10" spans="1:135">
      <c r="A10" s="12"/>
      <c r="B10" s="25">
        <v>312.42</v>
      </c>
      <c r="C10" s="20" t="s">
        <v>214</v>
      </c>
      <c r="D10" s="47">
        <v>0</v>
      </c>
      <c r="E10" s="47">
        <v>433400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433400</v>
      </c>
      <c r="Q10" s="48">
        <f t="shared" si="4"/>
        <v>15.503487748166696</v>
      </c>
      <c r="R10" s="9"/>
    </row>
    <row r="11" spans="1:135">
      <c r="A11" s="12"/>
      <c r="B11" s="25">
        <v>312.63</v>
      </c>
      <c r="C11" s="20" t="s">
        <v>215</v>
      </c>
      <c r="D11" s="47">
        <v>3143213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3143213</v>
      </c>
      <c r="Q11" s="48">
        <f t="shared" si="4"/>
        <v>112.43831157216955</v>
      </c>
      <c r="R11" s="9"/>
    </row>
    <row r="12" spans="1:135">
      <c r="A12" s="12"/>
      <c r="B12" s="25">
        <v>315.2</v>
      </c>
      <c r="C12" s="20" t="s">
        <v>216</v>
      </c>
      <c r="D12" s="47">
        <v>33402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33402</v>
      </c>
      <c r="Q12" s="48">
        <f t="shared" si="4"/>
        <v>1.1948488642461099</v>
      </c>
      <c r="R12" s="9"/>
    </row>
    <row r="13" spans="1:135">
      <c r="A13" s="12"/>
      <c r="B13" s="25">
        <v>319.89999999999998</v>
      </c>
      <c r="C13" s="20" t="s">
        <v>202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11701789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20" si="6">SUM(D13:O13)</f>
        <v>11701789</v>
      </c>
      <c r="Q13" s="48">
        <f t="shared" si="4"/>
        <v>418.59377571096405</v>
      </c>
      <c r="R13" s="9"/>
    </row>
    <row r="14" spans="1:135" ht="15.75">
      <c r="A14" s="29" t="s">
        <v>15</v>
      </c>
      <c r="B14" s="30"/>
      <c r="C14" s="31"/>
      <c r="D14" s="32">
        <f t="shared" ref="D14:O14" si="7">SUM(D15:D18)</f>
        <v>259357</v>
      </c>
      <c r="E14" s="32">
        <f t="shared" si="7"/>
        <v>688313</v>
      </c>
      <c r="F14" s="32">
        <f t="shared" si="7"/>
        <v>0</v>
      </c>
      <c r="G14" s="32">
        <f t="shared" si="7"/>
        <v>0</v>
      </c>
      <c r="H14" s="32">
        <f t="shared" si="7"/>
        <v>0</v>
      </c>
      <c r="I14" s="32">
        <f t="shared" si="7"/>
        <v>0</v>
      </c>
      <c r="J14" s="32">
        <f t="shared" si="7"/>
        <v>0</v>
      </c>
      <c r="K14" s="32">
        <f t="shared" ref="K14" si="8">SUM(K15:K18)</f>
        <v>7116932</v>
      </c>
      <c r="L14" s="32">
        <f t="shared" ref="L14" si="9">SUM(L15:L18)</f>
        <v>0</v>
      </c>
      <c r="M14" s="32">
        <f t="shared" si="7"/>
        <v>0</v>
      </c>
      <c r="N14" s="32">
        <f t="shared" ref="N14" si="10">SUM(N15:N18)</f>
        <v>0</v>
      </c>
      <c r="O14" s="32">
        <f t="shared" si="7"/>
        <v>0</v>
      </c>
      <c r="P14" s="45">
        <f t="shared" si="6"/>
        <v>8064602</v>
      </c>
      <c r="Q14" s="46">
        <f t="shared" si="4"/>
        <v>288.48513682704345</v>
      </c>
      <c r="R14" s="10"/>
    </row>
    <row r="15" spans="1:135">
      <c r="A15" s="12"/>
      <c r="B15" s="25">
        <v>322</v>
      </c>
      <c r="C15" s="20" t="s">
        <v>217</v>
      </c>
      <c r="D15" s="47">
        <v>251374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251374</v>
      </c>
      <c r="Q15" s="48">
        <f t="shared" si="4"/>
        <v>8.9920944374888219</v>
      </c>
      <c r="R15" s="9"/>
    </row>
    <row r="16" spans="1:135">
      <c r="A16" s="12"/>
      <c r="B16" s="25">
        <v>325.2</v>
      </c>
      <c r="C16" s="20" t="s">
        <v>16</v>
      </c>
      <c r="D16" s="47">
        <v>0</v>
      </c>
      <c r="E16" s="47">
        <v>688313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688313</v>
      </c>
      <c r="Q16" s="48">
        <f t="shared" si="4"/>
        <v>24.622178501162583</v>
      </c>
      <c r="R16" s="9"/>
    </row>
    <row r="17" spans="1:18">
      <c r="A17" s="12"/>
      <c r="B17" s="25">
        <v>329.4</v>
      </c>
      <c r="C17" s="20" t="s">
        <v>218</v>
      </c>
      <c r="D17" s="47">
        <v>7983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7983</v>
      </c>
      <c r="Q17" s="48">
        <f t="shared" si="4"/>
        <v>0.28556608835628688</v>
      </c>
      <c r="R17" s="9"/>
    </row>
    <row r="18" spans="1:18">
      <c r="A18" s="12"/>
      <c r="B18" s="25">
        <v>329.5</v>
      </c>
      <c r="C18" s="20" t="s">
        <v>219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7116932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7116932</v>
      </c>
      <c r="Q18" s="48">
        <f t="shared" si="4"/>
        <v>254.58529780003576</v>
      </c>
      <c r="R18" s="9"/>
    </row>
    <row r="19" spans="1:18" ht="15.75">
      <c r="A19" s="29" t="s">
        <v>220</v>
      </c>
      <c r="B19" s="30"/>
      <c r="C19" s="31"/>
      <c r="D19" s="32">
        <f t="shared" ref="D19:O19" si="11">SUM(D20:D44)</f>
        <v>4120670</v>
      </c>
      <c r="E19" s="32">
        <f t="shared" si="11"/>
        <v>6474144</v>
      </c>
      <c r="F19" s="32">
        <f t="shared" si="11"/>
        <v>0</v>
      </c>
      <c r="G19" s="32">
        <f t="shared" si="11"/>
        <v>624443</v>
      </c>
      <c r="H19" s="32">
        <f t="shared" si="11"/>
        <v>0</v>
      </c>
      <c r="I19" s="32">
        <f t="shared" si="11"/>
        <v>0</v>
      </c>
      <c r="J19" s="32">
        <f t="shared" si="11"/>
        <v>0</v>
      </c>
      <c r="K19" s="32">
        <f t="shared" ref="K19" si="12">SUM(K20:K44)</f>
        <v>0</v>
      </c>
      <c r="L19" s="32">
        <f t="shared" ref="L19" si="13">SUM(L20:L44)</f>
        <v>0</v>
      </c>
      <c r="M19" s="32">
        <f t="shared" si="11"/>
        <v>0</v>
      </c>
      <c r="N19" s="32">
        <f t="shared" ref="N19" si="14">SUM(N20:N44)</f>
        <v>0</v>
      </c>
      <c r="O19" s="32">
        <f t="shared" si="11"/>
        <v>0</v>
      </c>
      <c r="P19" s="45">
        <f t="shared" si="6"/>
        <v>11219257</v>
      </c>
      <c r="Q19" s="46">
        <f t="shared" si="4"/>
        <v>401.33274906099086</v>
      </c>
      <c r="R19" s="10"/>
    </row>
    <row r="20" spans="1:18">
      <c r="A20" s="12"/>
      <c r="B20" s="25">
        <v>331.2</v>
      </c>
      <c r="C20" s="20" t="s">
        <v>19</v>
      </c>
      <c r="D20" s="47">
        <v>102671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102671</v>
      </c>
      <c r="Q20" s="48">
        <f t="shared" si="4"/>
        <v>3.6727240207476299</v>
      </c>
      <c r="R20" s="9"/>
    </row>
    <row r="21" spans="1:18">
      <c r="A21" s="12"/>
      <c r="B21" s="25">
        <v>331.5</v>
      </c>
      <c r="C21" s="20" t="s">
        <v>21</v>
      </c>
      <c r="D21" s="47">
        <v>0</v>
      </c>
      <c r="E21" s="47">
        <v>295736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9" si="15">SUM(D21:O21)</f>
        <v>295736</v>
      </c>
      <c r="Q21" s="48">
        <f t="shared" si="4"/>
        <v>10.579001967447685</v>
      </c>
      <c r="R21" s="9"/>
    </row>
    <row r="22" spans="1:18">
      <c r="A22" s="12"/>
      <c r="B22" s="25">
        <v>331.62</v>
      </c>
      <c r="C22" s="20" t="s">
        <v>197</v>
      </c>
      <c r="D22" s="47">
        <v>0</v>
      </c>
      <c r="E22" s="47">
        <v>2919545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2919545</v>
      </c>
      <c r="Q22" s="48">
        <f t="shared" si="4"/>
        <v>104.43730996243964</v>
      </c>
      <c r="R22" s="9"/>
    </row>
    <row r="23" spans="1:18">
      <c r="A23" s="12"/>
      <c r="B23" s="25">
        <v>331.65</v>
      </c>
      <c r="C23" s="20" t="s">
        <v>24</v>
      </c>
      <c r="D23" s="47">
        <v>0</v>
      </c>
      <c r="E23" s="47">
        <v>155735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155735</v>
      </c>
      <c r="Q23" s="48">
        <f t="shared" si="4"/>
        <v>5.5709175460561617</v>
      </c>
      <c r="R23" s="9"/>
    </row>
    <row r="24" spans="1:18">
      <c r="A24" s="12"/>
      <c r="B24" s="25">
        <v>331.9</v>
      </c>
      <c r="C24" s="20" t="s">
        <v>22</v>
      </c>
      <c r="D24" s="47">
        <v>19164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19164</v>
      </c>
      <c r="Q24" s="48">
        <f t="shared" si="4"/>
        <v>0.68553031658021824</v>
      </c>
      <c r="R24" s="9"/>
    </row>
    <row r="25" spans="1:18">
      <c r="A25" s="12"/>
      <c r="B25" s="25">
        <v>334.2</v>
      </c>
      <c r="C25" s="20" t="s">
        <v>23</v>
      </c>
      <c r="D25" s="47">
        <v>416117</v>
      </c>
      <c r="E25" s="47">
        <v>208236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624353</v>
      </c>
      <c r="Q25" s="48">
        <f t="shared" si="4"/>
        <v>22.334215703809694</v>
      </c>
      <c r="R25" s="9"/>
    </row>
    <row r="26" spans="1:18">
      <c r="A26" s="12"/>
      <c r="B26" s="25">
        <v>334.34</v>
      </c>
      <c r="C26" s="20" t="s">
        <v>25</v>
      </c>
      <c r="D26" s="47">
        <v>0</v>
      </c>
      <c r="E26" s="47">
        <v>93750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93750</v>
      </c>
      <c r="Q26" s="48">
        <f t="shared" si="4"/>
        <v>3.3536040064389199</v>
      </c>
      <c r="R26" s="9"/>
    </row>
    <row r="27" spans="1:18">
      <c r="A27" s="12"/>
      <c r="B27" s="25">
        <v>334.39</v>
      </c>
      <c r="C27" s="20" t="s">
        <v>203</v>
      </c>
      <c r="D27" s="47">
        <v>49372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49372</v>
      </c>
      <c r="Q27" s="48">
        <f t="shared" si="4"/>
        <v>1.7661241280629583</v>
      </c>
      <c r="R27" s="9"/>
    </row>
    <row r="28" spans="1:18">
      <c r="A28" s="12"/>
      <c r="B28" s="25">
        <v>334.49</v>
      </c>
      <c r="C28" s="20" t="s">
        <v>26</v>
      </c>
      <c r="D28" s="47">
        <v>0</v>
      </c>
      <c r="E28" s="47">
        <v>469514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469514</v>
      </c>
      <c r="Q28" s="48">
        <f t="shared" si="4"/>
        <v>16.795349669111072</v>
      </c>
      <c r="R28" s="9"/>
    </row>
    <row r="29" spans="1:18">
      <c r="A29" s="12"/>
      <c r="B29" s="25">
        <v>334.62</v>
      </c>
      <c r="C29" s="20" t="s">
        <v>100</v>
      </c>
      <c r="D29" s="47">
        <v>0</v>
      </c>
      <c r="E29" s="47">
        <v>191874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191874</v>
      </c>
      <c r="Q29" s="48">
        <f t="shared" si="4"/>
        <v>6.8636737614022536</v>
      </c>
      <c r="R29" s="9"/>
    </row>
    <row r="30" spans="1:18">
      <c r="A30" s="12"/>
      <c r="B30" s="25">
        <v>334.69</v>
      </c>
      <c r="C30" s="20" t="s">
        <v>27</v>
      </c>
      <c r="D30" s="47">
        <v>0</v>
      </c>
      <c r="E30" s="47">
        <v>47267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47267</v>
      </c>
      <c r="Q30" s="48">
        <f t="shared" si="4"/>
        <v>1.6908245394383832</v>
      </c>
      <c r="R30" s="9"/>
    </row>
    <row r="31" spans="1:18">
      <c r="A31" s="12"/>
      <c r="B31" s="25">
        <v>334.7</v>
      </c>
      <c r="C31" s="20" t="s">
        <v>28</v>
      </c>
      <c r="D31" s="47">
        <v>35453</v>
      </c>
      <c r="E31" s="47">
        <v>424144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459597</v>
      </c>
      <c r="Q31" s="48">
        <f t="shared" si="4"/>
        <v>16.440600965837955</v>
      </c>
      <c r="R31" s="9"/>
    </row>
    <row r="32" spans="1:18">
      <c r="A32" s="12"/>
      <c r="B32" s="25">
        <v>335.12099999999998</v>
      </c>
      <c r="C32" s="20" t="s">
        <v>221</v>
      </c>
      <c r="D32" s="47">
        <v>674542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674542</v>
      </c>
      <c r="Q32" s="48">
        <f t="shared" si="4"/>
        <v>24.129565372920766</v>
      </c>
      <c r="R32" s="9"/>
    </row>
    <row r="33" spans="1:18">
      <c r="A33" s="12"/>
      <c r="B33" s="25">
        <v>335.13</v>
      </c>
      <c r="C33" s="20" t="s">
        <v>129</v>
      </c>
      <c r="D33" s="47">
        <v>25306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25306</v>
      </c>
      <c r="Q33" s="48">
        <f t="shared" si="4"/>
        <v>0.90524056519406193</v>
      </c>
      <c r="R33" s="9"/>
    </row>
    <row r="34" spans="1:18">
      <c r="A34" s="12"/>
      <c r="B34" s="25">
        <v>335.14</v>
      </c>
      <c r="C34" s="20" t="s">
        <v>130</v>
      </c>
      <c r="D34" s="47">
        <v>14870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14870</v>
      </c>
      <c r="Q34" s="48">
        <f t="shared" si="4"/>
        <v>0.53192631014129854</v>
      </c>
      <c r="R34" s="9"/>
    </row>
    <row r="35" spans="1:18">
      <c r="A35" s="12"/>
      <c r="B35" s="25">
        <v>335.15</v>
      </c>
      <c r="C35" s="20" t="s">
        <v>131</v>
      </c>
      <c r="D35" s="47">
        <v>3429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3429</v>
      </c>
      <c r="Q35" s="48">
        <f t="shared" si="4"/>
        <v>0.12266142013950992</v>
      </c>
      <c r="R35" s="9"/>
    </row>
    <row r="36" spans="1:18">
      <c r="A36" s="12"/>
      <c r="B36" s="25">
        <v>335.16</v>
      </c>
      <c r="C36" s="20" t="s">
        <v>222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223250</v>
      </c>
      <c r="Q36" s="48">
        <f t="shared" si="4"/>
        <v>7.9860490073332144</v>
      </c>
      <c r="R36" s="9"/>
    </row>
    <row r="37" spans="1:18">
      <c r="A37" s="12"/>
      <c r="B37" s="25">
        <v>335.18</v>
      </c>
      <c r="C37" s="20" t="s">
        <v>223</v>
      </c>
      <c r="D37" s="47">
        <v>1597946</v>
      </c>
      <c r="E37" s="47">
        <v>678757</v>
      </c>
      <c r="F37" s="47">
        <v>0</v>
      </c>
      <c r="G37" s="47">
        <v>624443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2901146</v>
      </c>
      <c r="Q37" s="48">
        <f t="shared" ref="Q37:Q68" si="16">(P37/Q$99)</f>
        <v>103.77914505455196</v>
      </c>
      <c r="R37" s="9"/>
    </row>
    <row r="38" spans="1:18">
      <c r="A38" s="12"/>
      <c r="B38" s="25">
        <v>335.19</v>
      </c>
      <c r="C38" s="20" t="s">
        <v>134</v>
      </c>
      <c r="D38" s="47">
        <v>935720</v>
      </c>
      <c r="E38" s="47">
        <v>35246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970966</v>
      </c>
      <c r="Q38" s="48">
        <f t="shared" si="16"/>
        <v>34.733178322303701</v>
      </c>
      <c r="R38" s="9"/>
    </row>
    <row r="39" spans="1:18">
      <c r="A39" s="12"/>
      <c r="B39" s="25">
        <v>335.34</v>
      </c>
      <c r="C39" s="20" t="s">
        <v>198</v>
      </c>
      <c r="D39" s="47">
        <v>0</v>
      </c>
      <c r="E39" s="47">
        <v>100000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100000</v>
      </c>
      <c r="Q39" s="48">
        <f t="shared" si="16"/>
        <v>3.5771776068681809</v>
      </c>
      <c r="R39" s="9"/>
    </row>
    <row r="40" spans="1:18">
      <c r="A40" s="12"/>
      <c r="B40" s="25">
        <v>335.43</v>
      </c>
      <c r="C40" s="20" t="s">
        <v>224</v>
      </c>
      <c r="D40" s="47">
        <v>0</v>
      </c>
      <c r="E40" s="47">
        <v>522621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46" si="17">SUM(D40:O40)</f>
        <v>522621</v>
      </c>
      <c r="Q40" s="48">
        <f t="shared" si="16"/>
        <v>18.695081380790555</v>
      </c>
      <c r="R40" s="9"/>
    </row>
    <row r="41" spans="1:18">
      <c r="A41" s="12"/>
      <c r="B41" s="25">
        <v>335.44</v>
      </c>
      <c r="C41" s="20" t="s">
        <v>225</v>
      </c>
      <c r="D41" s="47">
        <v>0</v>
      </c>
      <c r="E41" s="47">
        <v>229330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229330</v>
      </c>
      <c r="Q41" s="48">
        <f t="shared" si="16"/>
        <v>8.2035414058307996</v>
      </c>
      <c r="R41" s="9"/>
    </row>
    <row r="42" spans="1:18">
      <c r="A42" s="12"/>
      <c r="B42" s="25">
        <v>335.45</v>
      </c>
      <c r="C42" s="20" t="s">
        <v>226</v>
      </c>
      <c r="D42" s="47">
        <v>0</v>
      </c>
      <c r="E42" s="47">
        <v>30246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30246</v>
      </c>
      <c r="Q42" s="48">
        <f t="shared" si="16"/>
        <v>1.0819531389733501</v>
      </c>
      <c r="R42" s="9"/>
    </row>
    <row r="43" spans="1:18">
      <c r="A43" s="12"/>
      <c r="B43" s="25">
        <v>335.5</v>
      </c>
      <c r="C43" s="20" t="s">
        <v>37</v>
      </c>
      <c r="D43" s="47">
        <v>0</v>
      </c>
      <c r="E43" s="47">
        <v>72143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72143</v>
      </c>
      <c r="Q43" s="48">
        <f t="shared" si="16"/>
        <v>2.5806832409229119</v>
      </c>
      <c r="R43" s="9"/>
    </row>
    <row r="44" spans="1:18">
      <c r="A44" s="12"/>
      <c r="B44" s="25">
        <v>336</v>
      </c>
      <c r="C44" s="20" t="s">
        <v>204</v>
      </c>
      <c r="D44" s="47">
        <v>22830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22830</v>
      </c>
      <c r="Q44" s="48">
        <f t="shared" si="16"/>
        <v>0.81666964764800576</v>
      </c>
      <c r="R44" s="9"/>
    </row>
    <row r="45" spans="1:18" ht="15.75">
      <c r="A45" s="29" t="s">
        <v>46</v>
      </c>
      <c r="B45" s="30"/>
      <c r="C45" s="31"/>
      <c r="D45" s="32">
        <f t="shared" ref="D45:O45" si="18">SUM(D46:D79)</f>
        <v>1081785</v>
      </c>
      <c r="E45" s="32">
        <f t="shared" si="18"/>
        <v>6302395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0</v>
      </c>
      <c r="J45" s="32">
        <f t="shared" si="18"/>
        <v>0</v>
      </c>
      <c r="K45" s="32">
        <f t="shared" ref="K45" si="19">SUM(K46:K79)</f>
        <v>5747232</v>
      </c>
      <c r="L45" s="32">
        <f t="shared" ref="L45" si="20">SUM(L46:L79)</f>
        <v>0</v>
      </c>
      <c r="M45" s="32">
        <f t="shared" si="18"/>
        <v>0</v>
      </c>
      <c r="N45" s="32">
        <f t="shared" ref="N45" si="21">SUM(N46:N79)</f>
        <v>0</v>
      </c>
      <c r="O45" s="32">
        <f t="shared" si="18"/>
        <v>0</v>
      </c>
      <c r="P45" s="32">
        <f t="shared" si="17"/>
        <v>13131412</v>
      </c>
      <c r="Q45" s="46">
        <f t="shared" si="16"/>
        <v>469.73392952960114</v>
      </c>
      <c r="R45" s="10"/>
    </row>
    <row r="46" spans="1:18">
      <c r="A46" s="12"/>
      <c r="B46" s="25">
        <v>341.1</v>
      </c>
      <c r="C46" s="20" t="s">
        <v>135</v>
      </c>
      <c r="D46" s="47">
        <v>88880</v>
      </c>
      <c r="E46" s="47">
        <v>41458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130338</v>
      </c>
      <c r="Q46" s="48">
        <f t="shared" si="16"/>
        <v>4.6624217492398499</v>
      </c>
      <c r="R46" s="9"/>
    </row>
    <row r="47" spans="1:18">
      <c r="A47" s="12"/>
      <c r="B47" s="25">
        <v>341.15</v>
      </c>
      <c r="C47" s="20" t="s">
        <v>136</v>
      </c>
      <c r="D47" s="47">
        <v>0</v>
      </c>
      <c r="E47" s="47">
        <v>52585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8" si="22">SUM(D47:O47)</f>
        <v>52585</v>
      </c>
      <c r="Q47" s="48">
        <f t="shared" si="16"/>
        <v>1.881058844571633</v>
      </c>
      <c r="R47" s="9"/>
    </row>
    <row r="48" spans="1:18">
      <c r="A48" s="12"/>
      <c r="B48" s="25">
        <v>341.51</v>
      </c>
      <c r="C48" s="20" t="s">
        <v>137</v>
      </c>
      <c r="D48" s="47">
        <v>787441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787441</v>
      </c>
      <c r="Q48" s="48">
        <f t="shared" si="16"/>
        <v>28.168163119298875</v>
      </c>
      <c r="R48" s="9"/>
    </row>
    <row r="49" spans="1:18">
      <c r="A49" s="12"/>
      <c r="B49" s="25">
        <v>341.52</v>
      </c>
      <c r="C49" s="20" t="s">
        <v>138</v>
      </c>
      <c r="D49" s="47">
        <v>0</v>
      </c>
      <c r="E49" s="47">
        <v>38990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38990</v>
      </c>
      <c r="Q49" s="48">
        <f t="shared" si="16"/>
        <v>1.3947415489179038</v>
      </c>
      <c r="R49" s="9"/>
    </row>
    <row r="50" spans="1:18">
      <c r="A50" s="12"/>
      <c r="B50" s="25">
        <v>341.56</v>
      </c>
      <c r="C50" s="20" t="s">
        <v>139</v>
      </c>
      <c r="D50" s="47">
        <v>12776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12776</v>
      </c>
      <c r="Q50" s="48">
        <f t="shared" si="16"/>
        <v>0.45702021105347879</v>
      </c>
      <c r="R50" s="9"/>
    </row>
    <row r="51" spans="1:18">
      <c r="A51" s="12"/>
      <c r="B51" s="25">
        <v>341.9</v>
      </c>
      <c r="C51" s="20" t="s">
        <v>140</v>
      </c>
      <c r="D51" s="47">
        <v>104098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1612633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1716731</v>
      </c>
      <c r="Q51" s="48">
        <f t="shared" si="16"/>
        <v>61.41051690216419</v>
      </c>
      <c r="R51" s="9"/>
    </row>
    <row r="52" spans="1:18">
      <c r="A52" s="12"/>
      <c r="B52" s="25">
        <v>342.1</v>
      </c>
      <c r="C52" s="20" t="s">
        <v>141</v>
      </c>
      <c r="D52" s="47">
        <v>50832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50832</v>
      </c>
      <c r="Q52" s="48">
        <f t="shared" si="16"/>
        <v>1.8183509211232338</v>
      </c>
      <c r="R52" s="9"/>
    </row>
    <row r="53" spans="1:18">
      <c r="A53" s="12"/>
      <c r="B53" s="25">
        <v>342.3</v>
      </c>
      <c r="C53" s="20" t="s">
        <v>56</v>
      </c>
      <c r="D53" s="47">
        <v>0</v>
      </c>
      <c r="E53" s="47">
        <v>1202299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330945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1533244</v>
      </c>
      <c r="Q53" s="48">
        <f t="shared" si="16"/>
        <v>54.846861026649975</v>
      </c>
      <c r="R53" s="9"/>
    </row>
    <row r="54" spans="1:18">
      <c r="A54" s="12"/>
      <c r="B54" s="25">
        <v>342.5</v>
      </c>
      <c r="C54" s="20" t="s">
        <v>58</v>
      </c>
      <c r="D54" s="47">
        <v>12425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12425</v>
      </c>
      <c r="Q54" s="48">
        <f t="shared" si="16"/>
        <v>0.44446431765337147</v>
      </c>
      <c r="R54" s="9"/>
    </row>
    <row r="55" spans="1:18">
      <c r="A55" s="12"/>
      <c r="B55" s="25">
        <v>342.6</v>
      </c>
      <c r="C55" s="20" t="s">
        <v>59</v>
      </c>
      <c r="D55" s="47">
        <v>0</v>
      </c>
      <c r="E55" s="47">
        <v>3494942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3494942</v>
      </c>
      <c r="Q55" s="48">
        <f t="shared" si="16"/>
        <v>125.02028259703094</v>
      </c>
      <c r="R55" s="9"/>
    </row>
    <row r="56" spans="1:18">
      <c r="A56" s="12"/>
      <c r="B56" s="25">
        <v>342.9</v>
      </c>
      <c r="C56" s="20" t="s">
        <v>60</v>
      </c>
      <c r="D56" s="47">
        <v>25333</v>
      </c>
      <c r="E56" s="47">
        <v>131127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156460</v>
      </c>
      <c r="Q56" s="48">
        <f t="shared" si="16"/>
        <v>5.5968520837059561</v>
      </c>
      <c r="R56" s="9"/>
    </row>
    <row r="57" spans="1:18">
      <c r="A57" s="12"/>
      <c r="B57" s="25">
        <v>343.4</v>
      </c>
      <c r="C57" s="20" t="s">
        <v>61</v>
      </c>
      <c r="D57" s="47">
        <v>0</v>
      </c>
      <c r="E57" s="47">
        <v>241021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241021</v>
      </c>
      <c r="Q57" s="48">
        <f t="shared" si="16"/>
        <v>8.6217492398497591</v>
      </c>
      <c r="R57" s="9"/>
    </row>
    <row r="58" spans="1:18">
      <c r="A58" s="12"/>
      <c r="B58" s="25">
        <v>343.9</v>
      </c>
      <c r="C58" s="20" t="s">
        <v>62</v>
      </c>
      <c r="D58" s="47">
        <v>0</v>
      </c>
      <c r="E58" s="47">
        <v>9338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9338</v>
      </c>
      <c r="Q58" s="48">
        <f t="shared" si="16"/>
        <v>0.33403684492935076</v>
      </c>
      <c r="R58" s="9"/>
    </row>
    <row r="59" spans="1:18">
      <c r="A59" s="12"/>
      <c r="B59" s="25">
        <v>344.9</v>
      </c>
      <c r="C59" s="20" t="s">
        <v>142</v>
      </c>
      <c r="D59" s="47">
        <v>0</v>
      </c>
      <c r="E59" s="47">
        <v>412136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412136</v>
      </c>
      <c r="Q59" s="48">
        <f t="shared" si="16"/>
        <v>14.742836701842247</v>
      </c>
      <c r="R59" s="9"/>
    </row>
    <row r="60" spans="1:18">
      <c r="A60" s="12"/>
      <c r="B60" s="25">
        <v>348.11</v>
      </c>
      <c r="C60" s="20" t="s">
        <v>205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10662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10662</v>
      </c>
      <c r="Q60" s="48">
        <f t="shared" si="16"/>
        <v>0.38139867644428543</v>
      </c>
      <c r="R60" s="9"/>
    </row>
    <row r="61" spans="1:18">
      <c r="A61" s="12"/>
      <c r="B61" s="25">
        <v>348.12</v>
      </c>
      <c r="C61" s="20" t="s">
        <v>178</v>
      </c>
      <c r="D61" s="47">
        <v>0</v>
      </c>
      <c r="E61" s="47">
        <v>18508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66778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77" si="23">SUM(D61:O61)</f>
        <v>85286</v>
      </c>
      <c r="Q61" s="48">
        <f t="shared" si="16"/>
        <v>3.0508316937935969</v>
      </c>
      <c r="R61" s="9"/>
    </row>
    <row r="62" spans="1:18">
      <c r="A62" s="12"/>
      <c r="B62" s="25">
        <v>348.13</v>
      </c>
      <c r="C62" s="20" t="s">
        <v>179</v>
      </c>
      <c r="D62" s="47">
        <v>0</v>
      </c>
      <c r="E62" s="47">
        <v>18480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18480</v>
      </c>
      <c r="Q62" s="48">
        <f t="shared" si="16"/>
        <v>0.6610624217492399</v>
      </c>
      <c r="R62" s="9"/>
    </row>
    <row r="63" spans="1:18">
      <c r="A63" s="12"/>
      <c r="B63" s="25">
        <v>348.21</v>
      </c>
      <c r="C63" s="20" t="s">
        <v>206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1462567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1462567</v>
      </c>
      <c r="Q63" s="48">
        <f t="shared" si="16"/>
        <v>52.318619209443746</v>
      </c>
      <c r="R63" s="9"/>
    </row>
    <row r="64" spans="1:18">
      <c r="A64" s="12"/>
      <c r="B64" s="25">
        <v>348.22</v>
      </c>
      <c r="C64" s="20" t="s">
        <v>152</v>
      </c>
      <c r="D64" s="47">
        <v>0</v>
      </c>
      <c r="E64" s="47">
        <v>9017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9017</v>
      </c>
      <c r="Q64" s="48">
        <f t="shared" si="16"/>
        <v>0.32255410481130387</v>
      </c>
      <c r="R64" s="9"/>
    </row>
    <row r="65" spans="1:18">
      <c r="A65" s="12"/>
      <c r="B65" s="25">
        <v>348.23</v>
      </c>
      <c r="C65" s="20" t="s">
        <v>180</v>
      </c>
      <c r="D65" s="47">
        <v>0</v>
      </c>
      <c r="E65" s="47">
        <v>51107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51107</v>
      </c>
      <c r="Q65" s="48">
        <f t="shared" si="16"/>
        <v>1.8281881595421212</v>
      </c>
      <c r="R65" s="9"/>
    </row>
    <row r="66" spans="1:18">
      <c r="A66" s="12"/>
      <c r="B66" s="25">
        <v>348.31</v>
      </c>
      <c r="C66" s="20" t="s">
        <v>181</v>
      </c>
      <c r="D66" s="47">
        <v>0</v>
      </c>
      <c r="E66" s="47">
        <v>111090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124532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235622</v>
      </c>
      <c r="Q66" s="48">
        <f t="shared" si="16"/>
        <v>8.4286174208549447</v>
      </c>
      <c r="R66" s="9"/>
    </row>
    <row r="67" spans="1:18">
      <c r="A67" s="12"/>
      <c r="B67" s="25">
        <v>348.32</v>
      </c>
      <c r="C67" s="20" t="s">
        <v>143</v>
      </c>
      <c r="D67" s="47">
        <v>0</v>
      </c>
      <c r="E67" s="47">
        <v>312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312</v>
      </c>
      <c r="Q67" s="48">
        <f t="shared" si="16"/>
        <v>1.1160794133428725E-2</v>
      </c>
      <c r="R67" s="9"/>
    </row>
    <row r="68" spans="1:18">
      <c r="A68" s="12"/>
      <c r="B68" s="25">
        <v>348.41</v>
      </c>
      <c r="C68" s="20" t="s">
        <v>182</v>
      </c>
      <c r="D68" s="47">
        <v>0</v>
      </c>
      <c r="E68" s="47">
        <v>49090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49090</v>
      </c>
      <c r="Q68" s="48">
        <f t="shared" si="16"/>
        <v>1.7560364872115901</v>
      </c>
      <c r="R68" s="9"/>
    </row>
    <row r="69" spans="1:18">
      <c r="A69" s="12"/>
      <c r="B69" s="25">
        <v>348.42</v>
      </c>
      <c r="C69" s="20" t="s">
        <v>183</v>
      </c>
      <c r="D69" s="47">
        <v>0</v>
      </c>
      <c r="E69" s="47">
        <v>15378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963251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978629</v>
      </c>
      <c r="Q69" s="48">
        <f t="shared" ref="Q69:Q97" si="24">(P69/Q$99)</f>
        <v>35.007297442318013</v>
      </c>
      <c r="R69" s="9"/>
    </row>
    <row r="70" spans="1:18">
      <c r="A70" s="12"/>
      <c r="B70" s="25">
        <v>348.43</v>
      </c>
      <c r="C70" s="20" t="s">
        <v>194</v>
      </c>
      <c r="D70" s="47">
        <v>0</v>
      </c>
      <c r="E70" s="47">
        <v>104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963287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963391</v>
      </c>
      <c r="Q70" s="48">
        <f t="shared" si="24"/>
        <v>34.462207118583436</v>
      </c>
      <c r="R70" s="9"/>
    </row>
    <row r="71" spans="1:18">
      <c r="A71" s="12"/>
      <c r="B71" s="25">
        <v>348.48</v>
      </c>
      <c r="C71" s="20" t="s">
        <v>184</v>
      </c>
      <c r="D71" s="47">
        <v>0</v>
      </c>
      <c r="E71" s="47">
        <v>3881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200303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204184</v>
      </c>
      <c r="Q71" s="48">
        <f t="shared" si="24"/>
        <v>7.3040243248077266</v>
      </c>
      <c r="R71" s="9"/>
    </row>
    <row r="72" spans="1:18">
      <c r="A72" s="12"/>
      <c r="B72" s="25">
        <v>348.52</v>
      </c>
      <c r="C72" s="20" t="s">
        <v>227</v>
      </c>
      <c r="D72" s="47">
        <v>0</v>
      </c>
      <c r="E72" s="47">
        <v>24501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24501</v>
      </c>
      <c r="Q72" s="48">
        <f t="shared" si="24"/>
        <v>0.87644428545877306</v>
      </c>
      <c r="R72" s="9"/>
    </row>
    <row r="73" spans="1:18">
      <c r="A73" s="12"/>
      <c r="B73" s="25">
        <v>348.53</v>
      </c>
      <c r="C73" s="20" t="s">
        <v>228</v>
      </c>
      <c r="D73" s="47">
        <v>0</v>
      </c>
      <c r="E73" s="47">
        <v>314710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314710</v>
      </c>
      <c r="Q73" s="48">
        <f t="shared" si="24"/>
        <v>11.257735646574853</v>
      </c>
      <c r="R73" s="9"/>
    </row>
    <row r="74" spans="1:18">
      <c r="A74" s="12"/>
      <c r="B74" s="25">
        <v>348.61</v>
      </c>
      <c r="C74" s="20" t="s">
        <v>186</v>
      </c>
      <c r="D74" s="47">
        <v>0</v>
      </c>
      <c r="E74" s="47">
        <v>2400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2400</v>
      </c>
      <c r="Q74" s="48">
        <f t="shared" si="24"/>
        <v>8.5852262564836343E-2</v>
      </c>
      <c r="R74" s="9"/>
    </row>
    <row r="75" spans="1:18">
      <c r="A75" s="12"/>
      <c r="B75" s="25">
        <v>348.62</v>
      </c>
      <c r="C75" s="20" t="s">
        <v>187</v>
      </c>
      <c r="D75" s="47">
        <v>0</v>
      </c>
      <c r="E75" s="47">
        <v>168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168</v>
      </c>
      <c r="Q75" s="48">
        <f t="shared" si="24"/>
        <v>6.009658379538544E-3</v>
      </c>
      <c r="R75" s="9"/>
    </row>
    <row r="76" spans="1:18">
      <c r="A76" s="12"/>
      <c r="B76" s="25">
        <v>348.71</v>
      </c>
      <c r="C76" s="20" t="s">
        <v>188</v>
      </c>
      <c r="D76" s="47">
        <v>0</v>
      </c>
      <c r="E76" s="47">
        <v>19485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19485</v>
      </c>
      <c r="Q76" s="48">
        <f t="shared" si="24"/>
        <v>0.69701305669826508</v>
      </c>
      <c r="R76" s="9"/>
    </row>
    <row r="77" spans="1:18">
      <c r="A77" s="12"/>
      <c r="B77" s="25">
        <v>348.72</v>
      </c>
      <c r="C77" s="20" t="s">
        <v>189</v>
      </c>
      <c r="D77" s="47">
        <v>0</v>
      </c>
      <c r="E77" s="47">
        <v>494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494</v>
      </c>
      <c r="Q77" s="48">
        <f t="shared" si="24"/>
        <v>1.7671257377928812E-2</v>
      </c>
      <c r="R77" s="9"/>
    </row>
    <row r="78" spans="1:18">
      <c r="A78" s="12"/>
      <c r="B78" s="25">
        <v>348.85</v>
      </c>
      <c r="C78" s="20" t="s">
        <v>174</v>
      </c>
      <c r="D78" s="47">
        <v>0</v>
      </c>
      <c r="E78" s="47">
        <v>2337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12274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14611</v>
      </c>
      <c r="Q78" s="48">
        <f t="shared" si="24"/>
        <v>0.52266142013950989</v>
      </c>
      <c r="R78" s="9"/>
    </row>
    <row r="79" spans="1:18">
      <c r="A79" s="12"/>
      <c r="B79" s="25">
        <v>348.92099999999999</v>
      </c>
      <c r="C79" s="20" t="s">
        <v>144</v>
      </c>
      <c r="D79" s="47">
        <v>0</v>
      </c>
      <c r="E79" s="47">
        <v>37437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7" si="25">SUM(D79:O79)</f>
        <v>37437</v>
      </c>
      <c r="Q79" s="48">
        <f t="shared" si="24"/>
        <v>1.339187980683241</v>
      </c>
      <c r="R79" s="9"/>
    </row>
    <row r="80" spans="1:18" ht="15.75">
      <c r="A80" s="29" t="s">
        <v>47</v>
      </c>
      <c r="B80" s="30"/>
      <c r="C80" s="31"/>
      <c r="D80" s="32">
        <f t="shared" ref="D80:O80" si="26">SUM(D81:D85)</f>
        <v>109894</v>
      </c>
      <c r="E80" s="32">
        <f t="shared" si="26"/>
        <v>250043</v>
      </c>
      <c r="F80" s="32">
        <f t="shared" si="26"/>
        <v>0</v>
      </c>
      <c r="G80" s="32">
        <f t="shared" si="26"/>
        <v>0</v>
      </c>
      <c r="H80" s="32">
        <f t="shared" si="26"/>
        <v>0</v>
      </c>
      <c r="I80" s="32">
        <f t="shared" si="26"/>
        <v>0</v>
      </c>
      <c r="J80" s="32">
        <f t="shared" si="26"/>
        <v>0</v>
      </c>
      <c r="K80" s="32">
        <f t="shared" ref="K80" si="27">SUM(K81:K85)</f>
        <v>42743</v>
      </c>
      <c r="L80" s="32">
        <f t="shared" ref="L80" si="28">SUM(L81:L85)</f>
        <v>0</v>
      </c>
      <c r="M80" s="32">
        <f t="shared" si="26"/>
        <v>0</v>
      </c>
      <c r="N80" s="32">
        <f t="shared" ref="N80" si="29">SUM(N81:N85)</f>
        <v>0</v>
      </c>
      <c r="O80" s="32">
        <f t="shared" si="26"/>
        <v>0</v>
      </c>
      <c r="P80" s="32">
        <f t="shared" si="25"/>
        <v>402680</v>
      </c>
      <c r="Q80" s="46">
        <f t="shared" si="24"/>
        <v>14.404578787336792</v>
      </c>
      <c r="R80" s="10"/>
    </row>
    <row r="81" spans="1:18">
      <c r="A81" s="13"/>
      <c r="B81" s="40">
        <v>351.1</v>
      </c>
      <c r="C81" s="21" t="s">
        <v>80</v>
      </c>
      <c r="D81" s="47">
        <v>0</v>
      </c>
      <c r="E81" s="47">
        <v>16258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42743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59001</v>
      </c>
      <c r="Q81" s="48">
        <f t="shared" si="24"/>
        <v>2.1105705598282953</v>
      </c>
      <c r="R81" s="9"/>
    </row>
    <row r="82" spans="1:18">
      <c r="A82" s="13"/>
      <c r="B82" s="40">
        <v>351.2</v>
      </c>
      <c r="C82" s="21" t="s">
        <v>81</v>
      </c>
      <c r="D82" s="47">
        <v>0</v>
      </c>
      <c r="E82" s="47">
        <v>19773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19773</v>
      </c>
      <c r="Q82" s="48">
        <f t="shared" si="24"/>
        <v>0.70731532820604548</v>
      </c>
      <c r="R82" s="9"/>
    </row>
    <row r="83" spans="1:18">
      <c r="A83" s="13"/>
      <c r="B83" s="40">
        <v>351.5</v>
      </c>
      <c r="C83" s="21" t="s">
        <v>82</v>
      </c>
      <c r="D83" s="47">
        <v>109894</v>
      </c>
      <c r="E83" s="47">
        <v>202037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311931</v>
      </c>
      <c r="Q83" s="48">
        <f t="shared" si="24"/>
        <v>11.158325880879985</v>
      </c>
      <c r="R83" s="9"/>
    </row>
    <row r="84" spans="1:18">
      <c r="A84" s="13"/>
      <c r="B84" s="40">
        <v>355</v>
      </c>
      <c r="C84" s="21" t="s">
        <v>199</v>
      </c>
      <c r="D84" s="47">
        <v>0</v>
      </c>
      <c r="E84" s="47">
        <v>5000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5000</v>
      </c>
      <c r="Q84" s="48">
        <f t="shared" si="24"/>
        <v>0.17885888034340905</v>
      </c>
      <c r="R84" s="9"/>
    </row>
    <row r="85" spans="1:18">
      <c r="A85" s="13"/>
      <c r="B85" s="40">
        <v>359</v>
      </c>
      <c r="C85" s="21" t="s">
        <v>83</v>
      </c>
      <c r="D85" s="47">
        <v>0</v>
      </c>
      <c r="E85" s="47">
        <v>6975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5"/>
        <v>6975</v>
      </c>
      <c r="Q85" s="48">
        <f t="shared" si="24"/>
        <v>0.24950813807905561</v>
      </c>
      <c r="R85" s="9"/>
    </row>
    <row r="86" spans="1:18" ht="15.75">
      <c r="A86" s="29" t="s">
        <v>3</v>
      </c>
      <c r="B86" s="30"/>
      <c r="C86" s="31"/>
      <c r="D86" s="32">
        <f t="shared" ref="D86:O86" si="30">SUM(D87:D94)</f>
        <v>177049</v>
      </c>
      <c r="E86" s="32">
        <f t="shared" si="30"/>
        <v>459170</v>
      </c>
      <c r="F86" s="32">
        <f t="shared" si="30"/>
        <v>0</v>
      </c>
      <c r="G86" s="32">
        <f t="shared" si="30"/>
        <v>5760</v>
      </c>
      <c r="H86" s="32">
        <f t="shared" si="30"/>
        <v>0</v>
      </c>
      <c r="I86" s="32">
        <f t="shared" si="30"/>
        <v>0</v>
      </c>
      <c r="J86" s="32">
        <f t="shared" si="30"/>
        <v>0</v>
      </c>
      <c r="K86" s="32">
        <f t="shared" ref="K86" si="31">SUM(K87:K94)</f>
        <v>0</v>
      </c>
      <c r="L86" s="32">
        <f t="shared" ref="L86" si="32">SUM(L87:L94)</f>
        <v>0</v>
      </c>
      <c r="M86" s="32">
        <f t="shared" si="30"/>
        <v>0</v>
      </c>
      <c r="N86" s="32">
        <f t="shared" ref="N86" si="33">SUM(N87:N94)</f>
        <v>0</v>
      </c>
      <c r="O86" s="32">
        <f t="shared" si="30"/>
        <v>0</v>
      </c>
      <c r="P86" s="32">
        <f t="shared" si="25"/>
        <v>641979</v>
      </c>
      <c r="Q86" s="46">
        <f t="shared" si="24"/>
        <v>22.964729028796281</v>
      </c>
      <c r="R86" s="10"/>
    </row>
    <row r="87" spans="1:18">
      <c r="A87" s="12"/>
      <c r="B87" s="25">
        <v>361.1</v>
      </c>
      <c r="C87" s="20" t="s">
        <v>84</v>
      </c>
      <c r="D87" s="47">
        <v>10789</v>
      </c>
      <c r="E87" s="47">
        <v>33721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44510</v>
      </c>
      <c r="Q87" s="48">
        <f t="shared" si="24"/>
        <v>1.5922017528170274</v>
      </c>
      <c r="R87" s="9"/>
    </row>
    <row r="88" spans="1:18">
      <c r="A88" s="12"/>
      <c r="B88" s="25">
        <v>361.3</v>
      </c>
      <c r="C88" s="20" t="s">
        <v>102</v>
      </c>
      <c r="D88" s="47">
        <v>2766</v>
      </c>
      <c r="E88" s="47">
        <v>10338</v>
      </c>
      <c r="F88" s="47">
        <v>0</v>
      </c>
      <c r="G88" s="47">
        <v>5760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4" si="34">SUM(D88:O88)</f>
        <v>18864</v>
      </c>
      <c r="Q88" s="48">
        <f t="shared" si="24"/>
        <v>0.67479878375961366</v>
      </c>
      <c r="R88" s="9"/>
    </row>
    <row r="89" spans="1:18">
      <c r="A89" s="12"/>
      <c r="B89" s="25">
        <v>362</v>
      </c>
      <c r="C89" s="20" t="s">
        <v>85</v>
      </c>
      <c r="D89" s="47">
        <v>29671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4"/>
        <v>29671</v>
      </c>
      <c r="Q89" s="48">
        <f t="shared" si="24"/>
        <v>1.0613843677338579</v>
      </c>
      <c r="R89" s="9"/>
    </row>
    <row r="90" spans="1:18">
      <c r="A90" s="12"/>
      <c r="B90" s="25">
        <v>364</v>
      </c>
      <c r="C90" s="20" t="s">
        <v>146</v>
      </c>
      <c r="D90" s="47">
        <v>0</v>
      </c>
      <c r="E90" s="47">
        <v>58854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4"/>
        <v>58854</v>
      </c>
      <c r="Q90" s="48">
        <f t="shared" si="24"/>
        <v>2.1053121087461992</v>
      </c>
      <c r="R90" s="9"/>
    </row>
    <row r="91" spans="1:18">
      <c r="A91" s="12"/>
      <c r="B91" s="25">
        <v>365</v>
      </c>
      <c r="C91" s="20" t="s">
        <v>147</v>
      </c>
      <c r="D91" s="47">
        <v>0</v>
      </c>
      <c r="E91" s="47">
        <v>61116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4"/>
        <v>61116</v>
      </c>
      <c r="Q91" s="48">
        <f t="shared" si="24"/>
        <v>2.1862278662135575</v>
      </c>
      <c r="R91" s="9"/>
    </row>
    <row r="92" spans="1:18">
      <c r="A92" s="12"/>
      <c r="B92" s="25">
        <v>366</v>
      </c>
      <c r="C92" s="20" t="s">
        <v>88</v>
      </c>
      <c r="D92" s="47">
        <v>0</v>
      </c>
      <c r="E92" s="47">
        <v>76876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4"/>
        <v>76876</v>
      </c>
      <c r="Q92" s="48">
        <f t="shared" si="24"/>
        <v>2.7499910570559827</v>
      </c>
      <c r="R92" s="9"/>
    </row>
    <row r="93" spans="1:18">
      <c r="A93" s="12"/>
      <c r="B93" s="25">
        <v>367</v>
      </c>
      <c r="C93" s="20" t="s">
        <v>192</v>
      </c>
      <c r="D93" s="47">
        <v>0</v>
      </c>
      <c r="E93" s="47">
        <v>4280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4"/>
        <v>4280</v>
      </c>
      <c r="Q93" s="48">
        <f t="shared" si="24"/>
        <v>0.15310320157395815</v>
      </c>
      <c r="R93" s="9"/>
    </row>
    <row r="94" spans="1:18">
      <c r="A94" s="12"/>
      <c r="B94" s="25">
        <v>369.9</v>
      </c>
      <c r="C94" s="20" t="s">
        <v>89</v>
      </c>
      <c r="D94" s="47">
        <v>133823</v>
      </c>
      <c r="E94" s="47">
        <v>213985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4"/>
        <v>347808</v>
      </c>
      <c r="Q94" s="48">
        <f t="shared" si="24"/>
        <v>12.441709890896083</v>
      </c>
      <c r="R94" s="9"/>
    </row>
    <row r="95" spans="1:18" ht="15.75">
      <c r="A95" s="29" t="s">
        <v>48</v>
      </c>
      <c r="B95" s="30"/>
      <c r="C95" s="31"/>
      <c r="D95" s="32">
        <f t="shared" ref="D95:O95" si="35">SUM(D96:D96)</f>
        <v>7352557</v>
      </c>
      <c r="E95" s="32">
        <f t="shared" si="35"/>
        <v>10766147</v>
      </c>
      <c r="F95" s="32">
        <f t="shared" si="35"/>
        <v>0</v>
      </c>
      <c r="G95" s="32">
        <f t="shared" si="35"/>
        <v>0</v>
      </c>
      <c r="H95" s="32">
        <f t="shared" si="35"/>
        <v>0</v>
      </c>
      <c r="I95" s="32">
        <f t="shared" si="35"/>
        <v>0</v>
      </c>
      <c r="J95" s="32">
        <f t="shared" si="35"/>
        <v>0</v>
      </c>
      <c r="K95" s="32">
        <f t="shared" si="35"/>
        <v>0</v>
      </c>
      <c r="L95" s="32">
        <f t="shared" si="35"/>
        <v>0</v>
      </c>
      <c r="M95" s="32">
        <f t="shared" si="35"/>
        <v>0</v>
      </c>
      <c r="N95" s="32">
        <f t="shared" si="35"/>
        <v>0</v>
      </c>
      <c r="O95" s="32">
        <f t="shared" si="35"/>
        <v>0</v>
      </c>
      <c r="P95" s="32">
        <f>SUM(D95:O95)</f>
        <v>18118704</v>
      </c>
      <c r="Q95" s="46">
        <f t="shared" si="24"/>
        <v>648.13822214272943</v>
      </c>
      <c r="R95" s="9"/>
    </row>
    <row r="96" spans="1:18" ht="15.75" thickBot="1">
      <c r="A96" s="12"/>
      <c r="B96" s="25">
        <v>381</v>
      </c>
      <c r="C96" s="20" t="s">
        <v>90</v>
      </c>
      <c r="D96" s="47">
        <v>7352557</v>
      </c>
      <c r="E96" s="47">
        <v>10766147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>SUM(D96:O96)</f>
        <v>18118704</v>
      </c>
      <c r="Q96" s="48">
        <f t="shared" si="24"/>
        <v>648.13822214272943</v>
      </c>
      <c r="R96" s="9"/>
    </row>
    <row r="97" spans="1:121" ht="16.5" thickBot="1">
      <c r="A97" s="14" t="s">
        <v>64</v>
      </c>
      <c r="B97" s="23"/>
      <c r="C97" s="22"/>
      <c r="D97" s="15">
        <f t="shared" ref="D97:O97" si="36">SUM(D5,D14,D19,D45,D80,D86,D95)</f>
        <v>23153644</v>
      </c>
      <c r="E97" s="15">
        <f t="shared" si="36"/>
        <v>28497125</v>
      </c>
      <c r="F97" s="15">
        <f t="shared" si="36"/>
        <v>0</v>
      </c>
      <c r="G97" s="15">
        <f t="shared" si="36"/>
        <v>630203</v>
      </c>
      <c r="H97" s="15">
        <f t="shared" si="36"/>
        <v>0</v>
      </c>
      <c r="I97" s="15">
        <f t="shared" si="36"/>
        <v>0</v>
      </c>
      <c r="J97" s="15">
        <f t="shared" si="36"/>
        <v>0</v>
      </c>
      <c r="K97" s="15">
        <f t="shared" ref="K97" si="37">SUM(K5,K14,K19,K45,K80,K86,K95)</f>
        <v>33652055</v>
      </c>
      <c r="L97" s="15">
        <f t="shared" ref="L97" si="38">SUM(L5,L14,L19,L45,L80,L86,L95)</f>
        <v>0</v>
      </c>
      <c r="M97" s="15">
        <f t="shared" si="36"/>
        <v>0</v>
      </c>
      <c r="N97" s="15">
        <f t="shared" ref="N97" si="39">SUM(N5,N14,N19,N45,N80,N86,N95)</f>
        <v>0</v>
      </c>
      <c r="O97" s="15">
        <f t="shared" si="36"/>
        <v>0</v>
      </c>
      <c r="P97" s="15">
        <f>SUM(D97:O97)</f>
        <v>85933027</v>
      </c>
      <c r="Q97" s="38">
        <f t="shared" si="24"/>
        <v>3073.9769987479876</v>
      </c>
      <c r="R97" s="6"/>
      <c r="S97" s="2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</row>
    <row r="98" spans="1:121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9"/>
    </row>
    <row r="99" spans="1:121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120" t="s">
        <v>207</v>
      </c>
      <c r="O99" s="120"/>
      <c r="P99" s="120"/>
      <c r="Q99" s="44">
        <v>27955</v>
      </c>
    </row>
    <row r="100" spans="1:121">
      <c r="A100" s="121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9"/>
    </row>
    <row r="101" spans="1:121" ht="15.75" customHeight="1" thickBot="1">
      <c r="A101" s="122" t="s">
        <v>109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2"/>
    </row>
  </sheetData>
  <mergeCells count="10">
    <mergeCell ref="N99:P99"/>
    <mergeCell ref="A100:Q100"/>
    <mergeCell ref="A101:Q10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9103594</v>
      </c>
      <c r="E5" s="27">
        <f t="shared" si="0"/>
        <v>3329555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12433149</v>
      </c>
      <c r="O5" s="33">
        <f t="shared" ref="O5:O36" si="2">(N5/O$91)</f>
        <v>432.83373368146215</v>
      </c>
      <c r="P5" s="6"/>
    </row>
    <row r="6" spans="1:133">
      <c r="A6" s="12"/>
      <c r="B6" s="25">
        <v>311</v>
      </c>
      <c r="C6" s="20" t="s">
        <v>2</v>
      </c>
      <c r="D6" s="47">
        <v>6393780</v>
      </c>
      <c r="E6" s="47">
        <v>2015708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8409488</v>
      </c>
      <c r="O6" s="48">
        <f t="shared" si="2"/>
        <v>292.75850304612709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129936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129936</v>
      </c>
      <c r="O7" s="48">
        <f t="shared" si="2"/>
        <v>4.5234464751958221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156032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156032</v>
      </c>
      <c r="O8" s="48">
        <f t="shared" si="2"/>
        <v>5.4319234116623152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1027879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1027879</v>
      </c>
      <c r="O9" s="48">
        <f t="shared" si="2"/>
        <v>35.783429068755439</v>
      </c>
      <c r="P9" s="9"/>
    </row>
    <row r="10" spans="1:133">
      <c r="A10" s="12"/>
      <c r="B10" s="25">
        <v>312.60000000000002</v>
      </c>
      <c r="C10" s="20" t="s">
        <v>13</v>
      </c>
      <c r="D10" s="47">
        <v>2677468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2677468</v>
      </c>
      <c r="O10" s="48">
        <f t="shared" si="2"/>
        <v>93.210374238468233</v>
      </c>
      <c r="P10" s="9"/>
    </row>
    <row r="11" spans="1:133">
      <c r="A11" s="12"/>
      <c r="B11" s="25">
        <v>315</v>
      </c>
      <c r="C11" s="20" t="s">
        <v>127</v>
      </c>
      <c r="D11" s="47">
        <v>32346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32346</v>
      </c>
      <c r="O11" s="48">
        <f t="shared" si="2"/>
        <v>1.1260574412532638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161256</v>
      </c>
      <c r="E12" s="32">
        <f t="shared" si="3"/>
        <v>688493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849749</v>
      </c>
      <c r="O12" s="46">
        <f t="shared" si="2"/>
        <v>29.582210617928634</v>
      </c>
      <c r="P12" s="10"/>
    </row>
    <row r="13" spans="1:133">
      <c r="A13" s="12"/>
      <c r="B13" s="25">
        <v>322</v>
      </c>
      <c r="C13" s="20" t="s">
        <v>0</v>
      </c>
      <c r="D13" s="47">
        <v>153308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153308</v>
      </c>
      <c r="O13" s="48">
        <f t="shared" si="2"/>
        <v>5.3370931244560484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688493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688493</v>
      </c>
      <c r="O14" s="48">
        <f t="shared" si="2"/>
        <v>23.968424717145343</v>
      </c>
      <c r="P14" s="9"/>
    </row>
    <row r="15" spans="1:133">
      <c r="A15" s="12"/>
      <c r="B15" s="25">
        <v>329</v>
      </c>
      <c r="C15" s="20" t="s">
        <v>17</v>
      </c>
      <c r="D15" s="47">
        <v>7948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7948</v>
      </c>
      <c r="O15" s="48">
        <f t="shared" si="2"/>
        <v>0.2766927763272411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SUM(D17:D40)</f>
        <v>3971299</v>
      </c>
      <c r="E16" s="32">
        <f t="shared" si="4"/>
        <v>7257433</v>
      </c>
      <c r="F16" s="32">
        <f t="shared" si="4"/>
        <v>0</v>
      </c>
      <c r="G16" s="32">
        <f t="shared" si="4"/>
        <v>651050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11879782</v>
      </c>
      <c r="O16" s="46">
        <f t="shared" si="2"/>
        <v>413.56943429068758</v>
      </c>
      <c r="P16" s="10"/>
    </row>
    <row r="17" spans="1:16">
      <c r="A17" s="12"/>
      <c r="B17" s="25">
        <v>331.2</v>
      </c>
      <c r="C17" s="20" t="s">
        <v>19</v>
      </c>
      <c r="D17" s="47">
        <v>166960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166960</v>
      </c>
      <c r="O17" s="48">
        <f t="shared" si="2"/>
        <v>5.8123585726718883</v>
      </c>
      <c r="P17" s="9"/>
    </row>
    <row r="18" spans="1:16">
      <c r="A18" s="12"/>
      <c r="B18" s="25">
        <v>331.5</v>
      </c>
      <c r="C18" s="20" t="s">
        <v>21</v>
      </c>
      <c r="D18" s="47">
        <v>422141</v>
      </c>
      <c r="E18" s="47">
        <v>462137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884278</v>
      </c>
      <c r="O18" s="48">
        <f t="shared" si="2"/>
        <v>30.784264577893822</v>
      </c>
      <c r="P18" s="9"/>
    </row>
    <row r="19" spans="1:16">
      <c r="A19" s="12"/>
      <c r="B19" s="25">
        <v>331.62</v>
      </c>
      <c r="C19" s="20" t="s">
        <v>197</v>
      </c>
      <c r="D19" s="47">
        <v>0</v>
      </c>
      <c r="E19" s="47">
        <v>1951286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1951286</v>
      </c>
      <c r="O19" s="48">
        <f t="shared" si="2"/>
        <v>67.929886858137507</v>
      </c>
      <c r="P19" s="9"/>
    </row>
    <row r="20" spans="1:16">
      <c r="A20" s="12"/>
      <c r="B20" s="25">
        <v>331.65</v>
      </c>
      <c r="C20" s="20" t="s">
        <v>24</v>
      </c>
      <c r="D20" s="47">
        <v>344</v>
      </c>
      <c r="E20" s="47">
        <v>138459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138803</v>
      </c>
      <c r="O20" s="48">
        <f t="shared" si="2"/>
        <v>4.8321322889469105</v>
      </c>
      <c r="P20" s="9"/>
    </row>
    <row r="21" spans="1:16">
      <c r="A21" s="12"/>
      <c r="B21" s="25">
        <v>331.9</v>
      </c>
      <c r="C21" s="20" t="s">
        <v>22</v>
      </c>
      <c r="D21" s="47">
        <v>42012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42012</v>
      </c>
      <c r="O21" s="48">
        <f t="shared" si="2"/>
        <v>1.4625587467362924</v>
      </c>
      <c r="P21" s="9"/>
    </row>
    <row r="22" spans="1:16">
      <c r="A22" s="12"/>
      <c r="B22" s="25">
        <v>334.2</v>
      </c>
      <c r="C22" s="20" t="s">
        <v>23</v>
      </c>
      <c r="D22" s="47">
        <v>181472</v>
      </c>
      <c r="E22" s="47">
        <v>961172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1142644</v>
      </c>
      <c r="O22" s="48">
        <f t="shared" si="2"/>
        <v>39.778729329852048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90909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90909</v>
      </c>
      <c r="O23" s="48">
        <f t="shared" si="2"/>
        <v>3.1648041775456921</v>
      </c>
      <c r="P23" s="9"/>
    </row>
    <row r="24" spans="1:16">
      <c r="A24" s="12"/>
      <c r="B24" s="25">
        <v>334.49</v>
      </c>
      <c r="C24" s="20" t="s">
        <v>26</v>
      </c>
      <c r="D24" s="47">
        <v>0</v>
      </c>
      <c r="E24" s="47">
        <v>885171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5">SUM(D24:M24)</f>
        <v>885171</v>
      </c>
      <c r="O24" s="48">
        <f t="shared" si="2"/>
        <v>30.815352480417754</v>
      </c>
      <c r="P24" s="9"/>
    </row>
    <row r="25" spans="1:16">
      <c r="A25" s="12"/>
      <c r="B25" s="25">
        <v>334.5</v>
      </c>
      <c r="C25" s="20" t="s">
        <v>105</v>
      </c>
      <c r="D25" s="47">
        <v>8364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8364</v>
      </c>
      <c r="O25" s="48">
        <f t="shared" si="2"/>
        <v>0.29117493472584854</v>
      </c>
      <c r="P25" s="9"/>
    </row>
    <row r="26" spans="1:16">
      <c r="A26" s="12"/>
      <c r="B26" s="25">
        <v>334.69</v>
      </c>
      <c r="C26" s="20" t="s">
        <v>27</v>
      </c>
      <c r="D26" s="47">
        <v>0</v>
      </c>
      <c r="E26" s="47">
        <v>34497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34497</v>
      </c>
      <c r="O26" s="48">
        <f t="shared" si="2"/>
        <v>1.2009399477806788</v>
      </c>
      <c r="P26" s="9"/>
    </row>
    <row r="27" spans="1:16">
      <c r="A27" s="12"/>
      <c r="B27" s="25">
        <v>334.7</v>
      </c>
      <c r="C27" s="20" t="s">
        <v>28</v>
      </c>
      <c r="D27" s="47">
        <v>29633</v>
      </c>
      <c r="E27" s="47">
        <v>434542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464175</v>
      </c>
      <c r="O27" s="48">
        <f t="shared" si="2"/>
        <v>16.159268929503916</v>
      </c>
      <c r="P27" s="9"/>
    </row>
    <row r="28" spans="1:16">
      <c r="A28" s="12"/>
      <c r="B28" s="25">
        <v>335.12</v>
      </c>
      <c r="C28" s="20" t="s">
        <v>128</v>
      </c>
      <c r="D28" s="47">
        <v>575728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575728</v>
      </c>
      <c r="O28" s="48">
        <f t="shared" si="2"/>
        <v>20.042750217580505</v>
      </c>
      <c r="P28" s="9"/>
    </row>
    <row r="29" spans="1:16">
      <c r="A29" s="12"/>
      <c r="B29" s="25">
        <v>335.13</v>
      </c>
      <c r="C29" s="20" t="s">
        <v>129</v>
      </c>
      <c r="D29" s="47">
        <v>24815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24815</v>
      </c>
      <c r="O29" s="48">
        <f t="shared" si="2"/>
        <v>0.86388163620539604</v>
      </c>
      <c r="P29" s="9"/>
    </row>
    <row r="30" spans="1:16">
      <c r="A30" s="12"/>
      <c r="B30" s="25">
        <v>335.14</v>
      </c>
      <c r="C30" s="20" t="s">
        <v>130</v>
      </c>
      <c r="D30" s="47">
        <v>11521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11521</v>
      </c>
      <c r="O30" s="48">
        <f t="shared" si="2"/>
        <v>0.40107919930374236</v>
      </c>
      <c r="P30" s="9"/>
    </row>
    <row r="31" spans="1:16">
      <c r="A31" s="12"/>
      <c r="B31" s="25">
        <v>335.15</v>
      </c>
      <c r="C31" s="20" t="s">
        <v>131</v>
      </c>
      <c r="D31" s="47">
        <v>2767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2767</v>
      </c>
      <c r="O31" s="48">
        <f t="shared" si="2"/>
        <v>9.6327241079199308E-2</v>
      </c>
      <c r="P31" s="9"/>
    </row>
    <row r="32" spans="1:16">
      <c r="A32" s="12"/>
      <c r="B32" s="25">
        <v>335.16</v>
      </c>
      <c r="C32" s="20" t="s">
        <v>132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7.771975630983464</v>
      </c>
      <c r="P32" s="9"/>
    </row>
    <row r="33" spans="1:16">
      <c r="A33" s="12"/>
      <c r="B33" s="25">
        <v>335.18</v>
      </c>
      <c r="C33" s="20" t="s">
        <v>133</v>
      </c>
      <c r="D33" s="47">
        <v>1343607</v>
      </c>
      <c r="E33" s="47">
        <v>845369</v>
      </c>
      <c r="F33" s="47">
        <v>0</v>
      </c>
      <c r="G33" s="47">
        <v>651050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2840026</v>
      </c>
      <c r="O33" s="48">
        <f t="shared" si="2"/>
        <v>98.869486510008699</v>
      </c>
      <c r="P33" s="9"/>
    </row>
    <row r="34" spans="1:16">
      <c r="A34" s="12"/>
      <c r="B34" s="25">
        <v>335.19</v>
      </c>
      <c r="C34" s="20" t="s">
        <v>134</v>
      </c>
      <c r="D34" s="47">
        <v>915787</v>
      </c>
      <c r="E34" s="47">
        <v>14154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929941</v>
      </c>
      <c r="O34" s="48">
        <f t="shared" si="2"/>
        <v>32.373925152306356</v>
      </c>
      <c r="P34" s="9"/>
    </row>
    <row r="35" spans="1:16">
      <c r="A35" s="12"/>
      <c r="B35" s="25">
        <v>335.22</v>
      </c>
      <c r="C35" s="20" t="s">
        <v>35</v>
      </c>
      <c r="D35" s="47">
        <v>0</v>
      </c>
      <c r="E35" s="47">
        <v>179327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179327</v>
      </c>
      <c r="O35" s="48">
        <f t="shared" si="2"/>
        <v>6.2428894691035683</v>
      </c>
      <c r="P35" s="9"/>
    </row>
    <row r="36" spans="1:16">
      <c r="A36" s="12"/>
      <c r="B36" s="25">
        <v>335.34</v>
      </c>
      <c r="C36" s="20" t="s">
        <v>198</v>
      </c>
      <c r="D36" s="47">
        <v>0</v>
      </c>
      <c r="E36" s="47">
        <v>100000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100000</v>
      </c>
      <c r="O36" s="48">
        <f t="shared" si="2"/>
        <v>3.4812880765883376</v>
      </c>
      <c r="P36" s="9"/>
    </row>
    <row r="37" spans="1:16">
      <c r="A37" s="12"/>
      <c r="B37" s="25">
        <v>335.49</v>
      </c>
      <c r="C37" s="20" t="s">
        <v>36</v>
      </c>
      <c r="D37" s="47">
        <v>0</v>
      </c>
      <c r="E37" s="47">
        <v>715874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715874</v>
      </c>
      <c r="O37" s="48">
        <f t="shared" ref="O37:O68" si="6">(N37/O$91)</f>
        <v>24.921636205395995</v>
      </c>
      <c r="P37" s="9"/>
    </row>
    <row r="38" spans="1:16">
      <c r="A38" s="12"/>
      <c r="B38" s="25">
        <v>335.5</v>
      </c>
      <c r="C38" s="20" t="s">
        <v>37</v>
      </c>
      <c r="D38" s="47">
        <v>0</v>
      </c>
      <c r="E38" s="47">
        <v>430536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430536</v>
      </c>
      <c r="O38" s="48">
        <f t="shared" si="6"/>
        <v>14.988198433420365</v>
      </c>
      <c r="P38" s="9"/>
    </row>
    <row r="39" spans="1:16">
      <c r="A39" s="12"/>
      <c r="B39" s="25">
        <v>337.7</v>
      </c>
      <c r="C39" s="20" t="s">
        <v>40</v>
      </c>
      <c r="D39" s="47">
        <v>0</v>
      </c>
      <c r="E39" s="47">
        <v>14000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14000</v>
      </c>
      <c r="O39" s="48">
        <f t="shared" si="6"/>
        <v>0.48738033072236725</v>
      </c>
      <c r="P39" s="9"/>
    </row>
    <row r="40" spans="1:16">
      <c r="A40" s="12"/>
      <c r="B40" s="25">
        <v>339</v>
      </c>
      <c r="C40" s="20" t="s">
        <v>41</v>
      </c>
      <c r="D40" s="47">
        <v>22898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22898</v>
      </c>
      <c r="O40" s="48">
        <f t="shared" si="6"/>
        <v>0.79714534377719759</v>
      </c>
      <c r="P40" s="9"/>
    </row>
    <row r="41" spans="1:16" ht="15.75">
      <c r="A41" s="29" t="s">
        <v>46</v>
      </c>
      <c r="B41" s="30"/>
      <c r="C41" s="31"/>
      <c r="D41" s="32">
        <f t="shared" ref="D41:M41" si="7">SUM(D42:D71)</f>
        <v>1002547</v>
      </c>
      <c r="E41" s="32">
        <f t="shared" si="7"/>
        <v>4728040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0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5730587</v>
      </c>
      <c r="O41" s="46">
        <f t="shared" si="6"/>
        <v>199.49824194952132</v>
      </c>
      <c r="P41" s="10"/>
    </row>
    <row r="42" spans="1:16">
      <c r="A42" s="12"/>
      <c r="B42" s="25">
        <v>341.1</v>
      </c>
      <c r="C42" s="20" t="s">
        <v>135</v>
      </c>
      <c r="D42" s="47">
        <v>71015</v>
      </c>
      <c r="E42" s="47">
        <v>32994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104009</v>
      </c>
      <c r="O42" s="48">
        <f t="shared" si="6"/>
        <v>3.6208529155787641</v>
      </c>
      <c r="P42" s="9"/>
    </row>
    <row r="43" spans="1:16">
      <c r="A43" s="12"/>
      <c r="B43" s="25">
        <v>341.15</v>
      </c>
      <c r="C43" s="20" t="s">
        <v>136</v>
      </c>
      <c r="D43" s="47">
        <v>0</v>
      </c>
      <c r="E43" s="47">
        <v>41885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1" si="8">SUM(D43:M43)</f>
        <v>41885</v>
      </c>
      <c r="O43" s="48">
        <f t="shared" si="6"/>
        <v>1.4581375108790253</v>
      </c>
      <c r="P43" s="9"/>
    </row>
    <row r="44" spans="1:16">
      <c r="A44" s="12"/>
      <c r="B44" s="25">
        <v>341.51</v>
      </c>
      <c r="C44" s="20" t="s">
        <v>137</v>
      </c>
      <c r="D44" s="47">
        <v>745824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745824</v>
      </c>
      <c r="O44" s="48">
        <f t="shared" si="6"/>
        <v>25.964281984334203</v>
      </c>
      <c r="P44" s="9"/>
    </row>
    <row r="45" spans="1:16">
      <c r="A45" s="12"/>
      <c r="B45" s="25">
        <v>341.52</v>
      </c>
      <c r="C45" s="20" t="s">
        <v>138</v>
      </c>
      <c r="D45" s="47">
        <v>0</v>
      </c>
      <c r="E45" s="47">
        <v>36481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36481</v>
      </c>
      <c r="O45" s="48">
        <f t="shared" si="6"/>
        <v>1.2700087032201914</v>
      </c>
      <c r="P45" s="9"/>
    </row>
    <row r="46" spans="1:16">
      <c r="A46" s="12"/>
      <c r="B46" s="25">
        <v>341.56</v>
      </c>
      <c r="C46" s="20" t="s">
        <v>139</v>
      </c>
      <c r="D46" s="47">
        <v>15290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15290</v>
      </c>
      <c r="O46" s="48">
        <f t="shared" si="6"/>
        <v>0.53228894691035689</v>
      </c>
      <c r="P46" s="9"/>
    </row>
    <row r="47" spans="1:16">
      <c r="A47" s="12"/>
      <c r="B47" s="25">
        <v>341.9</v>
      </c>
      <c r="C47" s="20" t="s">
        <v>140</v>
      </c>
      <c r="D47" s="47">
        <v>80795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80795</v>
      </c>
      <c r="O47" s="48">
        <f t="shared" si="6"/>
        <v>2.8127067014795473</v>
      </c>
      <c r="P47" s="9"/>
    </row>
    <row r="48" spans="1:16">
      <c r="A48" s="12"/>
      <c r="B48" s="25">
        <v>342.1</v>
      </c>
      <c r="C48" s="20" t="s">
        <v>141</v>
      </c>
      <c r="D48" s="47">
        <v>58250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58250</v>
      </c>
      <c r="O48" s="48">
        <f t="shared" si="6"/>
        <v>2.0278503046127065</v>
      </c>
      <c r="P48" s="9"/>
    </row>
    <row r="49" spans="1:16">
      <c r="A49" s="12"/>
      <c r="B49" s="25">
        <v>342.3</v>
      </c>
      <c r="C49" s="20" t="s">
        <v>56</v>
      </c>
      <c r="D49" s="47">
        <v>0</v>
      </c>
      <c r="E49" s="47">
        <v>1055748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1055748</v>
      </c>
      <c r="O49" s="48">
        <f t="shared" si="6"/>
        <v>36.753629242819841</v>
      </c>
      <c r="P49" s="9"/>
    </row>
    <row r="50" spans="1:16">
      <c r="A50" s="12"/>
      <c r="B50" s="25">
        <v>342.5</v>
      </c>
      <c r="C50" s="20" t="s">
        <v>58</v>
      </c>
      <c r="D50" s="47">
        <v>31373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31373</v>
      </c>
      <c r="O50" s="48">
        <f t="shared" si="6"/>
        <v>1.0921845082680592</v>
      </c>
      <c r="P50" s="9"/>
    </row>
    <row r="51" spans="1:16">
      <c r="A51" s="12"/>
      <c r="B51" s="25">
        <v>342.6</v>
      </c>
      <c r="C51" s="20" t="s">
        <v>59</v>
      </c>
      <c r="D51" s="47">
        <v>0</v>
      </c>
      <c r="E51" s="47">
        <v>2223492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2223492</v>
      </c>
      <c r="O51" s="48">
        <f t="shared" si="6"/>
        <v>77.406161879895564</v>
      </c>
      <c r="P51" s="9"/>
    </row>
    <row r="52" spans="1:16">
      <c r="A52" s="12"/>
      <c r="B52" s="25">
        <v>342.9</v>
      </c>
      <c r="C52" s="20" t="s">
        <v>60</v>
      </c>
      <c r="D52" s="47">
        <v>0</v>
      </c>
      <c r="E52" s="47">
        <v>141487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141487</v>
      </c>
      <c r="O52" s="48">
        <f t="shared" si="6"/>
        <v>4.9255700609225412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228596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228596</v>
      </c>
      <c r="O53" s="48">
        <f t="shared" si="6"/>
        <v>7.9580852915578761</v>
      </c>
      <c r="P53" s="9"/>
    </row>
    <row r="54" spans="1:16">
      <c r="A54" s="12"/>
      <c r="B54" s="25">
        <v>344.9</v>
      </c>
      <c r="C54" s="20" t="s">
        <v>142</v>
      </c>
      <c r="D54" s="47">
        <v>0</v>
      </c>
      <c r="E54" s="47">
        <v>307496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307496</v>
      </c>
      <c r="O54" s="48">
        <f t="shared" si="6"/>
        <v>10.704821583986075</v>
      </c>
      <c r="P54" s="9"/>
    </row>
    <row r="55" spans="1:16">
      <c r="A55" s="12"/>
      <c r="B55" s="25">
        <v>348.12</v>
      </c>
      <c r="C55" s="20" t="s">
        <v>178</v>
      </c>
      <c r="D55" s="47">
        <v>0</v>
      </c>
      <c r="E55" s="47">
        <v>13616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9" si="9">SUM(D55:M55)</f>
        <v>13616</v>
      </c>
      <c r="O55" s="48">
        <f t="shared" si="6"/>
        <v>0.47401218450826804</v>
      </c>
      <c r="P55" s="9"/>
    </row>
    <row r="56" spans="1:16">
      <c r="A56" s="12"/>
      <c r="B56" s="25">
        <v>348.13</v>
      </c>
      <c r="C56" s="20" t="s">
        <v>179</v>
      </c>
      <c r="D56" s="47">
        <v>0</v>
      </c>
      <c r="E56" s="47">
        <v>13211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13211</v>
      </c>
      <c r="O56" s="48">
        <f t="shared" si="6"/>
        <v>0.45991296779808527</v>
      </c>
      <c r="P56" s="9"/>
    </row>
    <row r="57" spans="1:16">
      <c r="A57" s="12"/>
      <c r="B57" s="25">
        <v>348.22</v>
      </c>
      <c r="C57" s="20" t="s">
        <v>152</v>
      </c>
      <c r="D57" s="47">
        <v>0</v>
      </c>
      <c r="E57" s="47">
        <v>8021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8021</v>
      </c>
      <c r="O57" s="48">
        <f t="shared" si="6"/>
        <v>0.27923411662315056</v>
      </c>
      <c r="P57" s="9"/>
    </row>
    <row r="58" spans="1:16">
      <c r="A58" s="12"/>
      <c r="B58" s="25">
        <v>348.23</v>
      </c>
      <c r="C58" s="20" t="s">
        <v>180</v>
      </c>
      <c r="D58" s="47">
        <v>0</v>
      </c>
      <c r="E58" s="47">
        <v>43670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43670</v>
      </c>
      <c r="O58" s="48">
        <f t="shared" si="6"/>
        <v>1.520278503046127</v>
      </c>
      <c r="P58" s="9"/>
    </row>
    <row r="59" spans="1:16">
      <c r="A59" s="12"/>
      <c r="B59" s="25">
        <v>348.31</v>
      </c>
      <c r="C59" s="20" t="s">
        <v>181</v>
      </c>
      <c r="D59" s="47">
        <v>0</v>
      </c>
      <c r="E59" s="47">
        <v>101015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101015</v>
      </c>
      <c r="O59" s="48">
        <f t="shared" si="6"/>
        <v>3.5166231505657093</v>
      </c>
      <c r="P59" s="9"/>
    </row>
    <row r="60" spans="1:16">
      <c r="A60" s="12"/>
      <c r="B60" s="25">
        <v>348.32</v>
      </c>
      <c r="C60" s="20" t="s">
        <v>143</v>
      </c>
      <c r="D60" s="47">
        <v>0</v>
      </c>
      <c r="E60" s="47">
        <v>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60</v>
      </c>
      <c r="O60" s="48">
        <f t="shared" si="6"/>
        <v>2.0887728459530026E-3</v>
      </c>
      <c r="P60" s="9"/>
    </row>
    <row r="61" spans="1:16">
      <c r="A61" s="12"/>
      <c r="B61" s="25">
        <v>348.41</v>
      </c>
      <c r="C61" s="20" t="s">
        <v>182</v>
      </c>
      <c r="D61" s="47">
        <v>0</v>
      </c>
      <c r="E61" s="47">
        <v>54448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54448</v>
      </c>
      <c r="O61" s="48">
        <f t="shared" si="6"/>
        <v>1.895491731940818</v>
      </c>
      <c r="P61" s="9"/>
    </row>
    <row r="62" spans="1:16">
      <c r="A62" s="12"/>
      <c r="B62" s="25">
        <v>348.42</v>
      </c>
      <c r="C62" s="20" t="s">
        <v>183</v>
      </c>
      <c r="D62" s="47">
        <v>0</v>
      </c>
      <c r="E62" s="47">
        <v>5944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5944</v>
      </c>
      <c r="O62" s="48">
        <f t="shared" si="6"/>
        <v>0.2069277632724108</v>
      </c>
      <c r="P62" s="9"/>
    </row>
    <row r="63" spans="1:16">
      <c r="A63" s="12"/>
      <c r="B63" s="25">
        <v>348.48</v>
      </c>
      <c r="C63" s="20" t="s">
        <v>184</v>
      </c>
      <c r="D63" s="47">
        <v>0</v>
      </c>
      <c r="E63" s="47">
        <v>6947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6947</v>
      </c>
      <c r="O63" s="48">
        <f t="shared" si="6"/>
        <v>0.24184508268059182</v>
      </c>
      <c r="P63" s="9"/>
    </row>
    <row r="64" spans="1:16">
      <c r="A64" s="12"/>
      <c r="B64" s="25">
        <v>348.52</v>
      </c>
      <c r="C64" s="20" t="s">
        <v>185</v>
      </c>
      <c r="D64" s="47">
        <v>0</v>
      </c>
      <c r="E64" s="47">
        <v>21712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21712</v>
      </c>
      <c r="O64" s="48">
        <f t="shared" si="6"/>
        <v>0.75585726718885993</v>
      </c>
      <c r="P64" s="9"/>
    </row>
    <row r="65" spans="1:16">
      <c r="A65" s="12"/>
      <c r="B65" s="25">
        <v>348.53</v>
      </c>
      <c r="C65" s="20" t="s">
        <v>173</v>
      </c>
      <c r="D65" s="47">
        <v>0</v>
      </c>
      <c r="E65" s="47">
        <v>312661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312661</v>
      </c>
      <c r="O65" s="48">
        <f t="shared" si="6"/>
        <v>10.884630113141862</v>
      </c>
      <c r="P65" s="9"/>
    </row>
    <row r="66" spans="1:16">
      <c r="A66" s="12"/>
      <c r="B66" s="25">
        <v>348.61</v>
      </c>
      <c r="C66" s="20" t="s">
        <v>186</v>
      </c>
      <c r="D66" s="47">
        <v>0</v>
      </c>
      <c r="E66" s="47">
        <v>2550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2550</v>
      </c>
      <c r="O66" s="48">
        <f t="shared" si="6"/>
        <v>8.877284595300261E-2</v>
      </c>
      <c r="P66" s="9"/>
    </row>
    <row r="67" spans="1:16">
      <c r="A67" s="12"/>
      <c r="B67" s="25">
        <v>348.62</v>
      </c>
      <c r="C67" s="20" t="s">
        <v>187</v>
      </c>
      <c r="D67" s="47">
        <v>0</v>
      </c>
      <c r="E67" s="47">
        <v>83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83</v>
      </c>
      <c r="O67" s="48">
        <f t="shared" si="6"/>
        <v>2.8894691035683201E-3</v>
      </c>
      <c r="P67" s="9"/>
    </row>
    <row r="68" spans="1:16">
      <c r="A68" s="12"/>
      <c r="B68" s="25">
        <v>348.71</v>
      </c>
      <c r="C68" s="20" t="s">
        <v>188</v>
      </c>
      <c r="D68" s="47">
        <v>0</v>
      </c>
      <c r="E68" s="47">
        <v>18310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18310</v>
      </c>
      <c r="O68" s="48">
        <f t="shared" si="6"/>
        <v>0.63742384682332465</v>
      </c>
      <c r="P68" s="9"/>
    </row>
    <row r="69" spans="1:16">
      <c r="A69" s="12"/>
      <c r="B69" s="25">
        <v>348.72</v>
      </c>
      <c r="C69" s="20" t="s">
        <v>189</v>
      </c>
      <c r="D69" s="47">
        <v>0</v>
      </c>
      <c r="E69" s="47">
        <v>813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813</v>
      </c>
      <c r="O69" s="48">
        <f t="shared" ref="O69:O89" si="10">(N69/O$91)</f>
        <v>2.8302872062663187E-2</v>
      </c>
      <c r="P69" s="9"/>
    </row>
    <row r="70" spans="1:16">
      <c r="A70" s="12"/>
      <c r="B70" s="25">
        <v>348.85</v>
      </c>
      <c r="C70" s="20" t="s">
        <v>174</v>
      </c>
      <c r="D70" s="47">
        <v>0</v>
      </c>
      <c r="E70" s="47">
        <v>25144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25144</v>
      </c>
      <c r="O70" s="48">
        <f t="shared" si="10"/>
        <v>0.87533507397737165</v>
      </c>
      <c r="P70" s="9"/>
    </row>
    <row r="71" spans="1:16">
      <c r="A71" s="12"/>
      <c r="B71" s="25">
        <v>348.92099999999999</v>
      </c>
      <c r="C71" s="20" t="s">
        <v>144</v>
      </c>
      <c r="D71" s="47">
        <v>0</v>
      </c>
      <c r="E71" s="47">
        <v>31656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31656</v>
      </c>
      <c r="O71" s="48">
        <f t="shared" si="10"/>
        <v>1.1020365535248042</v>
      </c>
      <c r="P71" s="9"/>
    </row>
    <row r="72" spans="1:16" ht="15.75">
      <c r="A72" s="29" t="s">
        <v>47</v>
      </c>
      <c r="B72" s="30"/>
      <c r="C72" s="31"/>
      <c r="D72" s="32">
        <f t="shared" ref="D72:M72" si="11">SUM(D73:D77)</f>
        <v>110512</v>
      </c>
      <c r="E72" s="32">
        <f t="shared" si="11"/>
        <v>255988</v>
      </c>
      <c r="F72" s="32">
        <f t="shared" si="11"/>
        <v>0</v>
      </c>
      <c r="G72" s="32">
        <f t="shared" si="11"/>
        <v>0</v>
      </c>
      <c r="H72" s="32">
        <f t="shared" si="11"/>
        <v>0</v>
      </c>
      <c r="I72" s="32">
        <f t="shared" si="11"/>
        <v>0</v>
      </c>
      <c r="J72" s="32">
        <f t="shared" si="11"/>
        <v>0</v>
      </c>
      <c r="K72" s="32">
        <f t="shared" si="11"/>
        <v>0</v>
      </c>
      <c r="L72" s="32">
        <f t="shared" si="11"/>
        <v>0</v>
      </c>
      <c r="M72" s="32">
        <f t="shared" si="11"/>
        <v>0</v>
      </c>
      <c r="N72" s="32">
        <f t="shared" ref="N72:N79" si="12">SUM(D72:M72)</f>
        <v>366500</v>
      </c>
      <c r="O72" s="46">
        <f t="shared" si="10"/>
        <v>12.758920800696258</v>
      </c>
      <c r="P72" s="10"/>
    </row>
    <row r="73" spans="1:16">
      <c r="A73" s="13"/>
      <c r="B73" s="40">
        <v>351.1</v>
      </c>
      <c r="C73" s="21" t="s">
        <v>80</v>
      </c>
      <c r="D73" s="47">
        <v>0</v>
      </c>
      <c r="E73" s="47">
        <v>39713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39713</v>
      </c>
      <c r="O73" s="48">
        <f t="shared" si="10"/>
        <v>1.3825239338555266</v>
      </c>
      <c r="P73" s="9"/>
    </row>
    <row r="74" spans="1:16">
      <c r="A74" s="13"/>
      <c r="B74" s="40">
        <v>351.2</v>
      </c>
      <c r="C74" s="21" t="s">
        <v>81</v>
      </c>
      <c r="D74" s="47">
        <v>0</v>
      </c>
      <c r="E74" s="47">
        <v>16479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16479</v>
      </c>
      <c r="O74" s="48">
        <f t="shared" si="10"/>
        <v>0.57368146214099214</v>
      </c>
      <c r="P74" s="9"/>
    </row>
    <row r="75" spans="1:16">
      <c r="A75" s="13"/>
      <c r="B75" s="40">
        <v>351.5</v>
      </c>
      <c r="C75" s="21" t="s">
        <v>82</v>
      </c>
      <c r="D75" s="47">
        <v>110512</v>
      </c>
      <c r="E75" s="47">
        <v>186721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297233</v>
      </c>
      <c r="O75" s="48">
        <f t="shared" si="10"/>
        <v>10.347536988685814</v>
      </c>
      <c r="P75" s="9"/>
    </row>
    <row r="76" spans="1:16">
      <c r="A76" s="13"/>
      <c r="B76" s="40">
        <v>355</v>
      </c>
      <c r="C76" s="21" t="s">
        <v>199</v>
      </c>
      <c r="D76" s="47">
        <v>0</v>
      </c>
      <c r="E76" s="47">
        <v>4200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4200</v>
      </c>
      <c r="O76" s="48">
        <f t="shared" si="10"/>
        <v>0.14621409921671019</v>
      </c>
      <c r="P76" s="9"/>
    </row>
    <row r="77" spans="1:16">
      <c r="A77" s="13"/>
      <c r="B77" s="40">
        <v>359</v>
      </c>
      <c r="C77" s="21" t="s">
        <v>83</v>
      </c>
      <c r="D77" s="47">
        <v>0</v>
      </c>
      <c r="E77" s="47">
        <v>8875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8875</v>
      </c>
      <c r="O77" s="48">
        <f t="shared" si="10"/>
        <v>0.30896431679721498</v>
      </c>
      <c r="P77" s="9"/>
    </row>
    <row r="78" spans="1:16" ht="15.75">
      <c r="A78" s="29" t="s">
        <v>3</v>
      </c>
      <c r="B78" s="30"/>
      <c r="C78" s="31"/>
      <c r="D78" s="32">
        <f t="shared" ref="D78:M78" si="13">SUM(D79:D86)</f>
        <v>358725</v>
      </c>
      <c r="E78" s="32">
        <f t="shared" si="13"/>
        <v>461136</v>
      </c>
      <c r="F78" s="32">
        <f t="shared" si="13"/>
        <v>0</v>
      </c>
      <c r="G78" s="32">
        <f t="shared" si="13"/>
        <v>90180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si="12"/>
        <v>910041</v>
      </c>
      <c r="O78" s="46">
        <f t="shared" si="10"/>
        <v>31.681148825065275</v>
      </c>
      <c r="P78" s="10"/>
    </row>
    <row r="79" spans="1:16">
      <c r="A79" s="12"/>
      <c r="B79" s="25">
        <v>361.1</v>
      </c>
      <c r="C79" s="20" t="s">
        <v>84</v>
      </c>
      <c r="D79" s="47">
        <v>24089</v>
      </c>
      <c r="E79" s="47">
        <v>52984</v>
      </c>
      <c r="F79" s="47">
        <v>0</v>
      </c>
      <c r="G79" s="47">
        <v>892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77965</v>
      </c>
      <c r="O79" s="48">
        <f t="shared" si="10"/>
        <v>2.7141862489120974</v>
      </c>
      <c r="P79" s="9"/>
    </row>
    <row r="80" spans="1:16">
      <c r="A80" s="12"/>
      <c r="B80" s="25">
        <v>361.3</v>
      </c>
      <c r="C80" s="20" t="s">
        <v>102</v>
      </c>
      <c r="D80" s="47">
        <v>63505</v>
      </c>
      <c r="E80" s="47">
        <v>139612</v>
      </c>
      <c r="F80" s="47">
        <v>0</v>
      </c>
      <c r="G80" s="47">
        <v>89288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6" si="14">SUM(D80:M80)</f>
        <v>292405</v>
      </c>
      <c r="O80" s="48">
        <f t="shared" si="10"/>
        <v>10.179460400348129</v>
      </c>
      <c r="P80" s="9"/>
    </row>
    <row r="81" spans="1:119">
      <c r="A81" s="12"/>
      <c r="B81" s="25">
        <v>362</v>
      </c>
      <c r="C81" s="20" t="s">
        <v>85</v>
      </c>
      <c r="D81" s="47">
        <v>46599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46599</v>
      </c>
      <c r="O81" s="48">
        <f t="shared" si="10"/>
        <v>1.6222454308093994</v>
      </c>
      <c r="P81" s="9"/>
    </row>
    <row r="82" spans="1:119">
      <c r="A82" s="12"/>
      <c r="B82" s="25">
        <v>364</v>
      </c>
      <c r="C82" s="20" t="s">
        <v>146</v>
      </c>
      <c r="D82" s="47">
        <v>0</v>
      </c>
      <c r="E82" s="47">
        <v>40026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40026</v>
      </c>
      <c r="O82" s="48">
        <f t="shared" si="10"/>
        <v>1.393420365535248</v>
      </c>
      <c r="P82" s="9"/>
    </row>
    <row r="83" spans="1:119">
      <c r="A83" s="12"/>
      <c r="B83" s="25">
        <v>365</v>
      </c>
      <c r="C83" s="20" t="s">
        <v>147</v>
      </c>
      <c r="D83" s="47">
        <v>0</v>
      </c>
      <c r="E83" s="47">
        <v>35814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35814</v>
      </c>
      <c r="O83" s="48">
        <f t="shared" si="10"/>
        <v>1.2467885117493474</v>
      </c>
      <c r="P83" s="9"/>
    </row>
    <row r="84" spans="1:119">
      <c r="A84" s="12"/>
      <c r="B84" s="25">
        <v>366</v>
      </c>
      <c r="C84" s="20" t="s">
        <v>88</v>
      </c>
      <c r="D84" s="47">
        <v>150000</v>
      </c>
      <c r="E84" s="47">
        <v>38267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188267</v>
      </c>
      <c r="O84" s="48">
        <f t="shared" si="10"/>
        <v>6.5541166231505654</v>
      </c>
      <c r="P84" s="9"/>
    </row>
    <row r="85" spans="1:119">
      <c r="A85" s="12"/>
      <c r="B85" s="25">
        <v>367</v>
      </c>
      <c r="C85" s="20" t="s">
        <v>192</v>
      </c>
      <c r="D85" s="47">
        <v>0</v>
      </c>
      <c r="E85" s="47">
        <v>5073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5073</v>
      </c>
      <c r="O85" s="48">
        <f t="shared" si="10"/>
        <v>0.17660574412532637</v>
      </c>
      <c r="P85" s="9"/>
    </row>
    <row r="86" spans="1:119">
      <c r="A86" s="12"/>
      <c r="B86" s="25">
        <v>369.9</v>
      </c>
      <c r="C86" s="20" t="s">
        <v>89</v>
      </c>
      <c r="D86" s="47">
        <v>74532</v>
      </c>
      <c r="E86" s="47">
        <v>149360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223892</v>
      </c>
      <c r="O86" s="48">
        <f t="shared" si="10"/>
        <v>7.7943255004351606</v>
      </c>
      <c r="P86" s="9"/>
    </row>
    <row r="87" spans="1:119" ht="15.75">
      <c r="A87" s="29" t="s">
        <v>48</v>
      </c>
      <c r="B87" s="30"/>
      <c r="C87" s="31"/>
      <c r="D87" s="32">
        <f t="shared" ref="D87:M87" si="15">SUM(D88:D88)</f>
        <v>9498830</v>
      </c>
      <c r="E87" s="32">
        <f t="shared" si="15"/>
        <v>8780555</v>
      </c>
      <c r="F87" s="32">
        <f t="shared" si="15"/>
        <v>0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>SUM(D87:M87)</f>
        <v>18279385</v>
      </c>
      <c r="O87" s="46">
        <f t="shared" si="10"/>
        <v>636.35805047867711</v>
      </c>
      <c r="P87" s="9"/>
    </row>
    <row r="88" spans="1:119" ht="15.75" thickBot="1">
      <c r="A88" s="12"/>
      <c r="B88" s="25">
        <v>381</v>
      </c>
      <c r="C88" s="20" t="s">
        <v>90</v>
      </c>
      <c r="D88" s="47">
        <v>9498830</v>
      </c>
      <c r="E88" s="47">
        <v>8780555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18279385</v>
      </c>
      <c r="O88" s="48">
        <f t="shared" si="10"/>
        <v>636.35805047867711</v>
      </c>
      <c r="P88" s="9"/>
    </row>
    <row r="89" spans="1:119" ht="16.5" thickBot="1">
      <c r="A89" s="14" t="s">
        <v>64</v>
      </c>
      <c r="B89" s="23"/>
      <c r="C89" s="22"/>
      <c r="D89" s="15">
        <f t="shared" ref="D89:M89" si="16">SUM(D5,D12,D16,D41,D72,D78,D87)</f>
        <v>24206763</v>
      </c>
      <c r="E89" s="15">
        <f t="shared" si="16"/>
        <v>25501200</v>
      </c>
      <c r="F89" s="15">
        <f t="shared" si="16"/>
        <v>0</v>
      </c>
      <c r="G89" s="15">
        <f t="shared" si="16"/>
        <v>741230</v>
      </c>
      <c r="H89" s="15">
        <f t="shared" si="16"/>
        <v>0</v>
      </c>
      <c r="I89" s="15">
        <f t="shared" si="16"/>
        <v>0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>SUM(D89:M89)</f>
        <v>50449193</v>
      </c>
      <c r="O89" s="38">
        <f t="shared" si="10"/>
        <v>1756.2817406440383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0" t="s">
        <v>200</v>
      </c>
      <c r="M91" s="120"/>
      <c r="N91" s="120"/>
      <c r="O91" s="44">
        <v>28725</v>
      </c>
    </row>
    <row r="92" spans="1:119">
      <c r="A92" s="121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9"/>
    </row>
    <row r="93" spans="1:119" ht="15.75" customHeight="1" thickBot="1">
      <c r="A93" s="122" t="s">
        <v>109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2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8599129</v>
      </c>
      <c r="E5" s="27">
        <f t="shared" si="0"/>
        <v>3176416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11775545</v>
      </c>
      <c r="O5" s="33">
        <f t="shared" ref="O5:O36" si="2">(N5/O$96)</f>
        <v>410.55522627431839</v>
      </c>
      <c r="P5" s="6"/>
    </row>
    <row r="6" spans="1:133">
      <c r="A6" s="12"/>
      <c r="B6" s="25">
        <v>311</v>
      </c>
      <c r="C6" s="20" t="s">
        <v>2</v>
      </c>
      <c r="D6" s="47">
        <v>6166928</v>
      </c>
      <c r="E6" s="47">
        <v>1951687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8118615</v>
      </c>
      <c r="O6" s="48">
        <f t="shared" si="2"/>
        <v>283.05609790112266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149825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149825</v>
      </c>
      <c r="O7" s="48">
        <f t="shared" si="2"/>
        <v>5.2236594379750363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136718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136718</v>
      </c>
      <c r="O8" s="48">
        <f t="shared" si="2"/>
        <v>4.7666829370336794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938186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938186</v>
      </c>
      <c r="O9" s="48">
        <f t="shared" si="2"/>
        <v>32.70992259953978</v>
      </c>
      <c r="P9" s="9"/>
    </row>
    <row r="10" spans="1:133">
      <c r="A10" s="12"/>
      <c r="B10" s="25">
        <v>312.60000000000002</v>
      </c>
      <c r="C10" s="20" t="s">
        <v>13</v>
      </c>
      <c r="D10" s="47">
        <v>2401534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2401534</v>
      </c>
      <c r="O10" s="48">
        <f t="shared" si="2"/>
        <v>83.7296562303884</v>
      </c>
      <c r="P10" s="9"/>
    </row>
    <row r="11" spans="1:133">
      <c r="A11" s="12"/>
      <c r="B11" s="25">
        <v>315</v>
      </c>
      <c r="C11" s="20" t="s">
        <v>127</v>
      </c>
      <c r="D11" s="47">
        <v>30667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30667</v>
      </c>
      <c r="O11" s="48">
        <f t="shared" si="2"/>
        <v>1.0692071682588382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SUM(D13:D16)</f>
        <v>168547</v>
      </c>
      <c r="E12" s="32">
        <f t="shared" si="3"/>
        <v>685599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854146</v>
      </c>
      <c r="O12" s="46">
        <f t="shared" si="2"/>
        <v>29.779861934314205</v>
      </c>
      <c r="P12" s="10"/>
    </row>
    <row r="13" spans="1:133">
      <c r="A13" s="12"/>
      <c r="B13" s="25">
        <v>322</v>
      </c>
      <c r="C13" s="20" t="s">
        <v>0</v>
      </c>
      <c r="D13" s="47">
        <v>157865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157865</v>
      </c>
      <c r="O13" s="48">
        <f t="shared" si="2"/>
        <v>5.5039746182274598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678997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678997</v>
      </c>
      <c r="O14" s="48">
        <f t="shared" si="2"/>
        <v>23.673279408688376</v>
      </c>
      <c r="P14" s="9"/>
    </row>
    <row r="15" spans="1:133">
      <c r="A15" s="12"/>
      <c r="B15" s="25">
        <v>329</v>
      </c>
      <c r="C15" s="20" t="s">
        <v>17</v>
      </c>
      <c r="D15" s="47">
        <v>10682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10682</v>
      </c>
      <c r="O15" s="48">
        <f t="shared" si="2"/>
        <v>0.37242870092741093</v>
      </c>
      <c r="P15" s="9"/>
    </row>
    <row r="16" spans="1:133">
      <c r="A16" s="12"/>
      <c r="B16" s="25">
        <v>367</v>
      </c>
      <c r="C16" s="20" t="s">
        <v>192</v>
      </c>
      <c r="D16" s="47">
        <v>0</v>
      </c>
      <c r="E16" s="47">
        <v>6602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6602</v>
      </c>
      <c r="O16" s="48">
        <f t="shared" si="2"/>
        <v>0.23017920647095738</v>
      </c>
      <c r="P16" s="9"/>
    </row>
    <row r="17" spans="1:16" ht="15.75">
      <c r="A17" s="29" t="s">
        <v>20</v>
      </c>
      <c r="B17" s="30"/>
      <c r="C17" s="31"/>
      <c r="D17" s="32">
        <f t="shared" ref="D17:M17" si="4">SUM(D18:D43)</f>
        <v>5944976</v>
      </c>
      <c r="E17" s="32">
        <f t="shared" si="4"/>
        <v>6257536</v>
      </c>
      <c r="F17" s="32">
        <f t="shared" si="4"/>
        <v>0</v>
      </c>
      <c r="G17" s="32">
        <f t="shared" si="4"/>
        <v>709448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12911960</v>
      </c>
      <c r="O17" s="46">
        <f t="shared" si="2"/>
        <v>450.17641726518372</v>
      </c>
      <c r="P17" s="10"/>
    </row>
    <row r="18" spans="1:16">
      <c r="A18" s="12"/>
      <c r="B18" s="25">
        <v>331.2</v>
      </c>
      <c r="C18" s="20" t="s">
        <v>19</v>
      </c>
      <c r="D18" s="47">
        <v>225279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225279</v>
      </c>
      <c r="O18" s="48">
        <f t="shared" si="2"/>
        <v>7.854368593542989</v>
      </c>
      <c r="P18" s="9"/>
    </row>
    <row r="19" spans="1:16">
      <c r="A19" s="12"/>
      <c r="B19" s="25">
        <v>331.39</v>
      </c>
      <c r="C19" s="20" t="s">
        <v>177</v>
      </c>
      <c r="D19" s="47">
        <v>1957741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1957741</v>
      </c>
      <c r="O19" s="48">
        <f t="shared" si="2"/>
        <v>68.256781256537195</v>
      </c>
      <c r="P19" s="9"/>
    </row>
    <row r="20" spans="1:16">
      <c r="A20" s="12"/>
      <c r="B20" s="25">
        <v>331.5</v>
      </c>
      <c r="C20" s="20" t="s">
        <v>21</v>
      </c>
      <c r="D20" s="47">
        <v>297431</v>
      </c>
      <c r="E20" s="47">
        <v>40454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337885</v>
      </c>
      <c r="O20" s="48">
        <f t="shared" si="2"/>
        <v>11.780384910396764</v>
      </c>
      <c r="P20" s="9"/>
    </row>
    <row r="21" spans="1:16">
      <c r="A21" s="12"/>
      <c r="B21" s="25">
        <v>331.65</v>
      </c>
      <c r="C21" s="20" t="s">
        <v>24</v>
      </c>
      <c r="D21" s="47">
        <v>0</v>
      </c>
      <c r="E21" s="47">
        <v>222881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222881</v>
      </c>
      <c r="O21" s="48">
        <f t="shared" si="2"/>
        <v>7.7707621504776512</v>
      </c>
      <c r="P21" s="9"/>
    </row>
    <row r="22" spans="1:16">
      <c r="A22" s="12"/>
      <c r="B22" s="25">
        <v>331.9</v>
      </c>
      <c r="C22" s="20" t="s">
        <v>22</v>
      </c>
      <c r="D22" s="47">
        <v>30233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30233</v>
      </c>
      <c r="O22" s="48">
        <f t="shared" si="2"/>
        <v>1.0540757269367547</v>
      </c>
      <c r="P22" s="9"/>
    </row>
    <row r="23" spans="1:16">
      <c r="A23" s="12"/>
      <c r="B23" s="25">
        <v>334.2</v>
      </c>
      <c r="C23" s="20" t="s">
        <v>23</v>
      </c>
      <c r="D23" s="47">
        <v>167212</v>
      </c>
      <c r="E23" s="47">
        <v>47421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214633</v>
      </c>
      <c r="O23" s="48">
        <f t="shared" si="2"/>
        <v>7.4831950352137229</v>
      </c>
      <c r="P23" s="9"/>
    </row>
    <row r="24" spans="1:16">
      <c r="A24" s="12"/>
      <c r="B24" s="25">
        <v>334.34</v>
      </c>
      <c r="C24" s="20" t="s">
        <v>25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90909</v>
      </c>
      <c r="O24" s="48">
        <f t="shared" si="2"/>
        <v>3.1695488459661112</v>
      </c>
      <c r="P24" s="9"/>
    </row>
    <row r="25" spans="1:16">
      <c r="A25" s="12"/>
      <c r="B25" s="25">
        <v>334.49</v>
      </c>
      <c r="C25" s="20" t="s">
        <v>26</v>
      </c>
      <c r="D25" s="47">
        <v>0</v>
      </c>
      <c r="E25" s="47">
        <v>2813721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5">SUM(D25:M25)</f>
        <v>2813721</v>
      </c>
      <c r="O25" s="48">
        <f t="shared" si="2"/>
        <v>98.100585733212469</v>
      </c>
      <c r="P25" s="9"/>
    </row>
    <row r="26" spans="1:16">
      <c r="A26" s="12"/>
      <c r="B26" s="25">
        <v>334.5</v>
      </c>
      <c r="C26" s="20" t="s">
        <v>105</v>
      </c>
      <c r="D26" s="47">
        <v>45849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45849</v>
      </c>
      <c r="O26" s="48">
        <f t="shared" si="2"/>
        <v>1.5985286939543966</v>
      </c>
      <c r="P26" s="9"/>
    </row>
    <row r="27" spans="1:16">
      <c r="A27" s="12"/>
      <c r="B27" s="25">
        <v>334.62</v>
      </c>
      <c r="C27" s="20" t="s">
        <v>100</v>
      </c>
      <c r="D27" s="47">
        <v>0</v>
      </c>
      <c r="E27" s="47">
        <v>10000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10000</v>
      </c>
      <c r="O27" s="48">
        <f t="shared" si="2"/>
        <v>0.34865072170699396</v>
      </c>
      <c r="P27" s="9"/>
    </row>
    <row r="28" spans="1:16">
      <c r="A28" s="12"/>
      <c r="B28" s="25">
        <v>334.69</v>
      </c>
      <c r="C28" s="20" t="s">
        <v>27</v>
      </c>
      <c r="D28" s="47">
        <v>0</v>
      </c>
      <c r="E28" s="47">
        <v>34481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34481</v>
      </c>
      <c r="O28" s="48">
        <f t="shared" si="2"/>
        <v>1.2021825535178858</v>
      </c>
      <c r="P28" s="9"/>
    </row>
    <row r="29" spans="1:16">
      <c r="A29" s="12"/>
      <c r="B29" s="25">
        <v>334.7</v>
      </c>
      <c r="C29" s="20" t="s">
        <v>28</v>
      </c>
      <c r="D29" s="47">
        <v>39166</v>
      </c>
      <c r="E29" s="47">
        <v>448316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487482</v>
      </c>
      <c r="O29" s="48">
        <f t="shared" si="2"/>
        <v>16.996095111916883</v>
      </c>
      <c r="P29" s="9"/>
    </row>
    <row r="30" spans="1:16">
      <c r="A30" s="12"/>
      <c r="B30" s="25">
        <v>335.12</v>
      </c>
      <c r="C30" s="20" t="s">
        <v>128</v>
      </c>
      <c r="D30" s="47">
        <v>625310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625310</v>
      </c>
      <c r="O30" s="48">
        <f t="shared" si="2"/>
        <v>21.801478279060039</v>
      </c>
      <c r="P30" s="9"/>
    </row>
    <row r="31" spans="1:16">
      <c r="A31" s="12"/>
      <c r="B31" s="25">
        <v>335.13</v>
      </c>
      <c r="C31" s="20" t="s">
        <v>129</v>
      </c>
      <c r="D31" s="47">
        <v>20479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20479</v>
      </c>
      <c r="O31" s="48">
        <f t="shared" si="2"/>
        <v>0.71400181298375287</v>
      </c>
      <c r="P31" s="9"/>
    </row>
    <row r="32" spans="1:16">
      <c r="A32" s="12"/>
      <c r="B32" s="25">
        <v>335.14</v>
      </c>
      <c r="C32" s="20" t="s">
        <v>130</v>
      </c>
      <c r="D32" s="47">
        <v>11528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11528</v>
      </c>
      <c r="O32" s="48">
        <f t="shared" si="2"/>
        <v>0.4019245519838226</v>
      </c>
      <c r="P32" s="9"/>
    </row>
    <row r="33" spans="1:16">
      <c r="A33" s="12"/>
      <c r="B33" s="25">
        <v>335.15</v>
      </c>
      <c r="C33" s="20" t="s">
        <v>131</v>
      </c>
      <c r="D33" s="47">
        <v>2922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2922</v>
      </c>
      <c r="O33" s="48">
        <f t="shared" si="2"/>
        <v>0.10187574088278363</v>
      </c>
      <c r="P33" s="9"/>
    </row>
    <row r="34" spans="1:16">
      <c r="A34" s="12"/>
      <c r="B34" s="25">
        <v>335.16</v>
      </c>
      <c r="C34" s="20" t="s">
        <v>132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223250</v>
      </c>
      <c r="O34" s="48">
        <f t="shared" si="2"/>
        <v>7.7836273621086391</v>
      </c>
      <c r="P34" s="9"/>
    </row>
    <row r="35" spans="1:16">
      <c r="A35" s="12"/>
      <c r="B35" s="25">
        <v>335.18</v>
      </c>
      <c r="C35" s="20" t="s">
        <v>133</v>
      </c>
      <c r="D35" s="47">
        <v>1184830</v>
      </c>
      <c r="E35" s="47">
        <v>885394</v>
      </c>
      <c r="F35" s="47">
        <v>0</v>
      </c>
      <c r="G35" s="47">
        <v>709448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2779672</v>
      </c>
      <c r="O35" s="48">
        <f t="shared" si="2"/>
        <v>96.913464890872319</v>
      </c>
      <c r="P35" s="9"/>
    </row>
    <row r="36" spans="1:16">
      <c r="A36" s="12"/>
      <c r="B36" s="25">
        <v>335.19</v>
      </c>
      <c r="C36" s="20" t="s">
        <v>134</v>
      </c>
      <c r="D36" s="47">
        <v>878101</v>
      </c>
      <c r="E36" s="47">
        <v>27709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905810</v>
      </c>
      <c r="O36" s="48">
        <f t="shared" si="2"/>
        <v>31.581131022941218</v>
      </c>
      <c r="P36" s="9"/>
    </row>
    <row r="37" spans="1:16">
      <c r="A37" s="12"/>
      <c r="B37" s="25">
        <v>335.22</v>
      </c>
      <c r="C37" s="20" t="s">
        <v>35</v>
      </c>
      <c r="D37" s="47">
        <v>0</v>
      </c>
      <c r="E37" s="47">
        <v>407312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407312</v>
      </c>
      <c r="O37" s="48">
        <f t="shared" ref="O37:O68" si="6">(N37/O$96)</f>
        <v>14.200962275991911</v>
      </c>
      <c r="P37" s="9"/>
    </row>
    <row r="38" spans="1:16">
      <c r="A38" s="12"/>
      <c r="B38" s="25">
        <v>335.49</v>
      </c>
      <c r="C38" s="20" t="s">
        <v>36</v>
      </c>
      <c r="D38" s="47">
        <v>0</v>
      </c>
      <c r="E38" s="47">
        <v>884831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884831</v>
      </c>
      <c r="O38" s="48">
        <f t="shared" si="6"/>
        <v>30.849696673872113</v>
      </c>
      <c r="P38" s="9"/>
    </row>
    <row r="39" spans="1:16">
      <c r="A39" s="12"/>
      <c r="B39" s="25">
        <v>335.5</v>
      </c>
      <c r="C39" s="20" t="s">
        <v>37</v>
      </c>
      <c r="D39" s="47">
        <v>0</v>
      </c>
      <c r="E39" s="47">
        <v>230107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230107</v>
      </c>
      <c r="O39" s="48">
        <f t="shared" si="6"/>
        <v>8.0226971619831247</v>
      </c>
      <c r="P39" s="9"/>
    </row>
    <row r="40" spans="1:16">
      <c r="A40" s="12"/>
      <c r="B40" s="25">
        <v>337.2</v>
      </c>
      <c r="C40" s="20" t="s">
        <v>39</v>
      </c>
      <c r="D40" s="47">
        <v>212712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5" si="7">SUM(D40:M40)</f>
        <v>212712</v>
      </c>
      <c r="O40" s="48">
        <f t="shared" si="6"/>
        <v>7.4162192315738098</v>
      </c>
      <c r="P40" s="9"/>
    </row>
    <row r="41" spans="1:16">
      <c r="A41" s="12"/>
      <c r="B41" s="25">
        <v>337.3</v>
      </c>
      <c r="C41" s="20" t="s">
        <v>193</v>
      </c>
      <c r="D41" s="47">
        <v>0</v>
      </c>
      <c r="E41" s="47">
        <v>100000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100000</v>
      </c>
      <c r="O41" s="48">
        <f t="shared" si="6"/>
        <v>3.4865072170699394</v>
      </c>
      <c r="P41" s="9"/>
    </row>
    <row r="42" spans="1:16">
      <c r="A42" s="12"/>
      <c r="B42" s="25">
        <v>337.7</v>
      </c>
      <c r="C42" s="20" t="s">
        <v>40</v>
      </c>
      <c r="D42" s="47">
        <v>0</v>
      </c>
      <c r="E42" s="47">
        <v>14000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14000</v>
      </c>
      <c r="O42" s="48">
        <f t="shared" si="6"/>
        <v>0.48811101038979149</v>
      </c>
      <c r="P42" s="9"/>
    </row>
    <row r="43" spans="1:16">
      <c r="A43" s="12"/>
      <c r="B43" s="25">
        <v>339</v>
      </c>
      <c r="C43" s="20" t="s">
        <v>41</v>
      </c>
      <c r="D43" s="47">
        <v>22933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22933</v>
      </c>
      <c r="O43" s="48">
        <f t="shared" si="6"/>
        <v>0.79956070009064917</v>
      </c>
      <c r="P43" s="9"/>
    </row>
    <row r="44" spans="1:16" ht="15.75">
      <c r="A44" s="29" t="s">
        <v>46</v>
      </c>
      <c r="B44" s="30"/>
      <c r="C44" s="31"/>
      <c r="D44" s="32">
        <f t="shared" ref="D44:M44" si="8">SUM(D45:D77)</f>
        <v>995921</v>
      </c>
      <c r="E44" s="32">
        <f t="shared" si="8"/>
        <v>4658020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 t="shared" si="7"/>
        <v>5653941</v>
      </c>
      <c r="O44" s="46">
        <f t="shared" si="6"/>
        <v>197.12506101387629</v>
      </c>
      <c r="P44" s="10"/>
    </row>
    <row r="45" spans="1:16">
      <c r="A45" s="12"/>
      <c r="B45" s="25">
        <v>341.1</v>
      </c>
      <c r="C45" s="20" t="s">
        <v>135</v>
      </c>
      <c r="D45" s="47">
        <v>68784</v>
      </c>
      <c r="E45" s="47">
        <v>31696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100480</v>
      </c>
      <c r="O45" s="48">
        <f t="shared" si="6"/>
        <v>3.5032424517118752</v>
      </c>
      <c r="P45" s="9"/>
    </row>
    <row r="46" spans="1:16">
      <c r="A46" s="12"/>
      <c r="B46" s="25">
        <v>341.15</v>
      </c>
      <c r="C46" s="20" t="s">
        <v>136</v>
      </c>
      <c r="D46" s="47">
        <v>0</v>
      </c>
      <c r="E46" s="47">
        <v>40381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7" si="9">SUM(D46:M46)</f>
        <v>40381</v>
      </c>
      <c r="O46" s="48">
        <f t="shared" si="6"/>
        <v>1.4078864793250121</v>
      </c>
      <c r="P46" s="9"/>
    </row>
    <row r="47" spans="1:16">
      <c r="A47" s="12"/>
      <c r="B47" s="25">
        <v>341.51</v>
      </c>
      <c r="C47" s="20" t="s">
        <v>137</v>
      </c>
      <c r="D47" s="47">
        <v>723648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723648</v>
      </c>
      <c r="O47" s="48">
        <f t="shared" si="6"/>
        <v>25.230039746182275</v>
      </c>
      <c r="P47" s="9"/>
    </row>
    <row r="48" spans="1:16">
      <c r="A48" s="12"/>
      <c r="B48" s="25">
        <v>341.52</v>
      </c>
      <c r="C48" s="20" t="s">
        <v>138</v>
      </c>
      <c r="D48" s="47">
        <v>0</v>
      </c>
      <c r="E48" s="47">
        <v>39576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39576</v>
      </c>
      <c r="O48" s="48">
        <f t="shared" si="6"/>
        <v>1.3798200962275993</v>
      </c>
      <c r="P48" s="9"/>
    </row>
    <row r="49" spans="1:16">
      <c r="A49" s="12"/>
      <c r="B49" s="25">
        <v>341.56</v>
      </c>
      <c r="C49" s="20" t="s">
        <v>139</v>
      </c>
      <c r="D49" s="47">
        <v>12841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12841</v>
      </c>
      <c r="O49" s="48">
        <f t="shared" si="6"/>
        <v>0.44770239174395093</v>
      </c>
      <c r="P49" s="9"/>
    </row>
    <row r="50" spans="1:16">
      <c r="A50" s="12"/>
      <c r="B50" s="25">
        <v>341.9</v>
      </c>
      <c r="C50" s="20" t="s">
        <v>140</v>
      </c>
      <c r="D50" s="47">
        <v>104128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104128</v>
      </c>
      <c r="O50" s="48">
        <f t="shared" si="6"/>
        <v>3.6304302349905866</v>
      </c>
      <c r="P50" s="9"/>
    </row>
    <row r="51" spans="1:16">
      <c r="A51" s="12"/>
      <c r="B51" s="25">
        <v>342.1</v>
      </c>
      <c r="C51" s="20" t="s">
        <v>141</v>
      </c>
      <c r="D51" s="47">
        <v>1334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1334</v>
      </c>
      <c r="O51" s="48">
        <f t="shared" si="6"/>
        <v>4.6510006275712994E-2</v>
      </c>
      <c r="P51" s="9"/>
    </row>
    <row r="52" spans="1:16">
      <c r="A52" s="12"/>
      <c r="B52" s="25">
        <v>342.3</v>
      </c>
      <c r="C52" s="20" t="s">
        <v>56</v>
      </c>
      <c r="D52" s="47">
        <v>0</v>
      </c>
      <c r="E52" s="47">
        <v>1006931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1006931</v>
      </c>
      <c r="O52" s="48">
        <f t="shared" si="6"/>
        <v>35.106721985914511</v>
      </c>
      <c r="P52" s="9"/>
    </row>
    <row r="53" spans="1:16">
      <c r="A53" s="12"/>
      <c r="B53" s="25">
        <v>342.5</v>
      </c>
      <c r="C53" s="20" t="s">
        <v>58</v>
      </c>
      <c r="D53" s="47">
        <v>11642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11642</v>
      </c>
      <c r="O53" s="48">
        <f t="shared" si="6"/>
        <v>0.40589917021128236</v>
      </c>
      <c r="P53" s="9"/>
    </row>
    <row r="54" spans="1:16">
      <c r="A54" s="12"/>
      <c r="B54" s="25">
        <v>342.6</v>
      </c>
      <c r="C54" s="20" t="s">
        <v>59</v>
      </c>
      <c r="D54" s="47">
        <v>0</v>
      </c>
      <c r="E54" s="47">
        <v>1763647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1763647</v>
      </c>
      <c r="O54" s="48">
        <f t="shared" si="6"/>
        <v>61.489679938637472</v>
      </c>
      <c r="P54" s="9"/>
    </row>
    <row r="55" spans="1:16">
      <c r="A55" s="12"/>
      <c r="B55" s="25">
        <v>342.9</v>
      </c>
      <c r="C55" s="20" t="s">
        <v>60</v>
      </c>
      <c r="D55" s="47">
        <v>0</v>
      </c>
      <c r="E55" s="47">
        <v>499385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499385</v>
      </c>
      <c r="O55" s="48">
        <f t="shared" si="6"/>
        <v>17.411094065964715</v>
      </c>
      <c r="P55" s="9"/>
    </row>
    <row r="56" spans="1:16">
      <c r="A56" s="12"/>
      <c r="B56" s="25">
        <v>343.4</v>
      </c>
      <c r="C56" s="20" t="s">
        <v>61</v>
      </c>
      <c r="D56" s="47">
        <v>0</v>
      </c>
      <c r="E56" s="47">
        <v>217063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217063</v>
      </c>
      <c r="O56" s="48">
        <f t="shared" si="6"/>
        <v>7.5679171605885225</v>
      </c>
      <c r="P56" s="9"/>
    </row>
    <row r="57" spans="1:16">
      <c r="A57" s="12"/>
      <c r="B57" s="25">
        <v>343.9</v>
      </c>
      <c r="C57" s="20" t="s">
        <v>62</v>
      </c>
      <c r="D57" s="47">
        <v>0</v>
      </c>
      <c r="E57" s="47">
        <v>4334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4334</v>
      </c>
      <c r="O57" s="48">
        <f t="shared" si="6"/>
        <v>0.15110522278781116</v>
      </c>
      <c r="P57" s="9"/>
    </row>
    <row r="58" spans="1:16">
      <c r="A58" s="12"/>
      <c r="B58" s="25">
        <v>344.9</v>
      </c>
      <c r="C58" s="20" t="s">
        <v>142</v>
      </c>
      <c r="D58" s="47">
        <v>0</v>
      </c>
      <c r="E58" s="47">
        <v>386670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386670</v>
      </c>
      <c r="O58" s="48">
        <f t="shared" si="6"/>
        <v>13.481277456244335</v>
      </c>
      <c r="P58" s="9"/>
    </row>
    <row r="59" spans="1:16">
      <c r="A59" s="12"/>
      <c r="B59" s="25">
        <v>346.4</v>
      </c>
      <c r="C59" s="20" t="s">
        <v>114</v>
      </c>
      <c r="D59" s="47">
        <v>15300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15300</v>
      </c>
      <c r="O59" s="48">
        <f t="shared" si="6"/>
        <v>0.53343560421170066</v>
      </c>
      <c r="P59" s="9"/>
    </row>
    <row r="60" spans="1:16">
      <c r="A60" s="12"/>
      <c r="B60" s="25">
        <v>348.12</v>
      </c>
      <c r="C60" s="20" t="s">
        <v>178</v>
      </c>
      <c r="D60" s="47">
        <v>0</v>
      </c>
      <c r="E60" s="47">
        <v>16501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5" si="10">SUM(D60:M60)</f>
        <v>16501</v>
      </c>
      <c r="O60" s="48">
        <f t="shared" si="6"/>
        <v>0.57530855588871066</v>
      </c>
      <c r="P60" s="9"/>
    </row>
    <row r="61" spans="1:16">
      <c r="A61" s="12"/>
      <c r="B61" s="25">
        <v>348.13</v>
      </c>
      <c r="C61" s="20" t="s">
        <v>179</v>
      </c>
      <c r="D61" s="47">
        <v>0</v>
      </c>
      <c r="E61" s="47">
        <v>16057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16057</v>
      </c>
      <c r="O61" s="48">
        <f t="shared" si="6"/>
        <v>0.55982846384492013</v>
      </c>
      <c r="P61" s="9"/>
    </row>
    <row r="62" spans="1:16">
      <c r="A62" s="12"/>
      <c r="B62" s="25">
        <v>348.22</v>
      </c>
      <c r="C62" s="20" t="s">
        <v>152</v>
      </c>
      <c r="D62" s="47">
        <v>58244</v>
      </c>
      <c r="E62" s="47">
        <v>3318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61562</v>
      </c>
      <c r="O62" s="48">
        <f t="shared" si="6"/>
        <v>2.1463635729725961</v>
      </c>
      <c r="P62" s="9"/>
    </row>
    <row r="63" spans="1:16">
      <c r="A63" s="12"/>
      <c r="B63" s="25">
        <v>348.23</v>
      </c>
      <c r="C63" s="20" t="s">
        <v>180</v>
      </c>
      <c r="D63" s="47">
        <v>0</v>
      </c>
      <c r="E63" s="47">
        <v>41593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41593</v>
      </c>
      <c r="O63" s="48">
        <f t="shared" si="6"/>
        <v>1.4501429467958999</v>
      </c>
      <c r="P63" s="9"/>
    </row>
    <row r="64" spans="1:16">
      <c r="A64" s="12"/>
      <c r="B64" s="25">
        <v>348.31</v>
      </c>
      <c r="C64" s="20" t="s">
        <v>181</v>
      </c>
      <c r="D64" s="47">
        <v>0</v>
      </c>
      <c r="E64" s="47">
        <v>127550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127550</v>
      </c>
      <c r="O64" s="48">
        <f t="shared" si="6"/>
        <v>4.4470399553727074</v>
      </c>
      <c r="P64" s="9"/>
    </row>
    <row r="65" spans="1:16">
      <c r="A65" s="12"/>
      <c r="B65" s="25">
        <v>348.32</v>
      </c>
      <c r="C65" s="20" t="s">
        <v>143</v>
      </c>
      <c r="D65" s="47">
        <v>0</v>
      </c>
      <c r="E65" s="47">
        <v>215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215</v>
      </c>
      <c r="O65" s="48">
        <f t="shared" si="6"/>
        <v>7.4959905167003692E-3</v>
      </c>
      <c r="P65" s="9"/>
    </row>
    <row r="66" spans="1:16">
      <c r="A66" s="12"/>
      <c r="B66" s="25">
        <v>348.41</v>
      </c>
      <c r="C66" s="20" t="s">
        <v>182</v>
      </c>
      <c r="D66" s="47">
        <v>0</v>
      </c>
      <c r="E66" s="47">
        <v>66723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66723</v>
      </c>
      <c r="O66" s="48">
        <f t="shared" si="6"/>
        <v>2.3263022104455757</v>
      </c>
      <c r="P66" s="9"/>
    </row>
    <row r="67" spans="1:16">
      <c r="A67" s="12"/>
      <c r="B67" s="25">
        <v>348.42</v>
      </c>
      <c r="C67" s="20" t="s">
        <v>183</v>
      </c>
      <c r="D67" s="47">
        <v>0</v>
      </c>
      <c r="E67" s="47">
        <v>10427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10427</v>
      </c>
      <c r="O67" s="48">
        <f t="shared" si="6"/>
        <v>0.36353810752388255</v>
      </c>
      <c r="P67" s="9"/>
    </row>
    <row r="68" spans="1:16">
      <c r="A68" s="12"/>
      <c r="B68" s="25">
        <v>348.43</v>
      </c>
      <c r="C68" s="20" t="s">
        <v>194</v>
      </c>
      <c r="D68" s="47">
        <v>0</v>
      </c>
      <c r="E68" s="47">
        <v>57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57</v>
      </c>
      <c r="O68" s="48">
        <f t="shared" si="6"/>
        <v>1.9873091137298654E-3</v>
      </c>
      <c r="P68" s="9"/>
    </row>
    <row r="69" spans="1:16">
      <c r="A69" s="12"/>
      <c r="B69" s="25">
        <v>348.48</v>
      </c>
      <c r="C69" s="20" t="s">
        <v>184</v>
      </c>
      <c r="D69" s="47">
        <v>0</v>
      </c>
      <c r="E69" s="47">
        <v>6985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6985</v>
      </c>
      <c r="O69" s="48">
        <f t="shared" ref="O69:O94" si="11">(N69/O$96)</f>
        <v>0.24353252911233525</v>
      </c>
      <c r="P69" s="9"/>
    </row>
    <row r="70" spans="1:16">
      <c r="A70" s="12"/>
      <c r="B70" s="25">
        <v>348.52</v>
      </c>
      <c r="C70" s="20" t="s">
        <v>185</v>
      </c>
      <c r="D70" s="47">
        <v>0</v>
      </c>
      <c r="E70" s="47">
        <v>24626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24626</v>
      </c>
      <c r="O70" s="48">
        <f t="shared" si="11"/>
        <v>0.85858726727564327</v>
      </c>
      <c r="P70" s="9"/>
    </row>
    <row r="71" spans="1:16">
      <c r="A71" s="12"/>
      <c r="B71" s="25">
        <v>348.53</v>
      </c>
      <c r="C71" s="20" t="s">
        <v>173</v>
      </c>
      <c r="D71" s="47">
        <v>0</v>
      </c>
      <c r="E71" s="47">
        <v>322803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322803</v>
      </c>
      <c r="O71" s="48">
        <f t="shared" si="11"/>
        <v>11.254549891918277</v>
      </c>
      <c r="P71" s="9"/>
    </row>
    <row r="72" spans="1:16">
      <c r="A72" s="12"/>
      <c r="B72" s="25">
        <v>348.61</v>
      </c>
      <c r="C72" s="20" t="s">
        <v>186</v>
      </c>
      <c r="D72" s="47">
        <v>0</v>
      </c>
      <c r="E72" s="47">
        <v>3050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3050</v>
      </c>
      <c r="O72" s="48">
        <f t="shared" si="11"/>
        <v>0.10633847012063315</v>
      </c>
      <c r="P72" s="9"/>
    </row>
    <row r="73" spans="1:16">
      <c r="A73" s="12"/>
      <c r="B73" s="25">
        <v>348.62</v>
      </c>
      <c r="C73" s="20" t="s">
        <v>187</v>
      </c>
      <c r="D73" s="47">
        <v>0</v>
      </c>
      <c r="E73" s="47">
        <v>116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116</v>
      </c>
      <c r="O73" s="48">
        <f t="shared" si="11"/>
        <v>4.0443483718011295E-3</v>
      </c>
      <c r="P73" s="9"/>
    </row>
    <row r="74" spans="1:16">
      <c r="A74" s="12"/>
      <c r="B74" s="25">
        <v>348.71</v>
      </c>
      <c r="C74" s="20" t="s">
        <v>188</v>
      </c>
      <c r="D74" s="47">
        <v>0</v>
      </c>
      <c r="E74" s="47">
        <v>18594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18594</v>
      </c>
      <c r="O74" s="48">
        <f t="shared" si="11"/>
        <v>0.64828115194198455</v>
      </c>
      <c r="P74" s="9"/>
    </row>
    <row r="75" spans="1:16">
      <c r="A75" s="12"/>
      <c r="B75" s="25">
        <v>348.72</v>
      </c>
      <c r="C75" s="20" t="s">
        <v>189</v>
      </c>
      <c r="D75" s="47">
        <v>0</v>
      </c>
      <c r="E75" s="47">
        <v>326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326</v>
      </c>
      <c r="O75" s="48">
        <f t="shared" si="11"/>
        <v>1.1366013527648003E-2</v>
      </c>
      <c r="P75" s="9"/>
    </row>
    <row r="76" spans="1:16">
      <c r="A76" s="12"/>
      <c r="B76" s="25">
        <v>348.85</v>
      </c>
      <c r="C76" s="20" t="s">
        <v>174</v>
      </c>
      <c r="D76" s="47">
        <v>0</v>
      </c>
      <c r="E76" s="47">
        <v>-24095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-24095</v>
      </c>
      <c r="O76" s="48">
        <f t="shared" si="11"/>
        <v>-0.84007391395300191</v>
      </c>
      <c r="P76" s="9"/>
    </row>
    <row r="77" spans="1:16">
      <c r="A77" s="12"/>
      <c r="B77" s="25">
        <v>348.92099999999999</v>
      </c>
      <c r="C77" s="20" t="s">
        <v>144</v>
      </c>
      <c r="D77" s="47">
        <v>0</v>
      </c>
      <c r="E77" s="47">
        <v>33491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33491</v>
      </c>
      <c r="O77" s="48">
        <f t="shared" si="11"/>
        <v>1.1676661320688935</v>
      </c>
      <c r="P77" s="9"/>
    </row>
    <row r="78" spans="1:16" ht="15.75">
      <c r="A78" s="29" t="s">
        <v>47</v>
      </c>
      <c r="B78" s="30"/>
      <c r="C78" s="31"/>
      <c r="D78" s="32">
        <f t="shared" ref="D78:M78" si="12">SUM(D79:D82)</f>
        <v>111971</v>
      </c>
      <c r="E78" s="32">
        <f t="shared" si="12"/>
        <v>237385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84" si="13">SUM(D78:M78)</f>
        <v>349356</v>
      </c>
      <c r="O78" s="46">
        <f t="shared" si="11"/>
        <v>12.180322153266857</v>
      </c>
      <c r="P78" s="10"/>
    </row>
    <row r="79" spans="1:16">
      <c r="A79" s="13"/>
      <c r="B79" s="40">
        <v>351.1</v>
      </c>
      <c r="C79" s="21" t="s">
        <v>80</v>
      </c>
      <c r="D79" s="47">
        <v>0</v>
      </c>
      <c r="E79" s="47">
        <v>14802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14802</v>
      </c>
      <c r="O79" s="48">
        <f t="shared" si="11"/>
        <v>0.51607279827069241</v>
      </c>
      <c r="P79" s="9"/>
    </row>
    <row r="80" spans="1:16">
      <c r="A80" s="13"/>
      <c r="B80" s="40">
        <v>351.2</v>
      </c>
      <c r="C80" s="21" t="s">
        <v>81</v>
      </c>
      <c r="D80" s="47">
        <v>0</v>
      </c>
      <c r="E80" s="47">
        <v>21951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21951</v>
      </c>
      <c r="O80" s="48">
        <f t="shared" si="11"/>
        <v>0.76532319921902237</v>
      </c>
      <c r="P80" s="9"/>
    </row>
    <row r="81" spans="1:119">
      <c r="A81" s="13"/>
      <c r="B81" s="40">
        <v>351.4</v>
      </c>
      <c r="C81" s="21" t="s">
        <v>116</v>
      </c>
      <c r="D81" s="47">
        <v>0</v>
      </c>
      <c r="E81" s="47">
        <v>3228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3228</v>
      </c>
      <c r="O81" s="48">
        <f t="shared" si="11"/>
        <v>0.11254445296701764</v>
      </c>
      <c r="P81" s="9"/>
    </row>
    <row r="82" spans="1:119">
      <c r="A82" s="13"/>
      <c r="B82" s="40">
        <v>351.5</v>
      </c>
      <c r="C82" s="21" t="s">
        <v>82</v>
      </c>
      <c r="D82" s="47">
        <v>111971</v>
      </c>
      <c r="E82" s="47">
        <v>197404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309375</v>
      </c>
      <c r="O82" s="48">
        <f t="shared" si="11"/>
        <v>10.786381702810125</v>
      </c>
      <c r="P82" s="9"/>
    </row>
    <row r="83" spans="1:119" ht="15.75">
      <c r="A83" s="29" t="s">
        <v>3</v>
      </c>
      <c r="B83" s="30"/>
      <c r="C83" s="31"/>
      <c r="D83" s="32">
        <f t="shared" ref="D83:M83" si="14">SUM(D84:D90)</f>
        <v>291860</v>
      </c>
      <c r="E83" s="32">
        <f t="shared" si="14"/>
        <v>588031</v>
      </c>
      <c r="F83" s="32">
        <f t="shared" si="14"/>
        <v>0</v>
      </c>
      <c r="G83" s="32">
        <f t="shared" si="14"/>
        <v>182776</v>
      </c>
      <c r="H83" s="32">
        <f t="shared" si="14"/>
        <v>0</v>
      </c>
      <c r="I83" s="32">
        <f t="shared" si="14"/>
        <v>0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3"/>
        <v>1062667</v>
      </c>
      <c r="O83" s="46">
        <f t="shared" si="11"/>
        <v>37.049961648420613</v>
      </c>
      <c r="P83" s="10"/>
    </row>
    <row r="84" spans="1:119">
      <c r="A84" s="12"/>
      <c r="B84" s="25">
        <v>361.1</v>
      </c>
      <c r="C84" s="20" t="s">
        <v>84</v>
      </c>
      <c r="D84" s="47">
        <v>64703</v>
      </c>
      <c r="E84" s="47">
        <v>57024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121727</v>
      </c>
      <c r="O84" s="48">
        <f t="shared" si="11"/>
        <v>4.2440206401227254</v>
      </c>
      <c r="P84" s="9"/>
    </row>
    <row r="85" spans="1:119">
      <c r="A85" s="12"/>
      <c r="B85" s="25">
        <v>361.3</v>
      </c>
      <c r="C85" s="20" t="s">
        <v>102</v>
      </c>
      <c r="D85" s="47">
        <v>87653</v>
      </c>
      <c r="E85" s="47">
        <v>133317</v>
      </c>
      <c r="F85" s="47">
        <v>0</v>
      </c>
      <c r="G85" s="47">
        <v>182776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5">SUM(D85:M85)</f>
        <v>403746</v>
      </c>
      <c r="O85" s="48">
        <f t="shared" si="11"/>
        <v>14.076633428631197</v>
      </c>
      <c r="P85" s="9"/>
    </row>
    <row r="86" spans="1:119">
      <c r="A86" s="12"/>
      <c r="B86" s="25">
        <v>362</v>
      </c>
      <c r="C86" s="20" t="s">
        <v>85</v>
      </c>
      <c r="D86" s="47">
        <v>28644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28644</v>
      </c>
      <c r="O86" s="48">
        <f t="shared" si="11"/>
        <v>0.9986751272575134</v>
      </c>
      <c r="P86" s="9"/>
    </row>
    <row r="87" spans="1:119">
      <c r="A87" s="12"/>
      <c r="B87" s="25">
        <v>364</v>
      </c>
      <c r="C87" s="20" t="s">
        <v>146</v>
      </c>
      <c r="D87" s="47">
        <v>4095</v>
      </c>
      <c r="E87" s="47">
        <v>70000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74095</v>
      </c>
      <c r="O87" s="48">
        <f t="shared" si="11"/>
        <v>2.5833275224879717</v>
      </c>
      <c r="P87" s="9"/>
    </row>
    <row r="88" spans="1:119">
      <c r="A88" s="12"/>
      <c r="B88" s="25">
        <v>365</v>
      </c>
      <c r="C88" s="20" t="s">
        <v>147</v>
      </c>
      <c r="D88" s="47">
        <v>0</v>
      </c>
      <c r="E88" s="47">
        <v>43635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43635</v>
      </c>
      <c r="O88" s="48">
        <f t="shared" si="11"/>
        <v>1.5213374241684681</v>
      </c>
      <c r="P88" s="9"/>
    </row>
    <row r="89" spans="1:119">
      <c r="A89" s="12"/>
      <c r="B89" s="25">
        <v>366</v>
      </c>
      <c r="C89" s="20" t="s">
        <v>88</v>
      </c>
      <c r="D89" s="47">
        <v>749</v>
      </c>
      <c r="E89" s="47">
        <v>104091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104840</v>
      </c>
      <c r="O89" s="48">
        <f t="shared" si="11"/>
        <v>3.6552541663761242</v>
      </c>
      <c r="P89" s="9"/>
    </row>
    <row r="90" spans="1:119">
      <c r="A90" s="12"/>
      <c r="B90" s="25">
        <v>369.9</v>
      </c>
      <c r="C90" s="20" t="s">
        <v>89</v>
      </c>
      <c r="D90" s="47">
        <v>106016</v>
      </c>
      <c r="E90" s="47">
        <v>179964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285980</v>
      </c>
      <c r="O90" s="48">
        <f t="shared" si="11"/>
        <v>9.9707133393766121</v>
      </c>
      <c r="P90" s="9"/>
    </row>
    <row r="91" spans="1:119" ht="15.75">
      <c r="A91" s="29" t="s">
        <v>48</v>
      </c>
      <c r="B91" s="30"/>
      <c r="C91" s="31"/>
      <c r="D91" s="32">
        <f t="shared" ref="D91:M91" si="16">SUM(D92:D93)</f>
        <v>7352007</v>
      </c>
      <c r="E91" s="32">
        <f t="shared" si="16"/>
        <v>6911345</v>
      </c>
      <c r="F91" s="32">
        <f t="shared" si="16"/>
        <v>0</v>
      </c>
      <c r="G91" s="32">
        <f t="shared" si="16"/>
        <v>297720</v>
      </c>
      <c r="H91" s="32">
        <f t="shared" si="16"/>
        <v>0</v>
      </c>
      <c r="I91" s="32">
        <f t="shared" si="16"/>
        <v>0</v>
      </c>
      <c r="J91" s="32">
        <f t="shared" si="16"/>
        <v>0</v>
      </c>
      <c r="K91" s="32">
        <f t="shared" si="16"/>
        <v>0</v>
      </c>
      <c r="L91" s="32">
        <f t="shared" si="16"/>
        <v>0</v>
      </c>
      <c r="M91" s="32">
        <f t="shared" si="16"/>
        <v>0</v>
      </c>
      <c r="N91" s="32">
        <f>SUM(D91:M91)</f>
        <v>14561072</v>
      </c>
      <c r="O91" s="46">
        <f t="shared" si="11"/>
        <v>507.67282616275014</v>
      </c>
      <c r="P91" s="9"/>
    </row>
    <row r="92" spans="1:119">
      <c r="A92" s="12"/>
      <c r="B92" s="25">
        <v>381</v>
      </c>
      <c r="C92" s="20" t="s">
        <v>90</v>
      </c>
      <c r="D92" s="47">
        <v>7352007</v>
      </c>
      <c r="E92" s="47">
        <v>6911345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14263352</v>
      </c>
      <c r="O92" s="48">
        <f t="shared" si="11"/>
        <v>497.29279687608954</v>
      </c>
      <c r="P92" s="9"/>
    </row>
    <row r="93" spans="1:119" ht="15.75" thickBot="1">
      <c r="A93" s="12"/>
      <c r="B93" s="25">
        <v>384</v>
      </c>
      <c r="C93" s="20" t="s">
        <v>124</v>
      </c>
      <c r="D93" s="47">
        <v>0</v>
      </c>
      <c r="E93" s="47">
        <v>0</v>
      </c>
      <c r="F93" s="47">
        <v>0</v>
      </c>
      <c r="G93" s="47">
        <v>297720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297720</v>
      </c>
      <c r="O93" s="48">
        <f t="shared" si="11"/>
        <v>10.380029286660623</v>
      </c>
      <c r="P93" s="9"/>
    </row>
    <row r="94" spans="1:119" ht="16.5" thickBot="1">
      <c r="A94" s="14" t="s">
        <v>64</v>
      </c>
      <c r="B94" s="23"/>
      <c r="C94" s="22"/>
      <c r="D94" s="15">
        <f t="shared" ref="D94:M94" si="17">SUM(D5,D12,D17,D44,D78,D83,D91)</f>
        <v>23464411</v>
      </c>
      <c r="E94" s="15">
        <f t="shared" si="17"/>
        <v>22514332</v>
      </c>
      <c r="F94" s="15">
        <f t="shared" si="17"/>
        <v>0</v>
      </c>
      <c r="G94" s="15">
        <f t="shared" si="17"/>
        <v>1189944</v>
      </c>
      <c r="H94" s="15">
        <f t="shared" si="17"/>
        <v>0</v>
      </c>
      <c r="I94" s="15">
        <f t="shared" si="17"/>
        <v>0</v>
      </c>
      <c r="J94" s="15">
        <f t="shared" si="17"/>
        <v>0</v>
      </c>
      <c r="K94" s="15">
        <f t="shared" si="17"/>
        <v>0</v>
      </c>
      <c r="L94" s="15">
        <f t="shared" si="17"/>
        <v>0</v>
      </c>
      <c r="M94" s="15">
        <f t="shared" si="17"/>
        <v>0</v>
      </c>
      <c r="N94" s="15">
        <f>SUM(D94:M94)</f>
        <v>47168687</v>
      </c>
      <c r="O94" s="38">
        <f t="shared" si="11"/>
        <v>1644.5396764521302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20" t="s">
        <v>195</v>
      </c>
      <c r="M96" s="120"/>
      <c r="N96" s="120"/>
      <c r="O96" s="44">
        <v>28682</v>
      </c>
    </row>
    <row r="97" spans="1:15">
      <c r="A97" s="121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9"/>
    </row>
    <row r="98" spans="1:15" ht="15.75" customHeight="1" thickBot="1">
      <c r="A98" s="122" t="s">
        <v>109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2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8408019</v>
      </c>
      <c r="E5" s="27">
        <f t="shared" si="0"/>
        <v>2797381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11205400</v>
      </c>
      <c r="O5" s="33">
        <f t="shared" ref="O5:O36" si="2">(N5/O$88)</f>
        <v>399.37983390954128</v>
      </c>
      <c r="P5" s="6"/>
    </row>
    <row r="6" spans="1:133">
      <c r="A6" s="12"/>
      <c r="B6" s="25">
        <v>311</v>
      </c>
      <c r="C6" s="20" t="s">
        <v>2</v>
      </c>
      <c r="D6" s="47">
        <v>5944979</v>
      </c>
      <c r="E6" s="47">
        <v>1881441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7826420</v>
      </c>
      <c r="O6" s="48">
        <f t="shared" si="2"/>
        <v>278.94714331539365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179277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179277</v>
      </c>
      <c r="O7" s="48">
        <f t="shared" si="2"/>
        <v>6.3897423102968958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28665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28665</v>
      </c>
      <c r="O8" s="48">
        <f t="shared" si="2"/>
        <v>1.021670171436718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707998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707998</v>
      </c>
      <c r="O9" s="48">
        <f t="shared" si="2"/>
        <v>25.234273086930177</v>
      </c>
      <c r="P9" s="9"/>
    </row>
    <row r="10" spans="1:133">
      <c r="A10" s="12"/>
      <c r="B10" s="25">
        <v>312.60000000000002</v>
      </c>
      <c r="C10" s="20" t="s">
        <v>13</v>
      </c>
      <c r="D10" s="47">
        <v>2426611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2426611</v>
      </c>
      <c r="O10" s="48">
        <f t="shared" si="2"/>
        <v>86.488612467476926</v>
      </c>
      <c r="P10" s="9"/>
    </row>
    <row r="11" spans="1:133">
      <c r="A11" s="12"/>
      <c r="B11" s="25">
        <v>315</v>
      </c>
      <c r="C11" s="20" t="s">
        <v>127</v>
      </c>
      <c r="D11" s="47">
        <v>36429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36429</v>
      </c>
      <c r="O11" s="48">
        <f t="shared" si="2"/>
        <v>1.2983925580069144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220178</v>
      </c>
      <c r="E12" s="32">
        <f t="shared" si="3"/>
        <v>675007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895185</v>
      </c>
      <c r="O12" s="46">
        <f t="shared" si="2"/>
        <v>31.905941476280429</v>
      </c>
      <c r="P12" s="10"/>
    </row>
    <row r="13" spans="1:133">
      <c r="A13" s="12"/>
      <c r="B13" s="25">
        <v>322</v>
      </c>
      <c r="C13" s="20" t="s">
        <v>0</v>
      </c>
      <c r="D13" s="47">
        <v>103190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103190</v>
      </c>
      <c r="O13" s="48">
        <f t="shared" si="2"/>
        <v>3.6778700502548385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675007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675007</v>
      </c>
      <c r="O14" s="48">
        <f t="shared" si="2"/>
        <v>24.058416794382865</v>
      </c>
      <c r="P14" s="9"/>
    </row>
    <row r="15" spans="1:133">
      <c r="A15" s="12"/>
      <c r="B15" s="25">
        <v>329</v>
      </c>
      <c r="C15" s="20" t="s">
        <v>17</v>
      </c>
      <c r="D15" s="47">
        <v>116988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116988</v>
      </c>
      <c r="O15" s="48">
        <f t="shared" si="2"/>
        <v>4.169654631642727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3700596</v>
      </c>
      <c r="E16" s="32">
        <f t="shared" si="4"/>
        <v>4317695</v>
      </c>
      <c r="F16" s="32">
        <f t="shared" si="4"/>
        <v>0</v>
      </c>
      <c r="G16" s="32">
        <f t="shared" si="4"/>
        <v>723411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8741702</v>
      </c>
      <c r="O16" s="46">
        <f t="shared" si="2"/>
        <v>311.56937662615388</v>
      </c>
      <c r="P16" s="10"/>
    </row>
    <row r="17" spans="1:16">
      <c r="A17" s="12"/>
      <c r="B17" s="25">
        <v>331.2</v>
      </c>
      <c r="C17" s="20" t="s">
        <v>19</v>
      </c>
      <c r="D17" s="47">
        <v>72732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72732</v>
      </c>
      <c r="O17" s="48">
        <f t="shared" si="2"/>
        <v>2.5922942581174038</v>
      </c>
      <c r="P17" s="9"/>
    </row>
    <row r="18" spans="1:16">
      <c r="A18" s="12"/>
      <c r="B18" s="25">
        <v>331.39</v>
      </c>
      <c r="C18" s="20" t="s">
        <v>177</v>
      </c>
      <c r="D18" s="47">
        <v>527784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527784</v>
      </c>
      <c r="O18" s="48">
        <f t="shared" si="2"/>
        <v>18.811134476244789</v>
      </c>
      <c r="P18" s="9"/>
    </row>
    <row r="19" spans="1:16">
      <c r="A19" s="12"/>
      <c r="B19" s="25">
        <v>331.5</v>
      </c>
      <c r="C19" s="20" t="s">
        <v>21</v>
      </c>
      <c r="D19" s="47">
        <v>44337</v>
      </c>
      <c r="E19" s="47">
        <v>5000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49337</v>
      </c>
      <c r="O19" s="48">
        <f t="shared" si="2"/>
        <v>1.7584560002851339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130940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130940</v>
      </c>
      <c r="O20" s="48">
        <f t="shared" si="2"/>
        <v>4.6669280393484689</v>
      </c>
      <c r="P20" s="9"/>
    </row>
    <row r="21" spans="1:16">
      <c r="A21" s="12"/>
      <c r="B21" s="25">
        <v>331.9</v>
      </c>
      <c r="C21" s="20" t="s">
        <v>22</v>
      </c>
      <c r="D21" s="47">
        <v>95505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95505</v>
      </c>
      <c r="O21" s="48">
        <f t="shared" si="2"/>
        <v>3.4039633603022419</v>
      </c>
      <c r="P21" s="9"/>
    </row>
    <row r="22" spans="1:16">
      <c r="A22" s="12"/>
      <c r="B22" s="25">
        <v>334.2</v>
      </c>
      <c r="C22" s="20" t="s">
        <v>23</v>
      </c>
      <c r="D22" s="47">
        <v>0</v>
      </c>
      <c r="E22" s="47">
        <v>93283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93283</v>
      </c>
      <c r="O22" s="48">
        <f t="shared" si="2"/>
        <v>3.3247674377160781</v>
      </c>
      <c r="P22" s="9"/>
    </row>
    <row r="23" spans="1:16">
      <c r="A23" s="12"/>
      <c r="B23" s="25">
        <v>334.34</v>
      </c>
      <c r="C23" s="20" t="s">
        <v>25</v>
      </c>
      <c r="D23" s="47">
        <v>0</v>
      </c>
      <c r="E23" s="47">
        <v>230000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230000</v>
      </c>
      <c r="O23" s="48">
        <f t="shared" si="2"/>
        <v>8.1975977474427051</v>
      </c>
      <c r="P23" s="9"/>
    </row>
    <row r="24" spans="1:16">
      <c r="A24" s="12"/>
      <c r="B24" s="25">
        <v>334.49</v>
      </c>
      <c r="C24" s="20" t="s">
        <v>26</v>
      </c>
      <c r="D24" s="47">
        <v>0</v>
      </c>
      <c r="E24" s="47">
        <v>1006098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5">SUM(D24:M24)</f>
        <v>1006098</v>
      </c>
      <c r="O24" s="48">
        <f t="shared" si="2"/>
        <v>35.859072602202659</v>
      </c>
      <c r="P24" s="9"/>
    </row>
    <row r="25" spans="1:16">
      <c r="A25" s="12"/>
      <c r="B25" s="25">
        <v>334.5</v>
      </c>
      <c r="C25" s="20" t="s">
        <v>105</v>
      </c>
      <c r="D25" s="47">
        <v>66384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66384</v>
      </c>
      <c r="O25" s="48">
        <f t="shared" si="2"/>
        <v>2.3660405602879853</v>
      </c>
      <c r="P25" s="9"/>
    </row>
    <row r="26" spans="1:16">
      <c r="A26" s="12"/>
      <c r="B26" s="25">
        <v>334.69</v>
      </c>
      <c r="C26" s="20" t="s">
        <v>27</v>
      </c>
      <c r="D26" s="47">
        <v>0</v>
      </c>
      <c r="E26" s="47">
        <v>123377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123377</v>
      </c>
      <c r="O26" s="48">
        <f t="shared" si="2"/>
        <v>4.3973696403749507</v>
      </c>
      <c r="P26" s="9"/>
    </row>
    <row r="27" spans="1:16">
      <c r="A27" s="12"/>
      <c r="B27" s="25">
        <v>334.7</v>
      </c>
      <c r="C27" s="20" t="s">
        <v>28</v>
      </c>
      <c r="D27" s="47">
        <v>19971</v>
      </c>
      <c r="E27" s="47">
        <v>396907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416878</v>
      </c>
      <c r="O27" s="48">
        <f t="shared" si="2"/>
        <v>14.858252842427914</v>
      </c>
      <c r="P27" s="9"/>
    </row>
    <row r="28" spans="1:16">
      <c r="A28" s="12"/>
      <c r="B28" s="25">
        <v>335.12</v>
      </c>
      <c r="C28" s="20" t="s">
        <v>128</v>
      </c>
      <c r="D28" s="47">
        <v>599683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599683</v>
      </c>
      <c r="O28" s="48">
        <f t="shared" si="2"/>
        <v>21.373739173824713</v>
      </c>
      <c r="P28" s="9"/>
    </row>
    <row r="29" spans="1:16">
      <c r="A29" s="12"/>
      <c r="B29" s="25">
        <v>335.13</v>
      </c>
      <c r="C29" s="20" t="s">
        <v>129</v>
      </c>
      <c r="D29" s="47">
        <v>16428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16428</v>
      </c>
      <c r="O29" s="48">
        <f t="shared" si="2"/>
        <v>0.58552232954342942</v>
      </c>
      <c r="P29" s="9"/>
    </row>
    <row r="30" spans="1:16">
      <c r="A30" s="12"/>
      <c r="B30" s="25">
        <v>335.14</v>
      </c>
      <c r="C30" s="20" t="s">
        <v>130</v>
      </c>
      <c r="D30" s="47">
        <v>10222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10222</v>
      </c>
      <c r="O30" s="48">
        <f t="shared" si="2"/>
        <v>0.3643297572798232</v>
      </c>
      <c r="P30" s="9"/>
    </row>
    <row r="31" spans="1:16">
      <c r="A31" s="12"/>
      <c r="B31" s="25">
        <v>335.15</v>
      </c>
      <c r="C31" s="20" t="s">
        <v>131</v>
      </c>
      <c r="D31" s="47">
        <v>4578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4578</v>
      </c>
      <c r="O31" s="48">
        <f t="shared" si="2"/>
        <v>0.16316783690344655</v>
      </c>
      <c r="P31" s="9"/>
    </row>
    <row r="32" spans="1:16">
      <c r="A32" s="12"/>
      <c r="B32" s="25">
        <v>335.16</v>
      </c>
      <c r="C32" s="20" t="s">
        <v>132</v>
      </c>
      <c r="D32" s="47">
        <v>223250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7.957016074419931</v>
      </c>
      <c r="P32" s="9"/>
    </row>
    <row r="33" spans="1:16">
      <c r="A33" s="12"/>
      <c r="B33" s="25">
        <v>335.18</v>
      </c>
      <c r="C33" s="20" t="s">
        <v>133</v>
      </c>
      <c r="D33" s="47">
        <v>1157678</v>
      </c>
      <c r="E33" s="47">
        <v>834266</v>
      </c>
      <c r="F33" s="47">
        <v>0</v>
      </c>
      <c r="G33" s="47">
        <v>723411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2715355</v>
      </c>
      <c r="O33" s="48">
        <f t="shared" si="2"/>
        <v>96.779947963075173</v>
      </c>
      <c r="P33" s="9"/>
    </row>
    <row r="34" spans="1:16">
      <c r="A34" s="12"/>
      <c r="B34" s="25">
        <v>335.19</v>
      </c>
      <c r="C34" s="20" t="s">
        <v>134</v>
      </c>
      <c r="D34" s="47">
        <v>839102</v>
      </c>
      <c r="E34" s="47">
        <v>32372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871474</v>
      </c>
      <c r="O34" s="48">
        <f t="shared" si="2"/>
        <v>31.060840431977759</v>
      </c>
      <c r="P34" s="9"/>
    </row>
    <row r="35" spans="1:16">
      <c r="A35" s="12"/>
      <c r="B35" s="25">
        <v>335.22</v>
      </c>
      <c r="C35" s="20" t="s">
        <v>35</v>
      </c>
      <c r="D35" s="47">
        <v>0</v>
      </c>
      <c r="E35" s="47">
        <v>241220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241220</v>
      </c>
      <c r="O35" s="48">
        <f t="shared" si="2"/>
        <v>8.5974979506005624</v>
      </c>
      <c r="P35" s="9"/>
    </row>
    <row r="36" spans="1:16">
      <c r="A36" s="12"/>
      <c r="B36" s="25">
        <v>335.49</v>
      </c>
      <c r="C36" s="20" t="s">
        <v>36</v>
      </c>
      <c r="D36" s="47">
        <v>0</v>
      </c>
      <c r="E36" s="47">
        <v>780869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780869</v>
      </c>
      <c r="O36" s="48">
        <f t="shared" si="2"/>
        <v>27.831521545425385</v>
      </c>
      <c r="P36" s="9"/>
    </row>
    <row r="37" spans="1:16">
      <c r="A37" s="12"/>
      <c r="B37" s="25">
        <v>335.5</v>
      </c>
      <c r="C37" s="20" t="s">
        <v>37</v>
      </c>
      <c r="D37" s="47">
        <v>0</v>
      </c>
      <c r="E37" s="47">
        <v>429363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429363</v>
      </c>
      <c r="O37" s="48">
        <f t="shared" ref="O37:O68" si="6">(N37/O$88)</f>
        <v>15.303239833196706</v>
      </c>
      <c r="P37" s="9"/>
    </row>
    <row r="38" spans="1:16">
      <c r="A38" s="12"/>
      <c r="B38" s="25">
        <v>337.7</v>
      </c>
      <c r="C38" s="20" t="s">
        <v>40</v>
      </c>
      <c r="D38" s="47">
        <v>0</v>
      </c>
      <c r="E38" s="47">
        <v>14000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14000</v>
      </c>
      <c r="O38" s="48">
        <f t="shared" si="6"/>
        <v>0.49898421071390386</v>
      </c>
      <c r="P38" s="9"/>
    </row>
    <row r="39" spans="1:16">
      <c r="A39" s="12"/>
      <c r="B39" s="25">
        <v>339</v>
      </c>
      <c r="C39" s="20" t="s">
        <v>41</v>
      </c>
      <c r="D39" s="47">
        <v>22942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22942</v>
      </c>
      <c r="O39" s="48">
        <f t="shared" si="6"/>
        <v>0.81769255444274158</v>
      </c>
      <c r="P39" s="9"/>
    </row>
    <row r="40" spans="1:16" ht="15.75">
      <c r="A40" s="29" t="s">
        <v>46</v>
      </c>
      <c r="B40" s="30"/>
      <c r="C40" s="31"/>
      <c r="D40" s="32">
        <f t="shared" ref="D40:M40" si="7">SUM(D41:D70)</f>
        <v>978664</v>
      </c>
      <c r="E40" s="32">
        <f t="shared" si="7"/>
        <v>4251962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5230626</v>
      </c>
      <c r="O40" s="46">
        <f t="shared" si="6"/>
        <v>186.42855615354458</v>
      </c>
      <c r="P40" s="10"/>
    </row>
    <row r="41" spans="1:16">
      <c r="A41" s="12"/>
      <c r="B41" s="25">
        <v>341.1</v>
      </c>
      <c r="C41" s="20" t="s">
        <v>135</v>
      </c>
      <c r="D41" s="47">
        <v>64058</v>
      </c>
      <c r="E41" s="47">
        <v>29518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93576</v>
      </c>
      <c r="O41" s="48">
        <f t="shared" si="6"/>
        <v>3.3352104644117331</v>
      </c>
      <c r="P41" s="9"/>
    </row>
    <row r="42" spans="1:16">
      <c r="A42" s="12"/>
      <c r="B42" s="25">
        <v>341.15</v>
      </c>
      <c r="C42" s="20" t="s">
        <v>136</v>
      </c>
      <c r="D42" s="47">
        <v>0</v>
      </c>
      <c r="E42" s="47">
        <v>37594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0" si="8">SUM(D42:M42)</f>
        <v>37594</v>
      </c>
      <c r="O42" s="48">
        <f t="shared" si="6"/>
        <v>1.3399151726841787</v>
      </c>
      <c r="P42" s="9"/>
    </row>
    <row r="43" spans="1:16">
      <c r="A43" s="12"/>
      <c r="B43" s="25">
        <v>341.51</v>
      </c>
      <c r="C43" s="20" t="s">
        <v>137</v>
      </c>
      <c r="D43" s="47">
        <v>732731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732731</v>
      </c>
      <c r="O43" s="48">
        <f t="shared" si="6"/>
        <v>26.115799978614962</v>
      </c>
      <c r="P43" s="9"/>
    </row>
    <row r="44" spans="1:16">
      <c r="A44" s="12"/>
      <c r="B44" s="25">
        <v>341.52</v>
      </c>
      <c r="C44" s="20" t="s">
        <v>138</v>
      </c>
      <c r="D44" s="47">
        <v>0</v>
      </c>
      <c r="E44" s="47">
        <v>34620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34620</v>
      </c>
      <c r="O44" s="48">
        <f t="shared" si="6"/>
        <v>1.2339166696368107</v>
      </c>
      <c r="P44" s="9"/>
    </row>
    <row r="45" spans="1:16">
      <c r="A45" s="12"/>
      <c r="B45" s="25">
        <v>341.56</v>
      </c>
      <c r="C45" s="20" t="s">
        <v>139</v>
      </c>
      <c r="D45" s="47">
        <v>11660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11660</v>
      </c>
      <c r="O45" s="48">
        <f t="shared" si="6"/>
        <v>0.41558256406600846</v>
      </c>
      <c r="P45" s="9"/>
    </row>
    <row r="46" spans="1:16">
      <c r="A46" s="12"/>
      <c r="B46" s="25">
        <v>341.8</v>
      </c>
      <c r="C46" s="20" t="s">
        <v>172</v>
      </c>
      <c r="D46" s="47">
        <v>738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738</v>
      </c>
      <c r="O46" s="48">
        <f t="shared" si="6"/>
        <v>2.6303596250490075E-2</v>
      </c>
      <c r="P46" s="9"/>
    </row>
    <row r="47" spans="1:16">
      <c r="A47" s="12"/>
      <c r="B47" s="25">
        <v>341.9</v>
      </c>
      <c r="C47" s="20" t="s">
        <v>140</v>
      </c>
      <c r="D47" s="47">
        <v>78119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78119</v>
      </c>
      <c r="O47" s="48">
        <f t="shared" si="6"/>
        <v>2.7842962540542469</v>
      </c>
      <c r="P47" s="9"/>
    </row>
    <row r="48" spans="1:16">
      <c r="A48" s="12"/>
      <c r="B48" s="25">
        <v>342.3</v>
      </c>
      <c r="C48" s="20" t="s">
        <v>56</v>
      </c>
      <c r="D48" s="47">
        <v>0</v>
      </c>
      <c r="E48" s="47">
        <v>965441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965441</v>
      </c>
      <c r="O48" s="48">
        <f t="shared" si="6"/>
        <v>34.409986812560149</v>
      </c>
      <c r="P48" s="9"/>
    </row>
    <row r="49" spans="1:16">
      <c r="A49" s="12"/>
      <c r="B49" s="25">
        <v>342.5</v>
      </c>
      <c r="C49" s="20" t="s">
        <v>58</v>
      </c>
      <c r="D49" s="47">
        <v>17925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17925</v>
      </c>
      <c r="O49" s="48">
        <f t="shared" si="6"/>
        <v>0.63887799836048043</v>
      </c>
      <c r="P49" s="9"/>
    </row>
    <row r="50" spans="1:16">
      <c r="A50" s="12"/>
      <c r="B50" s="25">
        <v>342.6</v>
      </c>
      <c r="C50" s="20" t="s">
        <v>59</v>
      </c>
      <c r="D50" s="47">
        <v>0</v>
      </c>
      <c r="E50" s="47">
        <v>1607942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1607942</v>
      </c>
      <c r="O50" s="48">
        <f t="shared" si="6"/>
        <v>57.309833553124001</v>
      </c>
      <c r="P50" s="9"/>
    </row>
    <row r="51" spans="1:16">
      <c r="A51" s="12"/>
      <c r="B51" s="25">
        <v>342.9</v>
      </c>
      <c r="C51" s="20" t="s">
        <v>60</v>
      </c>
      <c r="D51" s="47">
        <v>0</v>
      </c>
      <c r="E51" s="47">
        <v>209331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209331</v>
      </c>
      <c r="O51" s="48">
        <f t="shared" si="6"/>
        <v>7.4609188437823004</v>
      </c>
      <c r="P51" s="9"/>
    </row>
    <row r="52" spans="1:16">
      <c r="A52" s="12"/>
      <c r="B52" s="25">
        <v>343.4</v>
      </c>
      <c r="C52" s="20" t="s">
        <v>61</v>
      </c>
      <c r="D52" s="47">
        <v>0</v>
      </c>
      <c r="E52" s="47">
        <v>217255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217255</v>
      </c>
      <c r="O52" s="48">
        <f t="shared" si="6"/>
        <v>7.7433439070463699</v>
      </c>
      <c r="P52" s="9"/>
    </row>
    <row r="53" spans="1:16">
      <c r="A53" s="12"/>
      <c r="B53" s="25">
        <v>344.9</v>
      </c>
      <c r="C53" s="20" t="s">
        <v>142</v>
      </c>
      <c r="D53" s="47">
        <v>0</v>
      </c>
      <c r="E53" s="47">
        <v>387620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387620</v>
      </c>
      <c r="O53" s="48">
        <f t="shared" si="6"/>
        <v>13.815447125494529</v>
      </c>
      <c r="P53" s="9"/>
    </row>
    <row r="54" spans="1:16">
      <c r="A54" s="12"/>
      <c r="B54" s="25">
        <v>346.4</v>
      </c>
      <c r="C54" s="20" t="s">
        <v>114</v>
      </c>
      <c r="D54" s="47">
        <v>13933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13933</v>
      </c>
      <c r="O54" s="48">
        <f t="shared" si="6"/>
        <v>0.49659621484834443</v>
      </c>
      <c r="P54" s="9"/>
    </row>
    <row r="55" spans="1:16">
      <c r="A55" s="12"/>
      <c r="B55" s="25">
        <v>348.12</v>
      </c>
      <c r="C55" s="20" t="s">
        <v>178</v>
      </c>
      <c r="D55" s="47">
        <v>0</v>
      </c>
      <c r="E55" s="47">
        <v>16722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9" si="9">SUM(D55:M55)</f>
        <v>16722</v>
      </c>
      <c r="O55" s="48">
        <f t="shared" si="6"/>
        <v>0.59600099796842143</v>
      </c>
      <c r="P55" s="9"/>
    </row>
    <row r="56" spans="1:16">
      <c r="A56" s="12"/>
      <c r="B56" s="25">
        <v>348.13</v>
      </c>
      <c r="C56" s="20" t="s">
        <v>179</v>
      </c>
      <c r="D56" s="47">
        <v>0</v>
      </c>
      <c r="E56" s="47">
        <v>14626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14626</v>
      </c>
      <c r="O56" s="48">
        <f t="shared" si="6"/>
        <v>0.52129593327868273</v>
      </c>
      <c r="P56" s="9"/>
    </row>
    <row r="57" spans="1:16">
      <c r="A57" s="12"/>
      <c r="B57" s="25">
        <v>348.22</v>
      </c>
      <c r="C57" s="20" t="s">
        <v>152</v>
      </c>
      <c r="D57" s="47">
        <v>59500</v>
      </c>
      <c r="E57" s="47">
        <v>7154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66654</v>
      </c>
      <c r="O57" s="48">
        <f t="shared" si="6"/>
        <v>2.3756638272088964</v>
      </c>
      <c r="P57" s="9"/>
    </row>
    <row r="58" spans="1:16">
      <c r="A58" s="12"/>
      <c r="B58" s="25">
        <v>348.23</v>
      </c>
      <c r="C58" s="20" t="s">
        <v>180</v>
      </c>
      <c r="D58" s="47">
        <v>0</v>
      </c>
      <c r="E58" s="47">
        <v>44639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44639</v>
      </c>
      <c r="O58" s="48">
        <f t="shared" si="6"/>
        <v>1.5910111558612825</v>
      </c>
      <c r="P58" s="9"/>
    </row>
    <row r="59" spans="1:16">
      <c r="A59" s="12"/>
      <c r="B59" s="25">
        <v>348.31</v>
      </c>
      <c r="C59" s="20" t="s">
        <v>181</v>
      </c>
      <c r="D59" s="47">
        <v>0</v>
      </c>
      <c r="E59" s="47">
        <v>122985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122985</v>
      </c>
      <c r="O59" s="48">
        <f t="shared" si="6"/>
        <v>4.3833980824749617</v>
      </c>
      <c r="P59" s="9"/>
    </row>
    <row r="60" spans="1:16">
      <c r="A60" s="12"/>
      <c r="B60" s="25">
        <v>348.32</v>
      </c>
      <c r="C60" s="20" t="s">
        <v>143</v>
      </c>
      <c r="D60" s="47">
        <v>0</v>
      </c>
      <c r="E60" s="47">
        <v>313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313</v>
      </c>
      <c r="O60" s="48">
        <f t="shared" si="6"/>
        <v>1.1155861282389422E-2</v>
      </c>
      <c r="P60" s="9"/>
    </row>
    <row r="61" spans="1:16">
      <c r="A61" s="12"/>
      <c r="B61" s="25">
        <v>348.41</v>
      </c>
      <c r="C61" s="20" t="s">
        <v>182</v>
      </c>
      <c r="D61" s="47">
        <v>0</v>
      </c>
      <c r="E61" s="47">
        <v>58933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58933</v>
      </c>
      <c r="O61" s="48">
        <f t="shared" si="6"/>
        <v>2.100474035000178</v>
      </c>
      <c r="P61" s="9"/>
    </row>
    <row r="62" spans="1:16">
      <c r="A62" s="12"/>
      <c r="B62" s="25">
        <v>348.42</v>
      </c>
      <c r="C62" s="20" t="s">
        <v>183</v>
      </c>
      <c r="D62" s="47">
        <v>0</v>
      </c>
      <c r="E62" s="47">
        <v>11492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11492</v>
      </c>
      <c r="O62" s="48">
        <f t="shared" si="6"/>
        <v>0.40959475353744162</v>
      </c>
      <c r="P62" s="9"/>
    </row>
    <row r="63" spans="1:16">
      <c r="A63" s="12"/>
      <c r="B63" s="25">
        <v>348.48</v>
      </c>
      <c r="C63" s="20" t="s">
        <v>184</v>
      </c>
      <c r="D63" s="47">
        <v>0</v>
      </c>
      <c r="E63" s="47">
        <v>6893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6893</v>
      </c>
      <c r="O63" s="48">
        <f t="shared" si="6"/>
        <v>0.24567844031792421</v>
      </c>
      <c r="P63" s="9"/>
    </row>
    <row r="64" spans="1:16">
      <c r="A64" s="12"/>
      <c r="B64" s="25">
        <v>348.52</v>
      </c>
      <c r="C64" s="20" t="s">
        <v>185</v>
      </c>
      <c r="D64" s="47">
        <v>0</v>
      </c>
      <c r="E64" s="47">
        <v>29699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29699</v>
      </c>
      <c r="O64" s="48">
        <f t="shared" si="6"/>
        <v>1.0585237195708737</v>
      </c>
      <c r="P64" s="9"/>
    </row>
    <row r="65" spans="1:16">
      <c r="A65" s="12"/>
      <c r="B65" s="25">
        <v>348.53</v>
      </c>
      <c r="C65" s="20" t="s">
        <v>173</v>
      </c>
      <c r="D65" s="47">
        <v>0</v>
      </c>
      <c r="E65" s="47">
        <v>395427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395427</v>
      </c>
      <c r="O65" s="48">
        <f t="shared" si="6"/>
        <v>14.093702106426203</v>
      </c>
      <c r="P65" s="9"/>
    </row>
    <row r="66" spans="1:16">
      <c r="A66" s="12"/>
      <c r="B66" s="25">
        <v>348.61</v>
      </c>
      <c r="C66" s="20" t="s">
        <v>186</v>
      </c>
      <c r="D66" s="47">
        <v>0</v>
      </c>
      <c r="E66" s="47">
        <v>300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300</v>
      </c>
      <c r="O66" s="48">
        <f t="shared" si="6"/>
        <v>1.0692518801012225E-2</v>
      </c>
      <c r="P66" s="9"/>
    </row>
    <row r="67" spans="1:16">
      <c r="A67" s="12"/>
      <c r="B67" s="25">
        <v>348.62</v>
      </c>
      <c r="C67" s="20" t="s">
        <v>187</v>
      </c>
      <c r="D67" s="47">
        <v>0</v>
      </c>
      <c r="E67" s="47">
        <v>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72</v>
      </c>
      <c r="O67" s="48">
        <f t="shared" si="6"/>
        <v>2.5662045122429341E-3</v>
      </c>
      <c r="P67" s="9"/>
    </row>
    <row r="68" spans="1:16">
      <c r="A68" s="12"/>
      <c r="B68" s="25">
        <v>348.71</v>
      </c>
      <c r="C68" s="20" t="s">
        <v>188</v>
      </c>
      <c r="D68" s="47">
        <v>0</v>
      </c>
      <c r="E68" s="47">
        <v>20295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20295</v>
      </c>
      <c r="O68" s="48">
        <f t="shared" si="6"/>
        <v>0.72334889688847703</v>
      </c>
      <c r="P68" s="9"/>
    </row>
    <row r="69" spans="1:16">
      <c r="A69" s="12"/>
      <c r="B69" s="25">
        <v>348.72</v>
      </c>
      <c r="C69" s="20" t="s">
        <v>189</v>
      </c>
      <c r="D69" s="47">
        <v>0</v>
      </c>
      <c r="E69" s="47">
        <v>527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527</v>
      </c>
      <c r="O69" s="48">
        <f t="shared" ref="O69:O86" si="10">(N69/O$88)</f>
        <v>1.8783191360444807E-2</v>
      </c>
      <c r="P69" s="9"/>
    </row>
    <row r="70" spans="1:16">
      <c r="A70" s="12"/>
      <c r="B70" s="25">
        <v>348.92099999999999</v>
      </c>
      <c r="C70" s="20" t="s">
        <v>144</v>
      </c>
      <c r="D70" s="47">
        <v>0</v>
      </c>
      <c r="E70" s="47">
        <v>32564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32564</v>
      </c>
      <c r="O70" s="48">
        <f t="shared" si="10"/>
        <v>1.1606372741205404</v>
      </c>
      <c r="P70" s="9"/>
    </row>
    <row r="71" spans="1:16" ht="15.75">
      <c r="A71" s="29" t="s">
        <v>47</v>
      </c>
      <c r="B71" s="30"/>
      <c r="C71" s="31"/>
      <c r="D71" s="32">
        <f t="shared" ref="D71:M71" si="11">SUM(D72:D75)</f>
        <v>138441</v>
      </c>
      <c r="E71" s="32">
        <f t="shared" si="11"/>
        <v>261832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 t="shared" ref="N71:N77" si="12">SUM(D71:M71)</f>
        <v>400273</v>
      </c>
      <c r="O71" s="46">
        <f t="shared" si="10"/>
        <v>14.266421926791889</v>
      </c>
      <c r="P71" s="10"/>
    </row>
    <row r="72" spans="1:16">
      <c r="A72" s="13"/>
      <c r="B72" s="40">
        <v>351.1</v>
      </c>
      <c r="C72" s="21" t="s">
        <v>80</v>
      </c>
      <c r="D72" s="47">
        <v>0</v>
      </c>
      <c r="E72" s="47">
        <v>2097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2097</v>
      </c>
      <c r="O72" s="48">
        <f t="shared" si="10"/>
        <v>7.4740706419075459E-2</v>
      </c>
      <c r="P72" s="9"/>
    </row>
    <row r="73" spans="1:16">
      <c r="A73" s="13"/>
      <c r="B73" s="40">
        <v>351.2</v>
      </c>
      <c r="C73" s="21" t="s">
        <v>81</v>
      </c>
      <c r="D73" s="47">
        <v>0</v>
      </c>
      <c r="E73" s="47">
        <v>16115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16115</v>
      </c>
      <c r="O73" s="48">
        <f t="shared" si="10"/>
        <v>0.57436646826103999</v>
      </c>
      <c r="P73" s="9"/>
    </row>
    <row r="74" spans="1:16">
      <c r="A74" s="13"/>
      <c r="B74" s="40">
        <v>351.5</v>
      </c>
      <c r="C74" s="21" t="s">
        <v>82</v>
      </c>
      <c r="D74" s="47">
        <v>138441</v>
      </c>
      <c r="E74" s="47">
        <v>231444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369885</v>
      </c>
      <c r="O74" s="48">
        <f t="shared" si="10"/>
        <v>13.183341055708024</v>
      </c>
      <c r="P74" s="9"/>
    </row>
    <row r="75" spans="1:16">
      <c r="A75" s="13"/>
      <c r="B75" s="40">
        <v>359</v>
      </c>
      <c r="C75" s="21" t="s">
        <v>83</v>
      </c>
      <c r="D75" s="47">
        <v>0</v>
      </c>
      <c r="E75" s="47">
        <v>12176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12176</v>
      </c>
      <c r="O75" s="48">
        <f t="shared" si="10"/>
        <v>0.4339736964037495</v>
      </c>
      <c r="P75" s="9"/>
    </row>
    <row r="76" spans="1:16" ht="15.75">
      <c r="A76" s="29" t="s">
        <v>3</v>
      </c>
      <c r="B76" s="30"/>
      <c r="C76" s="31"/>
      <c r="D76" s="32">
        <f t="shared" ref="D76:M76" si="13">SUM(D77:D83)</f>
        <v>196813</v>
      </c>
      <c r="E76" s="32">
        <f t="shared" si="13"/>
        <v>284173</v>
      </c>
      <c r="F76" s="32">
        <f t="shared" si="13"/>
        <v>0</v>
      </c>
      <c r="G76" s="32">
        <f t="shared" si="13"/>
        <v>21453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si="12"/>
        <v>502439</v>
      </c>
      <c r="O76" s="46">
        <f t="shared" si="10"/>
        <v>17.907794846205938</v>
      </c>
      <c r="P76" s="10"/>
    </row>
    <row r="77" spans="1:16">
      <c r="A77" s="12"/>
      <c r="B77" s="25">
        <v>361.1</v>
      </c>
      <c r="C77" s="20" t="s">
        <v>84</v>
      </c>
      <c r="D77" s="47">
        <v>55435</v>
      </c>
      <c r="E77" s="47">
        <v>37222</v>
      </c>
      <c r="F77" s="47">
        <v>0</v>
      </c>
      <c r="G77" s="47">
        <v>5711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98368</v>
      </c>
      <c r="O77" s="48">
        <f t="shared" si="10"/>
        <v>3.5060056313932351</v>
      </c>
      <c r="P77" s="9"/>
    </row>
    <row r="78" spans="1:16">
      <c r="A78" s="12"/>
      <c r="B78" s="25">
        <v>361.3</v>
      </c>
      <c r="C78" s="20" t="s">
        <v>102</v>
      </c>
      <c r="D78" s="47">
        <v>15637</v>
      </c>
      <c r="E78" s="47">
        <v>11482</v>
      </c>
      <c r="F78" s="47">
        <v>0</v>
      </c>
      <c r="G78" s="47">
        <v>15742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3" si="14">SUM(D78:M78)</f>
        <v>42861</v>
      </c>
      <c r="O78" s="48">
        <f t="shared" si="10"/>
        <v>1.5276401611006165</v>
      </c>
      <c r="P78" s="9"/>
    </row>
    <row r="79" spans="1:16">
      <c r="A79" s="12"/>
      <c r="B79" s="25">
        <v>362</v>
      </c>
      <c r="C79" s="20" t="s">
        <v>85</v>
      </c>
      <c r="D79" s="47">
        <v>28584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28584</v>
      </c>
      <c r="O79" s="48">
        <f t="shared" si="10"/>
        <v>1.0187831913604448</v>
      </c>
      <c r="P79" s="9"/>
    </row>
    <row r="80" spans="1:16">
      <c r="A80" s="12"/>
      <c r="B80" s="25">
        <v>364</v>
      </c>
      <c r="C80" s="20" t="s">
        <v>146</v>
      </c>
      <c r="D80" s="47">
        <v>19786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19786</v>
      </c>
      <c r="O80" s="48">
        <f t="shared" si="10"/>
        <v>0.70520725665609296</v>
      </c>
      <c r="P80" s="9"/>
    </row>
    <row r="81" spans="1:119">
      <c r="A81" s="12"/>
      <c r="B81" s="25">
        <v>365</v>
      </c>
      <c r="C81" s="20" t="s">
        <v>147</v>
      </c>
      <c r="D81" s="47">
        <v>0</v>
      </c>
      <c r="E81" s="47">
        <v>40568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40568</v>
      </c>
      <c r="O81" s="48">
        <f t="shared" si="10"/>
        <v>1.4459136757315465</v>
      </c>
      <c r="P81" s="9"/>
    </row>
    <row r="82" spans="1:119">
      <c r="A82" s="12"/>
      <c r="B82" s="25">
        <v>366</v>
      </c>
      <c r="C82" s="20" t="s">
        <v>88</v>
      </c>
      <c r="D82" s="47">
        <v>10637</v>
      </c>
      <c r="E82" s="47">
        <v>41438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52075</v>
      </c>
      <c r="O82" s="48">
        <f t="shared" si="10"/>
        <v>1.8560430552090388</v>
      </c>
      <c r="P82" s="9"/>
    </row>
    <row r="83" spans="1:119">
      <c r="A83" s="12"/>
      <c r="B83" s="25">
        <v>369.9</v>
      </c>
      <c r="C83" s="20" t="s">
        <v>89</v>
      </c>
      <c r="D83" s="47">
        <v>66734</v>
      </c>
      <c r="E83" s="47">
        <v>153463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220197</v>
      </c>
      <c r="O83" s="48">
        <f t="shared" si="10"/>
        <v>7.8482018747549631</v>
      </c>
      <c r="P83" s="9"/>
    </row>
    <row r="84" spans="1:119" ht="15.75">
      <c r="A84" s="29" t="s">
        <v>48</v>
      </c>
      <c r="B84" s="30"/>
      <c r="C84" s="31"/>
      <c r="D84" s="32">
        <f t="shared" ref="D84:M84" si="15">SUM(D85:D85)</f>
        <v>6633117</v>
      </c>
      <c r="E84" s="32">
        <f t="shared" si="15"/>
        <v>6670705</v>
      </c>
      <c r="F84" s="32">
        <f t="shared" si="15"/>
        <v>0</v>
      </c>
      <c r="G84" s="32">
        <f t="shared" si="15"/>
        <v>134403</v>
      </c>
      <c r="H84" s="32">
        <f t="shared" si="15"/>
        <v>0</v>
      </c>
      <c r="I84" s="32">
        <f t="shared" si="15"/>
        <v>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>SUM(D84:M84)</f>
        <v>13438225</v>
      </c>
      <c r="O84" s="46">
        <f t="shared" si="10"/>
        <v>478.96157821577503</v>
      </c>
      <c r="P84" s="9"/>
    </row>
    <row r="85" spans="1:119" ht="15.75" thickBot="1">
      <c r="A85" s="12"/>
      <c r="B85" s="25">
        <v>381</v>
      </c>
      <c r="C85" s="20" t="s">
        <v>90</v>
      </c>
      <c r="D85" s="47">
        <v>6633117</v>
      </c>
      <c r="E85" s="47">
        <v>6670705</v>
      </c>
      <c r="F85" s="47">
        <v>0</v>
      </c>
      <c r="G85" s="47">
        <v>134403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13438225</v>
      </c>
      <c r="O85" s="48">
        <f t="shared" si="10"/>
        <v>478.96157821577503</v>
      </c>
      <c r="P85" s="9"/>
    </row>
    <row r="86" spans="1:119" ht="16.5" thickBot="1">
      <c r="A86" s="14" t="s">
        <v>64</v>
      </c>
      <c r="B86" s="23"/>
      <c r="C86" s="22"/>
      <c r="D86" s="15">
        <f t="shared" ref="D86:M86" si="16">SUM(D5,D12,D16,D40,D71,D76,D84)</f>
        <v>20275828</v>
      </c>
      <c r="E86" s="15">
        <f t="shared" si="16"/>
        <v>19258755</v>
      </c>
      <c r="F86" s="15">
        <f t="shared" si="16"/>
        <v>0</v>
      </c>
      <c r="G86" s="15">
        <f t="shared" si="16"/>
        <v>879267</v>
      </c>
      <c r="H86" s="15">
        <f t="shared" si="16"/>
        <v>0</v>
      </c>
      <c r="I86" s="15">
        <f t="shared" si="16"/>
        <v>0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>SUM(D86:M86)</f>
        <v>40413850</v>
      </c>
      <c r="O86" s="38">
        <f t="shared" si="10"/>
        <v>1440.4195031542931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0" t="s">
        <v>190</v>
      </c>
      <c r="M88" s="120"/>
      <c r="N88" s="120"/>
      <c r="O88" s="44">
        <v>28057</v>
      </c>
    </row>
    <row r="89" spans="1:119">
      <c r="A89" s="121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9"/>
    </row>
    <row r="90" spans="1:119" ht="15.75" customHeight="1" thickBot="1">
      <c r="A90" s="122" t="s">
        <v>109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2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8214214</v>
      </c>
      <c r="E5" s="27">
        <f t="shared" si="0"/>
        <v>2721166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10935380</v>
      </c>
      <c r="O5" s="33">
        <f t="shared" ref="O5:O36" si="2">(N5/O$74)</f>
        <v>395.60740901526663</v>
      </c>
      <c r="P5" s="6"/>
    </row>
    <row r="6" spans="1:133">
      <c r="A6" s="12"/>
      <c r="B6" s="25">
        <v>311</v>
      </c>
      <c r="C6" s="20" t="s">
        <v>2</v>
      </c>
      <c r="D6" s="47">
        <v>5825495</v>
      </c>
      <c r="E6" s="47">
        <v>1843615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7669110</v>
      </c>
      <c r="O6" s="48">
        <f t="shared" si="2"/>
        <v>277.44410679400914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148164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148164</v>
      </c>
      <c r="O7" s="48">
        <f t="shared" si="2"/>
        <v>5.3601041892771866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29700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29700</v>
      </c>
      <c r="O8" s="48">
        <f t="shared" si="2"/>
        <v>1.074451920989798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699687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699687</v>
      </c>
      <c r="O9" s="48">
        <f t="shared" si="2"/>
        <v>25.312459301063598</v>
      </c>
      <c r="P9" s="9"/>
    </row>
    <row r="10" spans="1:133">
      <c r="A10" s="12"/>
      <c r="B10" s="25">
        <v>312.60000000000002</v>
      </c>
      <c r="C10" s="20" t="s">
        <v>13</v>
      </c>
      <c r="D10" s="47">
        <v>2344713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2344713</v>
      </c>
      <c r="O10" s="48">
        <f t="shared" si="2"/>
        <v>84.824289125244192</v>
      </c>
      <c r="P10" s="9"/>
    </row>
    <row r="11" spans="1:133">
      <c r="A11" s="12"/>
      <c r="B11" s="25">
        <v>315</v>
      </c>
      <c r="C11" s="20" t="s">
        <v>127</v>
      </c>
      <c r="D11" s="47">
        <v>44006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44006</v>
      </c>
      <c r="O11" s="48">
        <f t="shared" si="2"/>
        <v>1.5919976846827293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97411</v>
      </c>
      <c r="E12" s="32">
        <f t="shared" si="3"/>
        <v>914966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1012377</v>
      </c>
      <c r="O12" s="46">
        <f t="shared" si="2"/>
        <v>36.624593010635991</v>
      </c>
      <c r="P12" s="10"/>
    </row>
    <row r="13" spans="1:133">
      <c r="A13" s="12"/>
      <c r="B13" s="25">
        <v>322</v>
      </c>
      <c r="C13" s="20" t="s">
        <v>0</v>
      </c>
      <c r="D13" s="47">
        <v>86868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86868</v>
      </c>
      <c r="O13" s="48">
        <f t="shared" si="2"/>
        <v>3.1426090731495551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684966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684966</v>
      </c>
      <c r="O14" s="48">
        <f t="shared" si="2"/>
        <v>24.779900151942694</v>
      </c>
      <c r="P14" s="9"/>
    </row>
    <row r="15" spans="1:133">
      <c r="A15" s="12"/>
      <c r="B15" s="25">
        <v>329</v>
      </c>
      <c r="C15" s="20" t="s">
        <v>17</v>
      </c>
      <c r="D15" s="47">
        <v>10543</v>
      </c>
      <c r="E15" s="47">
        <v>230000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240543</v>
      </c>
      <c r="O15" s="48">
        <f t="shared" si="2"/>
        <v>8.7020837855437385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SUM(D17:D37)</f>
        <v>3173895</v>
      </c>
      <c r="E16" s="32">
        <f t="shared" si="4"/>
        <v>4683457</v>
      </c>
      <c r="F16" s="32">
        <f t="shared" si="4"/>
        <v>0</v>
      </c>
      <c r="G16" s="32">
        <f t="shared" si="4"/>
        <v>766250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8623602</v>
      </c>
      <c r="O16" s="46">
        <f t="shared" si="2"/>
        <v>311.97460386368567</v>
      </c>
      <c r="P16" s="10"/>
    </row>
    <row r="17" spans="1:16">
      <c r="A17" s="12"/>
      <c r="B17" s="25">
        <v>331.2</v>
      </c>
      <c r="C17" s="20" t="s">
        <v>19</v>
      </c>
      <c r="D17" s="47">
        <v>75897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75897</v>
      </c>
      <c r="O17" s="48">
        <f t="shared" si="2"/>
        <v>2.7457130453657479</v>
      </c>
      <c r="P17" s="9"/>
    </row>
    <row r="18" spans="1:16">
      <c r="A18" s="12"/>
      <c r="B18" s="25">
        <v>331.5</v>
      </c>
      <c r="C18" s="20" t="s">
        <v>21</v>
      </c>
      <c r="D18" s="47">
        <v>56677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56677</v>
      </c>
      <c r="O18" s="48">
        <f t="shared" si="2"/>
        <v>2.0503943274726866</v>
      </c>
      <c r="P18" s="9"/>
    </row>
    <row r="19" spans="1:16">
      <c r="A19" s="12"/>
      <c r="B19" s="25">
        <v>331.65</v>
      </c>
      <c r="C19" s="20" t="s">
        <v>24</v>
      </c>
      <c r="D19" s="47">
        <v>0</v>
      </c>
      <c r="E19" s="47">
        <v>148517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148517</v>
      </c>
      <c r="O19" s="48">
        <f t="shared" si="2"/>
        <v>5.3728746110990517</v>
      </c>
      <c r="P19" s="9"/>
    </row>
    <row r="20" spans="1:16">
      <c r="A20" s="12"/>
      <c r="B20" s="25">
        <v>331.9</v>
      </c>
      <c r="C20" s="20" t="s">
        <v>22</v>
      </c>
      <c r="D20" s="47">
        <v>24215</v>
      </c>
      <c r="E20" s="47">
        <v>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24224</v>
      </c>
      <c r="O20" s="48">
        <f t="shared" si="2"/>
        <v>0.87634758700528181</v>
      </c>
      <c r="P20" s="9"/>
    </row>
    <row r="21" spans="1:16">
      <c r="A21" s="12"/>
      <c r="B21" s="25">
        <v>334.49</v>
      </c>
      <c r="C21" s="20" t="s">
        <v>26</v>
      </c>
      <c r="D21" s="47">
        <v>0</v>
      </c>
      <c r="E21" s="47">
        <v>1190750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5" si="5">SUM(D21:M21)</f>
        <v>1190750</v>
      </c>
      <c r="O21" s="48">
        <f t="shared" si="2"/>
        <v>43.077563128572464</v>
      </c>
      <c r="P21" s="9"/>
    </row>
    <row r="22" spans="1:16">
      <c r="A22" s="12"/>
      <c r="B22" s="25">
        <v>334.5</v>
      </c>
      <c r="C22" s="20" t="s">
        <v>105</v>
      </c>
      <c r="D22" s="47">
        <v>106543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106543</v>
      </c>
      <c r="O22" s="48">
        <f t="shared" si="2"/>
        <v>3.8543882497648507</v>
      </c>
      <c r="P22" s="9"/>
    </row>
    <row r="23" spans="1:16">
      <c r="A23" s="12"/>
      <c r="B23" s="25">
        <v>334.62</v>
      </c>
      <c r="C23" s="20" t="s">
        <v>100</v>
      </c>
      <c r="D23" s="47">
        <v>1831</v>
      </c>
      <c r="E23" s="47">
        <v>57200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59031</v>
      </c>
      <c r="O23" s="48">
        <f t="shared" si="2"/>
        <v>2.1355545908400262</v>
      </c>
      <c r="P23" s="9"/>
    </row>
    <row r="24" spans="1:16">
      <c r="A24" s="12"/>
      <c r="B24" s="25">
        <v>334.69</v>
      </c>
      <c r="C24" s="20" t="s">
        <v>27</v>
      </c>
      <c r="D24" s="47">
        <v>0</v>
      </c>
      <c r="E24" s="47">
        <v>121241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121241</v>
      </c>
      <c r="O24" s="48">
        <f t="shared" si="2"/>
        <v>4.3861153317415527</v>
      </c>
      <c r="P24" s="9"/>
    </row>
    <row r="25" spans="1:16">
      <c r="A25" s="12"/>
      <c r="B25" s="25">
        <v>334.7</v>
      </c>
      <c r="C25" s="20" t="s">
        <v>28</v>
      </c>
      <c r="D25" s="47">
        <v>125172</v>
      </c>
      <c r="E25" s="47">
        <v>323291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448463</v>
      </c>
      <c r="O25" s="48">
        <f t="shared" si="2"/>
        <v>16.223970769119457</v>
      </c>
      <c r="P25" s="9"/>
    </row>
    <row r="26" spans="1:16">
      <c r="A26" s="12"/>
      <c r="B26" s="25">
        <v>335.12</v>
      </c>
      <c r="C26" s="20" t="s">
        <v>128</v>
      </c>
      <c r="D26" s="47">
        <v>577888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577888</v>
      </c>
      <c r="O26" s="48">
        <f t="shared" si="2"/>
        <v>20.906157296867086</v>
      </c>
      <c r="P26" s="9"/>
    </row>
    <row r="27" spans="1:16">
      <c r="A27" s="12"/>
      <c r="B27" s="25">
        <v>335.13</v>
      </c>
      <c r="C27" s="20" t="s">
        <v>129</v>
      </c>
      <c r="D27" s="47">
        <v>15660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15660</v>
      </c>
      <c r="O27" s="48">
        <f t="shared" si="2"/>
        <v>0.56652919470371177</v>
      </c>
      <c r="P27" s="9"/>
    </row>
    <row r="28" spans="1:16">
      <c r="A28" s="12"/>
      <c r="B28" s="25">
        <v>335.14</v>
      </c>
      <c r="C28" s="20" t="s">
        <v>130</v>
      </c>
      <c r="D28" s="47">
        <v>9621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9621</v>
      </c>
      <c r="O28" s="48">
        <f t="shared" si="2"/>
        <v>0.34805730410245278</v>
      </c>
      <c r="P28" s="9"/>
    </row>
    <row r="29" spans="1:16">
      <c r="A29" s="12"/>
      <c r="B29" s="25">
        <v>335.15</v>
      </c>
      <c r="C29" s="20" t="s">
        <v>131</v>
      </c>
      <c r="D29" s="47">
        <v>3078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3078</v>
      </c>
      <c r="O29" s="48">
        <f t="shared" si="2"/>
        <v>0.11135228999348817</v>
      </c>
      <c r="P29" s="9"/>
    </row>
    <row r="30" spans="1:16">
      <c r="A30" s="12"/>
      <c r="B30" s="25">
        <v>335.16</v>
      </c>
      <c r="C30" s="20" t="s">
        <v>132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8.0764778236017651</v>
      </c>
      <c r="P30" s="9"/>
    </row>
    <row r="31" spans="1:16">
      <c r="A31" s="12"/>
      <c r="B31" s="25">
        <v>335.18</v>
      </c>
      <c r="C31" s="20" t="s">
        <v>133</v>
      </c>
      <c r="D31" s="47">
        <v>1125578</v>
      </c>
      <c r="E31" s="47">
        <v>740505</v>
      </c>
      <c r="F31" s="47">
        <v>0</v>
      </c>
      <c r="G31" s="47">
        <v>766250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2632333</v>
      </c>
      <c r="O31" s="48">
        <f t="shared" si="2"/>
        <v>95.229469647637657</v>
      </c>
      <c r="P31" s="9"/>
    </row>
    <row r="32" spans="1:16">
      <c r="A32" s="12"/>
      <c r="B32" s="25">
        <v>335.19</v>
      </c>
      <c r="C32" s="20" t="s">
        <v>134</v>
      </c>
      <c r="D32" s="47">
        <v>805510</v>
      </c>
      <c r="E32" s="47">
        <v>100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805610</v>
      </c>
      <c r="O32" s="48">
        <f t="shared" si="2"/>
        <v>29.144417914767384</v>
      </c>
      <c r="P32" s="9"/>
    </row>
    <row r="33" spans="1:16">
      <c r="A33" s="12"/>
      <c r="B33" s="25">
        <v>335.22</v>
      </c>
      <c r="C33" s="20" t="s">
        <v>35</v>
      </c>
      <c r="D33" s="47">
        <v>0</v>
      </c>
      <c r="E33" s="47">
        <v>248821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248821</v>
      </c>
      <c r="O33" s="48">
        <f t="shared" si="2"/>
        <v>9.0015556037913314</v>
      </c>
      <c r="P33" s="9"/>
    </row>
    <row r="34" spans="1:16">
      <c r="A34" s="12"/>
      <c r="B34" s="25">
        <v>335.49</v>
      </c>
      <c r="C34" s="20" t="s">
        <v>36</v>
      </c>
      <c r="D34" s="47">
        <v>0</v>
      </c>
      <c r="E34" s="47">
        <v>775875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775875</v>
      </c>
      <c r="O34" s="48">
        <f t="shared" si="2"/>
        <v>28.068699804645107</v>
      </c>
      <c r="P34" s="9"/>
    </row>
    <row r="35" spans="1:16">
      <c r="A35" s="12"/>
      <c r="B35" s="25">
        <v>335.5</v>
      </c>
      <c r="C35" s="20" t="s">
        <v>37</v>
      </c>
      <c r="D35" s="47">
        <v>0</v>
      </c>
      <c r="E35" s="47">
        <v>1063148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1063148</v>
      </c>
      <c r="O35" s="48">
        <f t="shared" si="2"/>
        <v>38.461326966210841</v>
      </c>
      <c r="P35" s="9"/>
    </row>
    <row r="36" spans="1:16">
      <c r="A36" s="12"/>
      <c r="B36" s="25">
        <v>337.7</v>
      </c>
      <c r="C36" s="20" t="s">
        <v>40</v>
      </c>
      <c r="D36" s="47">
        <v>0</v>
      </c>
      <c r="E36" s="47">
        <v>14000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14000</v>
      </c>
      <c r="O36" s="48">
        <f t="shared" si="2"/>
        <v>0.50647565299182407</v>
      </c>
      <c r="P36" s="9"/>
    </row>
    <row r="37" spans="1:16">
      <c r="A37" s="12"/>
      <c r="B37" s="25">
        <v>339</v>
      </c>
      <c r="C37" s="20" t="s">
        <v>41</v>
      </c>
      <c r="D37" s="47">
        <v>22975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22975</v>
      </c>
      <c r="O37" s="48">
        <f t="shared" ref="O37:O68" si="6">(N37/O$74)</f>
        <v>0.83116272339193975</v>
      </c>
      <c r="P37" s="9"/>
    </row>
    <row r="38" spans="1:16" ht="15.75">
      <c r="A38" s="29" t="s">
        <v>46</v>
      </c>
      <c r="B38" s="30"/>
      <c r="C38" s="31"/>
      <c r="D38" s="32">
        <f t="shared" ref="D38:M38" si="7">SUM(D39:D58)</f>
        <v>944295</v>
      </c>
      <c r="E38" s="32">
        <f t="shared" si="7"/>
        <v>3682046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4626341</v>
      </c>
      <c r="O38" s="46">
        <f t="shared" si="6"/>
        <v>167.36636278127486</v>
      </c>
      <c r="P38" s="10"/>
    </row>
    <row r="39" spans="1:16">
      <c r="A39" s="12"/>
      <c r="B39" s="25">
        <v>341.1</v>
      </c>
      <c r="C39" s="20" t="s">
        <v>135</v>
      </c>
      <c r="D39" s="47">
        <v>61094</v>
      </c>
      <c r="E39" s="47">
        <v>27930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89024</v>
      </c>
      <c r="O39" s="48">
        <f t="shared" si="6"/>
        <v>3.220606323710296</v>
      </c>
      <c r="P39" s="9"/>
    </row>
    <row r="40" spans="1:16">
      <c r="A40" s="12"/>
      <c r="B40" s="25">
        <v>341.15</v>
      </c>
      <c r="C40" s="20" t="s">
        <v>136</v>
      </c>
      <c r="D40" s="47">
        <v>0</v>
      </c>
      <c r="E40" s="47">
        <v>35745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8" si="8">SUM(D40:M40)</f>
        <v>35745</v>
      </c>
      <c r="O40" s="48">
        <f t="shared" si="6"/>
        <v>1.2931408725851965</v>
      </c>
      <c r="P40" s="9"/>
    </row>
    <row r="41" spans="1:16">
      <c r="A41" s="12"/>
      <c r="B41" s="25">
        <v>341.51</v>
      </c>
      <c r="C41" s="20" t="s">
        <v>137</v>
      </c>
      <c r="D41" s="47">
        <v>711678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711678</v>
      </c>
      <c r="O41" s="48">
        <f t="shared" si="6"/>
        <v>25.746255697851097</v>
      </c>
      <c r="P41" s="9"/>
    </row>
    <row r="42" spans="1:16">
      <c r="A42" s="12"/>
      <c r="B42" s="25">
        <v>341.52</v>
      </c>
      <c r="C42" s="20" t="s">
        <v>138</v>
      </c>
      <c r="D42" s="47">
        <v>0</v>
      </c>
      <c r="E42" s="47">
        <v>37140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37140</v>
      </c>
      <c r="O42" s="48">
        <f t="shared" si="6"/>
        <v>1.343607553722596</v>
      </c>
      <c r="P42" s="9"/>
    </row>
    <row r="43" spans="1:16">
      <c r="A43" s="12"/>
      <c r="B43" s="25">
        <v>341.56</v>
      </c>
      <c r="C43" s="20" t="s">
        <v>139</v>
      </c>
      <c r="D43" s="47">
        <v>12328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12328</v>
      </c>
      <c r="O43" s="48">
        <f t="shared" si="6"/>
        <v>0.44598798929165762</v>
      </c>
      <c r="P43" s="9"/>
    </row>
    <row r="44" spans="1:16">
      <c r="A44" s="12"/>
      <c r="B44" s="25">
        <v>341.8</v>
      </c>
      <c r="C44" s="20" t="s">
        <v>172</v>
      </c>
      <c r="D44" s="47">
        <v>29095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29095</v>
      </c>
      <c r="O44" s="48">
        <f t="shared" si="6"/>
        <v>1.05256493741408</v>
      </c>
      <c r="P44" s="9"/>
    </row>
    <row r="45" spans="1:16">
      <c r="A45" s="12"/>
      <c r="B45" s="25">
        <v>341.9</v>
      </c>
      <c r="C45" s="20" t="s">
        <v>140</v>
      </c>
      <c r="D45" s="47">
        <v>32364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32364</v>
      </c>
      <c r="O45" s="48">
        <f t="shared" si="6"/>
        <v>1.170827002387671</v>
      </c>
      <c r="P45" s="9"/>
    </row>
    <row r="46" spans="1:16">
      <c r="A46" s="12"/>
      <c r="B46" s="25">
        <v>342.3</v>
      </c>
      <c r="C46" s="20" t="s">
        <v>56</v>
      </c>
      <c r="D46" s="47">
        <v>0</v>
      </c>
      <c r="E46" s="47">
        <v>523845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523845</v>
      </c>
      <c r="O46" s="48">
        <f t="shared" si="6"/>
        <v>18.951052745821578</v>
      </c>
      <c r="P46" s="9"/>
    </row>
    <row r="47" spans="1:16">
      <c r="A47" s="12"/>
      <c r="B47" s="25">
        <v>342.5</v>
      </c>
      <c r="C47" s="20" t="s">
        <v>58</v>
      </c>
      <c r="D47" s="47">
        <v>23036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23036</v>
      </c>
      <c r="O47" s="48">
        <f t="shared" si="6"/>
        <v>0.83336951016568994</v>
      </c>
      <c r="P47" s="9"/>
    </row>
    <row r="48" spans="1:16">
      <c r="A48" s="12"/>
      <c r="B48" s="25">
        <v>342.6</v>
      </c>
      <c r="C48" s="20" t="s">
        <v>59</v>
      </c>
      <c r="D48" s="47">
        <v>0</v>
      </c>
      <c r="E48" s="47">
        <v>1760856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1760856</v>
      </c>
      <c r="O48" s="48">
        <f t="shared" si="6"/>
        <v>63.702192316040808</v>
      </c>
      <c r="P48" s="9"/>
    </row>
    <row r="49" spans="1:16">
      <c r="A49" s="12"/>
      <c r="B49" s="25">
        <v>342.9</v>
      </c>
      <c r="C49" s="20" t="s">
        <v>60</v>
      </c>
      <c r="D49" s="47">
        <v>0</v>
      </c>
      <c r="E49" s="47">
        <v>92000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92000</v>
      </c>
      <c r="O49" s="48">
        <f t="shared" si="6"/>
        <v>3.3282685768034153</v>
      </c>
      <c r="P49" s="9"/>
    </row>
    <row r="50" spans="1:16">
      <c r="A50" s="12"/>
      <c r="B50" s="25">
        <v>343.4</v>
      </c>
      <c r="C50" s="20" t="s">
        <v>61</v>
      </c>
      <c r="D50" s="47">
        <v>0</v>
      </c>
      <c r="E50" s="47">
        <v>209189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209189</v>
      </c>
      <c r="O50" s="48">
        <f t="shared" si="6"/>
        <v>7.5677953838361915</v>
      </c>
      <c r="P50" s="9"/>
    </row>
    <row r="51" spans="1:16">
      <c r="A51" s="12"/>
      <c r="B51" s="25">
        <v>343.9</v>
      </c>
      <c r="C51" s="20" t="s">
        <v>62</v>
      </c>
      <c r="D51" s="47">
        <v>0</v>
      </c>
      <c r="E51" s="47">
        <v>2703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2703</v>
      </c>
      <c r="O51" s="48">
        <f t="shared" si="6"/>
        <v>9.7785977859778592E-2</v>
      </c>
      <c r="P51" s="9"/>
    </row>
    <row r="52" spans="1:16">
      <c r="A52" s="12"/>
      <c r="B52" s="25">
        <v>344.9</v>
      </c>
      <c r="C52" s="20" t="s">
        <v>142</v>
      </c>
      <c r="D52" s="47">
        <v>0</v>
      </c>
      <c r="E52" s="47">
        <v>321542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321542</v>
      </c>
      <c r="O52" s="48">
        <f t="shared" si="6"/>
        <v>11.632371029592649</v>
      </c>
      <c r="P52" s="9"/>
    </row>
    <row r="53" spans="1:16">
      <c r="A53" s="12"/>
      <c r="B53" s="25">
        <v>346.4</v>
      </c>
      <c r="C53" s="20" t="s">
        <v>114</v>
      </c>
      <c r="D53" s="47">
        <v>15200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15200</v>
      </c>
      <c r="O53" s="48">
        <f t="shared" si="6"/>
        <v>0.54988785181969468</v>
      </c>
      <c r="P53" s="9"/>
    </row>
    <row r="54" spans="1:16">
      <c r="A54" s="12"/>
      <c r="B54" s="25">
        <v>348.22</v>
      </c>
      <c r="C54" s="20" t="s">
        <v>152</v>
      </c>
      <c r="D54" s="47">
        <v>59500</v>
      </c>
      <c r="E54" s="47">
        <v>2619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62119</v>
      </c>
      <c r="O54" s="48">
        <f t="shared" si="6"/>
        <v>2.2472686491570797</v>
      </c>
      <c r="P54" s="9"/>
    </row>
    <row r="55" spans="1:16">
      <c r="A55" s="12"/>
      <c r="B55" s="25">
        <v>348.32</v>
      </c>
      <c r="C55" s="20" t="s">
        <v>143</v>
      </c>
      <c r="D55" s="47">
        <v>0</v>
      </c>
      <c r="E55" s="47">
        <v>516781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516781</v>
      </c>
      <c r="O55" s="48">
        <f t="shared" si="6"/>
        <v>18.695499602054845</v>
      </c>
      <c r="P55" s="9"/>
    </row>
    <row r="56" spans="1:16">
      <c r="A56" s="12"/>
      <c r="B56" s="25">
        <v>348.53</v>
      </c>
      <c r="C56" s="20" t="s">
        <v>173</v>
      </c>
      <c r="D56" s="47">
        <v>0</v>
      </c>
      <c r="E56" s="47">
        <v>108099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108099</v>
      </c>
      <c r="O56" s="48">
        <f t="shared" si="6"/>
        <v>3.9106794009116563</v>
      </c>
      <c r="P56" s="9"/>
    </row>
    <row r="57" spans="1:16">
      <c r="A57" s="12"/>
      <c r="B57" s="25">
        <v>348.85</v>
      </c>
      <c r="C57" s="20" t="s">
        <v>174</v>
      </c>
      <c r="D57" s="47">
        <v>0</v>
      </c>
      <c r="E57" s="47">
        <v>10788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10788</v>
      </c>
      <c r="O57" s="48">
        <f t="shared" si="6"/>
        <v>0.39027566746255699</v>
      </c>
      <c r="P57" s="9"/>
    </row>
    <row r="58" spans="1:16">
      <c r="A58" s="12"/>
      <c r="B58" s="25">
        <v>348.92099999999999</v>
      </c>
      <c r="C58" s="20" t="s">
        <v>144</v>
      </c>
      <c r="D58" s="47">
        <v>0</v>
      </c>
      <c r="E58" s="47">
        <v>32809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32809</v>
      </c>
      <c r="O58" s="48">
        <f t="shared" si="6"/>
        <v>1.1869256927863396</v>
      </c>
      <c r="P58" s="9"/>
    </row>
    <row r="59" spans="1:16" ht="15.75">
      <c r="A59" s="29" t="s">
        <v>47</v>
      </c>
      <c r="B59" s="30"/>
      <c r="C59" s="31"/>
      <c r="D59" s="32">
        <f t="shared" ref="D59:M59" si="9">SUM(D60:D62)</f>
        <v>113210</v>
      </c>
      <c r="E59" s="32">
        <f t="shared" si="9"/>
        <v>249463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0</v>
      </c>
      <c r="J59" s="32">
        <f t="shared" si="9"/>
        <v>0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 t="shared" ref="N59:N72" si="10">SUM(D59:M59)</f>
        <v>362673</v>
      </c>
      <c r="O59" s="46">
        <f t="shared" si="6"/>
        <v>13.120360321250271</v>
      </c>
      <c r="P59" s="10"/>
    </row>
    <row r="60" spans="1:16">
      <c r="A60" s="13"/>
      <c r="B60" s="40">
        <v>351.2</v>
      </c>
      <c r="C60" s="21" t="s">
        <v>81</v>
      </c>
      <c r="D60" s="47">
        <v>0</v>
      </c>
      <c r="E60" s="47">
        <v>15746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15746</v>
      </c>
      <c r="O60" s="48">
        <f t="shared" si="6"/>
        <v>0.5696404022863758</v>
      </c>
      <c r="P60" s="9"/>
    </row>
    <row r="61" spans="1:16">
      <c r="A61" s="13"/>
      <c r="B61" s="40">
        <v>351.5</v>
      </c>
      <c r="C61" s="21" t="s">
        <v>82</v>
      </c>
      <c r="D61" s="47">
        <v>113210</v>
      </c>
      <c r="E61" s="47">
        <v>201838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315048</v>
      </c>
      <c r="O61" s="48">
        <f t="shared" si="6"/>
        <v>11.397438680269156</v>
      </c>
      <c r="P61" s="9"/>
    </row>
    <row r="62" spans="1:16">
      <c r="A62" s="13"/>
      <c r="B62" s="40">
        <v>359</v>
      </c>
      <c r="C62" s="21" t="s">
        <v>83</v>
      </c>
      <c r="D62" s="47">
        <v>0</v>
      </c>
      <c r="E62" s="47">
        <v>31879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31879</v>
      </c>
      <c r="O62" s="48">
        <f t="shared" si="6"/>
        <v>1.15328123869474</v>
      </c>
      <c r="P62" s="9"/>
    </row>
    <row r="63" spans="1:16" ht="15.75">
      <c r="A63" s="29" t="s">
        <v>3</v>
      </c>
      <c r="B63" s="30"/>
      <c r="C63" s="31"/>
      <c r="D63" s="32">
        <f t="shared" ref="D63:M63" si="11">SUM(D64:D69)</f>
        <v>163332</v>
      </c>
      <c r="E63" s="32">
        <f t="shared" si="11"/>
        <v>291297</v>
      </c>
      <c r="F63" s="32">
        <f t="shared" si="11"/>
        <v>0</v>
      </c>
      <c r="G63" s="32">
        <f t="shared" si="11"/>
        <v>109517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 t="shared" si="10"/>
        <v>564146</v>
      </c>
      <c r="O63" s="46">
        <f t="shared" si="6"/>
        <v>20.409015266623253</v>
      </c>
      <c r="P63" s="10"/>
    </row>
    <row r="64" spans="1:16">
      <c r="A64" s="12"/>
      <c r="B64" s="25">
        <v>361.1</v>
      </c>
      <c r="C64" s="20" t="s">
        <v>84</v>
      </c>
      <c r="D64" s="47">
        <v>50304</v>
      </c>
      <c r="E64" s="47">
        <v>57273</v>
      </c>
      <c r="F64" s="47">
        <v>0</v>
      </c>
      <c r="G64" s="47">
        <v>34517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142094</v>
      </c>
      <c r="O64" s="48">
        <f t="shared" si="6"/>
        <v>5.140510816872875</v>
      </c>
      <c r="P64" s="9"/>
    </row>
    <row r="65" spans="1:119">
      <c r="A65" s="12"/>
      <c r="B65" s="25">
        <v>362</v>
      </c>
      <c r="C65" s="20" t="s">
        <v>85</v>
      </c>
      <c r="D65" s="47">
        <v>44991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44991</v>
      </c>
      <c r="O65" s="48">
        <f t="shared" si="6"/>
        <v>1.6276318645539396</v>
      </c>
      <c r="P65" s="9"/>
    </row>
    <row r="66" spans="1:119">
      <c r="A66" s="12"/>
      <c r="B66" s="25">
        <v>364</v>
      </c>
      <c r="C66" s="20" t="s">
        <v>146</v>
      </c>
      <c r="D66" s="47">
        <v>22519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22519</v>
      </c>
      <c r="O66" s="48">
        <f t="shared" si="6"/>
        <v>0.81466608783734895</v>
      </c>
      <c r="P66" s="9"/>
    </row>
    <row r="67" spans="1:119">
      <c r="A67" s="12"/>
      <c r="B67" s="25">
        <v>365</v>
      </c>
      <c r="C67" s="20" t="s">
        <v>147</v>
      </c>
      <c r="D67" s="47">
        <v>22</v>
      </c>
      <c r="E67" s="47">
        <v>32992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33014</v>
      </c>
      <c r="O67" s="48">
        <f t="shared" si="6"/>
        <v>1.1943419434194342</v>
      </c>
      <c r="P67" s="9"/>
    </row>
    <row r="68" spans="1:119">
      <c r="A68" s="12"/>
      <c r="B68" s="25">
        <v>366</v>
      </c>
      <c r="C68" s="20" t="s">
        <v>88</v>
      </c>
      <c r="D68" s="47">
        <v>3059</v>
      </c>
      <c r="E68" s="47">
        <v>76635</v>
      </c>
      <c r="F68" s="47">
        <v>0</v>
      </c>
      <c r="G68" s="47">
        <v>75000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154694</v>
      </c>
      <c r="O68" s="48">
        <f t="shared" si="6"/>
        <v>5.5963389045655161</v>
      </c>
      <c r="P68" s="9"/>
    </row>
    <row r="69" spans="1:119">
      <c r="A69" s="12"/>
      <c r="B69" s="25">
        <v>369.9</v>
      </c>
      <c r="C69" s="20" t="s">
        <v>89</v>
      </c>
      <c r="D69" s="47">
        <v>42437</v>
      </c>
      <c r="E69" s="47">
        <v>124397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166834</v>
      </c>
      <c r="O69" s="48">
        <f>(N69/O$74)</f>
        <v>6.0355256493741409</v>
      </c>
      <c r="P69" s="9"/>
    </row>
    <row r="70" spans="1:119" ht="15.75">
      <c r="A70" s="29" t="s">
        <v>48</v>
      </c>
      <c r="B70" s="30"/>
      <c r="C70" s="31"/>
      <c r="D70" s="32">
        <f t="shared" ref="D70:M70" si="12">SUM(D71:D71)</f>
        <v>6007894</v>
      </c>
      <c r="E70" s="32">
        <f t="shared" si="12"/>
        <v>5844941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si="10"/>
        <v>11852835</v>
      </c>
      <c r="O70" s="46">
        <f>(N70/O$74)</f>
        <v>428.79802474495335</v>
      </c>
      <c r="P70" s="9"/>
    </row>
    <row r="71" spans="1:119" ht="15.75" thickBot="1">
      <c r="A71" s="12"/>
      <c r="B71" s="25">
        <v>381</v>
      </c>
      <c r="C71" s="20" t="s">
        <v>90</v>
      </c>
      <c r="D71" s="47">
        <v>6007894</v>
      </c>
      <c r="E71" s="47">
        <v>5844941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11852835</v>
      </c>
      <c r="O71" s="48">
        <f>(N71/O$74)</f>
        <v>428.79802474495335</v>
      </c>
      <c r="P71" s="9"/>
    </row>
    <row r="72" spans="1:119" ht="16.5" thickBot="1">
      <c r="A72" s="14" t="s">
        <v>64</v>
      </c>
      <c r="B72" s="23"/>
      <c r="C72" s="22"/>
      <c r="D72" s="15">
        <f t="shared" ref="D72:M72" si="13">SUM(D5,D12,D16,D38,D59,D63,D70)</f>
        <v>18714251</v>
      </c>
      <c r="E72" s="15">
        <f t="shared" si="13"/>
        <v>18387336</v>
      </c>
      <c r="F72" s="15">
        <f t="shared" si="13"/>
        <v>0</v>
      </c>
      <c r="G72" s="15">
        <f t="shared" si="13"/>
        <v>875767</v>
      </c>
      <c r="H72" s="15">
        <f t="shared" si="13"/>
        <v>0</v>
      </c>
      <c r="I72" s="15">
        <f t="shared" si="13"/>
        <v>0</v>
      </c>
      <c r="J72" s="15">
        <f t="shared" si="13"/>
        <v>0</v>
      </c>
      <c r="K72" s="15">
        <f t="shared" si="13"/>
        <v>0</v>
      </c>
      <c r="L72" s="15">
        <f t="shared" si="13"/>
        <v>0</v>
      </c>
      <c r="M72" s="15">
        <f t="shared" si="13"/>
        <v>0</v>
      </c>
      <c r="N72" s="15">
        <f t="shared" si="10"/>
        <v>37977354</v>
      </c>
      <c r="O72" s="38">
        <f>(N72/O$74)</f>
        <v>1373.90036900369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0" t="s">
        <v>175</v>
      </c>
      <c r="M74" s="120"/>
      <c r="N74" s="120"/>
      <c r="O74" s="44">
        <v>27642</v>
      </c>
    </row>
    <row r="75" spans="1:119">
      <c r="A75" s="121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9"/>
    </row>
    <row r="76" spans="1:119" ht="15.75" customHeight="1" thickBot="1">
      <c r="A76" s="122" t="s">
        <v>109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7959906</v>
      </c>
      <c r="E5" s="27">
        <f t="shared" si="0"/>
        <v>2623045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10582951</v>
      </c>
      <c r="O5" s="33">
        <f t="shared" ref="O5:O36" si="2">(N5/O$75)</f>
        <v>385.67605685131196</v>
      </c>
      <c r="P5" s="6"/>
    </row>
    <row r="6" spans="1:133">
      <c r="A6" s="12"/>
      <c r="B6" s="25">
        <v>311</v>
      </c>
      <c r="C6" s="20" t="s">
        <v>2</v>
      </c>
      <c r="D6" s="47">
        <v>5699936</v>
      </c>
      <c r="E6" s="47">
        <v>1803877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7503813</v>
      </c>
      <c r="O6" s="48">
        <f t="shared" si="2"/>
        <v>273.46257288629738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122443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122443</v>
      </c>
      <c r="O7" s="48">
        <f t="shared" si="2"/>
        <v>4.4622084548104954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31145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31145</v>
      </c>
      <c r="O8" s="48">
        <f t="shared" si="2"/>
        <v>1.1350218658892128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665580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665580</v>
      </c>
      <c r="O9" s="48">
        <f t="shared" si="2"/>
        <v>24.255830903790088</v>
      </c>
      <c r="P9" s="9"/>
    </row>
    <row r="10" spans="1:133">
      <c r="A10" s="12"/>
      <c r="B10" s="25">
        <v>312.60000000000002</v>
      </c>
      <c r="C10" s="20" t="s">
        <v>13</v>
      </c>
      <c r="D10" s="47">
        <v>2218380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2218380</v>
      </c>
      <c r="O10" s="48">
        <f t="shared" si="2"/>
        <v>80.84475218658892</v>
      </c>
      <c r="P10" s="9"/>
    </row>
    <row r="11" spans="1:133">
      <c r="A11" s="12"/>
      <c r="B11" s="25">
        <v>315</v>
      </c>
      <c r="C11" s="20" t="s">
        <v>127</v>
      </c>
      <c r="D11" s="47">
        <v>41590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41590</v>
      </c>
      <c r="O11" s="48">
        <f t="shared" si="2"/>
        <v>1.5156705539358601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89342</v>
      </c>
      <c r="E12" s="32">
        <f t="shared" si="3"/>
        <v>755269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844611</v>
      </c>
      <c r="O12" s="46">
        <f t="shared" si="2"/>
        <v>30.780284256559767</v>
      </c>
      <c r="P12" s="10"/>
    </row>
    <row r="13" spans="1:133">
      <c r="A13" s="12"/>
      <c r="B13" s="25">
        <v>322</v>
      </c>
      <c r="C13" s="20" t="s">
        <v>0</v>
      </c>
      <c r="D13" s="47">
        <v>79513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79513</v>
      </c>
      <c r="O13" s="48">
        <f t="shared" si="2"/>
        <v>2.8977040816326531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680269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680269</v>
      </c>
      <c r="O14" s="48">
        <f t="shared" si="2"/>
        <v>24.791144314868806</v>
      </c>
      <c r="P14" s="9"/>
    </row>
    <row r="15" spans="1:133">
      <c r="A15" s="12"/>
      <c r="B15" s="25">
        <v>329</v>
      </c>
      <c r="C15" s="20" t="s">
        <v>17</v>
      </c>
      <c r="D15" s="47">
        <v>9829</v>
      </c>
      <c r="E15" s="47">
        <v>75000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84829</v>
      </c>
      <c r="O15" s="48">
        <f t="shared" si="2"/>
        <v>3.0914358600583092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3261073</v>
      </c>
      <c r="E16" s="32">
        <f t="shared" si="4"/>
        <v>5239991</v>
      </c>
      <c r="F16" s="32">
        <f t="shared" si="4"/>
        <v>0</v>
      </c>
      <c r="G16" s="32">
        <f t="shared" si="4"/>
        <v>693766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9194830</v>
      </c>
      <c r="O16" s="46">
        <f t="shared" si="2"/>
        <v>335.08855685131198</v>
      </c>
      <c r="P16" s="10"/>
    </row>
    <row r="17" spans="1:16">
      <c r="A17" s="12"/>
      <c r="B17" s="25">
        <v>331.1</v>
      </c>
      <c r="C17" s="20" t="s">
        <v>18</v>
      </c>
      <c r="D17" s="47">
        <v>30413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30413</v>
      </c>
      <c r="O17" s="48">
        <f t="shared" si="2"/>
        <v>1.1083454810495628</v>
      </c>
      <c r="P17" s="9"/>
    </row>
    <row r="18" spans="1:16">
      <c r="A18" s="12"/>
      <c r="B18" s="25">
        <v>331.2</v>
      </c>
      <c r="C18" s="20" t="s">
        <v>19</v>
      </c>
      <c r="D18" s="47">
        <v>126333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126333</v>
      </c>
      <c r="O18" s="48">
        <f t="shared" si="2"/>
        <v>4.603972303206997</v>
      </c>
      <c r="P18" s="9"/>
    </row>
    <row r="19" spans="1:16">
      <c r="A19" s="12"/>
      <c r="B19" s="25">
        <v>331.5</v>
      </c>
      <c r="C19" s="20" t="s">
        <v>21</v>
      </c>
      <c r="D19" s="47">
        <v>76551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76551</v>
      </c>
      <c r="O19" s="48">
        <f t="shared" si="2"/>
        <v>2.7897594752186587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142857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142857</v>
      </c>
      <c r="O20" s="48">
        <f t="shared" si="2"/>
        <v>5.20615889212828</v>
      </c>
      <c r="P20" s="9"/>
    </row>
    <row r="21" spans="1:16">
      <c r="A21" s="12"/>
      <c r="B21" s="25">
        <v>334.34</v>
      </c>
      <c r="C21" s="20" t="s">
        <v>25</v>
      </c>
      <c r="D21" s="47">
        <v>155000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155000</v>
      </c>
      <c r="O21" s="48">
        <f t="shared" si="2"/>
        <v>5.64868804664723</v>
      </c>
      <c r="P21" s="9"/>
    </row>
    <row r="22" spans="1:16">
      <c r="A22" s="12"/>
      <c r="B22" s="25">
        <v>334.49</v>
      </c>
      <c r="C22" s="20" t="s">
        <v>26</v>
      </c>
      <c r="D22" s="47">
        <v>0</v>
      </c>
      <c r="E22" s="47">
        <v>2312421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6" si="5">SUM(D22:M22)</f>
        <v>2312421</v>
      </c>
      <c r="O22" s="48">
        <f t="shared" si="2"/>
        <v>84.27190233236152</v>
      </c>
      <c r="P22" s="9"/>
    </row>
    <row r="23" spans="1:16">
      <c r="A23" s="12"/>
      <c r="B23" s="25">
        <v>334.5</v>
      </c>
      <c r="C23" s="20" t="s">
        <v>105</v>
      </c>
      <c r="D23" s="47">
        <v>127573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127573</v>
      </c>
      <c r="O23" s="48">
        <f t="shared" si="2"/>
        <v>4.6491618075801746</v>
      </c>
      <c r="P23" s="9"/>
    </row>
    <row r="24" spans="1:16">
      <c r="A24" s="12"/>
      <c r="B24" s="25">
        <v>334.62</v>
      </c>
      <c r="C24" s="20" t="s">
        <v>100</v>
      </c>
      <c r="D24" s="47">
        <v>0</v>
      </c>
      <c r="E24" s="47">
        <v>124629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124629</v>
      </c>
      <c r="O24" s="48">
        <f t="shared" si="2"/>
        <v>4.5418731778425654</v>
      </c>
      <c r="P24" s="9"/>
    </row>
    <row r="25" spans="1:16">
      <c r="A25" s="12"/>
      <c r="B25" s="25">
        <v>334.69</v>
      </c>
      <c r="C25" s="20" t="s">
        <v>27</v>
      </c>
      <c r="D25" s="47">
        <v>0</v>
      </c>
      <c r="E25" s="47">
        <v>113351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113351</v>
      </c>
      <c r="O25" s="48">
        <f t="shared" si="2"/>
        <v>4.1308673469387758</v>
      </c>
      <c r="P25" s="9"/>
    </row>
    <row r="26" spans="1:16">
      <c r="A26" s="12"/>
      <c r="B26" s="25">
        <v>334.7</v>
      </c>
      <c r="C26" s="20" t="s">
        <v>28</v>
      </c>
      <c r="D26" s="47">
        <v>1705</v>
      </c>
      <c r="E26" s="47">
        <v>353876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355581</v>
      </c>
      <c r="O26" s="48">
        <f t="shared" si="2"/>
        <v>12.958491253644315</v>
      </c>
      <c r="P26" s="9"/>
    </row>
    <row r="27" spans="1:16">
      <c r="A27" s="12"/>
      <c r="B27" s="25">
        <v>335.12</v>
      </c>
      <c r="C27" s="20" t="s">
        <v>128</v>
      </c>
      <c r="D27" s="47">
        <v>550382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550382</v>
      </c>
      <c r="O27" s="48">
        <f t="shared" si="2"/>
        <v>20.057653061224489</v>
      </c>
      <c r="P27" s="9"/>
    </row>
    <row r="28" spans="1:16">
      <c r="A28" s="12"/>
      <c r="B28" s="25">
        <v>335.13</v>
      </c>
      <c r="C28" s="20" t="s">
        <v>129</v>
      </c>
      <c r="D28" s="47">
        <v>21920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21920</v>
      </c>
      <c r="O28" s="48">
        <f t="shared" si="2"/>
        <v>0.79883381924198249</v>
      </c>
      <c r="P28" s="9"/>
    </row>
    <row r="29" spans="1:16">
      <c r="A29" s="12"/>
      <c r="B29" s="25">
        <v>335.14</v>
      </c>
      <c r="C29" s="20" t="s">
        <v>130</v>
      </c>
      <c r="D29" s="47">
        <v>9500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9500</v>
      </c>
      <c r="O29" s="48">
        <f t="shared" si="2"/>
        <v>0.34620991253644318</v>
      </c>
      <c r="P29" s="9"/>
    </row>
    <row r="30" spans="1:16">
      <c r="A30" s="12"/>
      <c r="B30" s="25">
        <v>335.15</v>
      </c>
      <c r="C30" s="20" t="s">
        <v>131</v>
      </c>
      <c r="D30" s="47">
        <v>3726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3726</v>
      </c>
      <c r="O30" s="48">
        <f t="shared" si="2"/>
        <v>0.13578717201166179</v>
      </c>
      <c r="P30" s="9"/>
    </row>
    <row r="31" spans="1:16">
      <c r="A31" s="12"/>
      <c r="B31" s="25">
        <v>335.16</v>
      </c>
      <c r="C31" s="20" t="s">
        <v>132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8.1359329446064148</v>
      </c>
      <c r="P31" s="9"/>
    </row>
    <row r="32" spans="1:16">
      <c r="A32" s="12"/>
      <c r="B32" s="25">
        <v>335.18</v>
      </c>
      <c r="C32" s="20" t="s">
        <v>133</v>
      </c>
      <c r="D32" s="47">
        <v>1089203</v>
      </c>
      <c r="E32" s="47">
        <v>754209</v>
      </c>
      <c r="F32" s="47">
        <v>0</v>
      </c>
      <c r="G32" s="47">
        <v>693766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2537178</v>
      </c>
      <c r="O32" s="48">
        <f t="shared" si="2"/>
        <v>92.462755102040816</v>
      </c>
      <c r="P32" s="9"/>
    </row>
    <row r="33" spans="1:16">
      <c r="A33" s="12"/>
      <c r="B33" s="25">
        <v>335.19</v>
      </c>
      <c r="C33" s="20" t="s">
        <v>134</v>
      </c>
      <c r="D33" s="47">
        <v>789791</v>
      </c>
      <c r="E33" s="47">
        <v>20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789811</v>
      </c>
      <c r="O33" s="48">
        <f t="shared" si="2"/>
        <v>28.783199708454809</v>
      </c>
      <c r="P33" s="9"/>
    </row>
    <row r="34" spans="1:16">
      <c r="A34" s="12"/>
      <c r="B34" s="25">
        <v>335.22</v>
      </c>
      <c r="C34" s="20" t="s">
        <v>35</v>
      </c>
      <c r="D34" s="47">
        <v>0</v>
      </c>
      <c r="E34" s="47">
        <v>228498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228498</v>
      </c>
      <c r="O34" s="48">
        <f t="shared" si="2"/>
        <v>8.3271865889212826</v>
      </c>
      <c r="P34" s="9"/>
    </row>
    <row r="35" spans="1:16">
      <c r="A35" s="12"/>
      <c r="B35" s="25">
        <v>335.49</v>
      </c>
      <c r="C35" s="20" t="s">
        <v>36</v>
      </c>
      <c r="D35" s="47">
        <v>0</v>
      </c>
      <c r="E35" s="47">
        <v>744268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744268</v>
      </c>
      <c r="O35" s="48">
        <f t="shared" si="2"/>
        <v>27.123469387755101</v>
      </c>
      <c r="P35" s="9"/>
    </row>
    <row r="36" spans="1:16">
      <c r="A36" s="12"/>
      <c r="B36" s="25">
        <v>335.5</v>
      </c>
      <c r="C36" s="20" t="s">
        <v>37</v>
      </c>
      <c r="D36" s="47">
        <v>0</v>
      </c>
      <c r="E36" s="47">
        <v>451862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451862</v>
      </c>
      <c r="O36" s="48">
        <f t="shared" si="2"/>
        <v>16.467274052478135</v>
      </c>
      <c r="P36" s="9"/>
    </row>
    <row r="37" spans="1:16">
      <c r="A37" s="12"/>
      <c r="B37" s="25">
        <v>337.7</v>
      </c>
      <c r="C37" s="20" t="s">
        <v>40</v>
      </c>
      <c r="D37" s="47">
        <v>0</v>
      </c>
      <c r="E37" s="47">
        <v>14000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14000</v>
      </c>
      <c r="O37" s="48">
        <f t="shared" ref="O37:O68" si="6">(N37/O$75)</f>
        <v>0.51020408163265307</v>
      </c>
      <c r="P37" s="9"/>
    </row>
    <row r="38" spans="1:16">
      <c r="A38" s="12"/>
      <c r="B38" s="25">
        <v>338</v>
      </c>
      <c r="C38" s="20" t="s">
        <v>151</v>
      </c>
      <c r="D38" s="47">
        <v>37118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37118</v>
      </c>
      <c r="O38" s="48">
        <f t="shared" si="6"/>
        <v>1.3526967930029155</v>
      </c>
      <c r="P38" s="9"/>
    </row>
    <row r="39" spans="1:16">
      <c r="A39" s="12"/>
      <c r="B39" s="25">
        <v>339</v>
      </c>
      <c r="C39" s="20" t="s">
        <v>41</v>
      </c>
      <c r="D39" s="47">
        <v>18608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18608</v>
      </c>
      <c r="O39" s="48">
        <f t="shared" si="6"/>
        <v>0.67813411078717201</v>
      </c>
      <c r="P39" s="9"/>
    </row>
    <row r="40" spans="1:16" ht="15.75">
      <c r="A40" s="29" t="s">
        <v>46</v>
      </c>
      <c r="B40" s="30"/>
      <c r="C40" s="31"/>
      <c r="D40" s="32">
        <f t="shared" ref="D40:M40" si="7">SUM(D41:D57)</f>
        <v>890422</v>
      </c>
      <c r="E40" s="32">
        <f t="shared" si="7"/>
        <v>3629928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4520350</v>
      </c>
      <c r="O40" s="46">
        <f t="shared" si="6"/>
        <v>164.73578717201167</v>
      </c>
      <c r="P40" s="10"/>
    </row>
    <row r="41" spans="1:16">
      <c r="A41" s="12"/>
      <c r="B41" s="25">
        <v>341.1</v>
      </c>
      <c r="C41" s="20" t="s">
        <v>135</v>
      </c>
      <c r="D41" s="47">
        <v>62756</v>
      </c>
      <c r="E41" s="47">
        <v>28738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91494</v>
      </c>
      <c r="O41" s="48">
        <f t="shared" si="6"/>
        <v>3.3343294460641397</v>
      </c>
      <c r="P41" s="9"/>
    </row>
    <row r="42" spans="1:16">
      <c r="A42" s="12"/>
      <c r="B42" s="25">
        <v>341.15</v>
      </c>
      <c r="C42" s="20" t="s">
        <v>136</v>
      </c>
      <c r="D42" s="47">
        <v>0</v>
      </c>
      <c r="E42" s="47">
        <v>36736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7" si="8">SUM(D42:M42)</f>
        <v>36736</v>
      </c>
      <c r="O42" s="48">
        <f t="shared" si="6"/>
        <v>1.3387755102040817</v>
      </c>
      <c r="P42" s="9"/>
    </row>
    <row r="43" spans="1:16">
      <c r="A43" s="12"/>
      <c r="B43" s="25">
        <v>341.51</v>
      </c>
      <c r="C43" s="20" t="s">
        <v>137</v>
      </c>
      <c r="D43" s="47">
        <v>647855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647855</v>
      </c>
      <c r="O43" s="48">
        <f t="shared" si="6"/>
        <v>23.60987609329446</v>
      </c>
      <c r="P43" s="9"/>
    </row>
    <row r="44" spans="1:16">
      <c r="A44" s="12"/>
      <c r="B44" s="25">
        <v>341.52</v>
      </c>
      <c r="C44" s="20" t="s">
        <v>138</v>
      </c>
      <c r="D44" s="47">
        <v>0</v>
      </c>
      <c r="E44" s="47">
        <v>28870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28870</v>
      </c>
      <c r="O44" s="48">
        <f t="shared" si="6"/>
        <v>1.0521137026239067</v>
      </c>
      <c r="P44" s="9"/>
    </row>
    <row r="45" spans="1:16">
      <c r="A45" s="12"/>
      <c r="B45" s="25">
        <v>341.56</v>
      </c>
      <c r="C45" s="20" t="s">
        <v>139</v>
      </c>
      <c r="D45" s="47">
        <v>14368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14368</v>
      </c>
      <c r="O45" s="48">
        <f t="shared" si="6"/>
        <v>0.52361516034985423</v>
      </c>
      <c r="P45" s="9"/>
    </row>
    <row r="46" spans="1:16">
      <c r="A46" s="12"/>
      <c r="B46" s="25">
        <v>341.9</v>
      </c>
      <c r="C46" s="20" t="s">
        <v>140</v>
      </c>
      <c r="D46" s="47">
        <v>49032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49032</v>
      </c>
      <c r="O46" s="48">
        <f t="shared" si="6"/>
        <v>1.7868804664723033</v>
      </c>
      <c r="P46" s="9"/>
    </row>
    <row r="47" spans="1:16">
      <c r="A47" s="12"/>
      <c r="B47" s="25">
        <v>342.3</v>
      </c>
      <c r="C47" s="20" t="s">
        <v>56</v>
      </c>
      <c r="D47" s="47">
        <v>0</v>
      </c>
      <c r="E47" s="47">
        <v>593460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593460</v>
      </c>
      <c r="O47" s="48">
        <f t="shared" si="6"/>
        <v>21.627551020408163</v>
      </c>
      <c r="P47" s="9"/>
    </row>
    <row r="48" spans="1:16">
      <c r="A48" s="12"/>
      <c r="B48" s="25">
        <v>342.5</v>
      </c>
      <c r="C48" s="20" t="s">
        <v>58</v>
      </c>
      <c r="D48" s="47">
        <v>41711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41711</v>
      </c>
      <c r="O48" s="48">
        <f t="shared" si="6"/>
        <v>1.5200801749271138</v>
      </c>
      <c r="P48" s="9"/>
    </row>
    <row r="49" spans="1:16">
      <c r="A49" s="12"/>
      <c r="B49" s="25">
        <v>342.6</v>
      </c>
      <c r="C49" s="20" t="s">
        <v>59</v>
      </c>
      <c r="D49" s="47">
        <v>0</v>
      </c>
      <c r="E49" s="47">
        <v>1702410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1702410</v>
      </c>
      <c r="O49" s="48">
        <f t="shared" si="6"/>
        <v>62.041180758017489</v>
      </c>
      <c r="P49" s="9"/>
    </row>
    <row r="50" spans="1:16">
      <c r="A50" s="12"/>
      <c r="B50" s="25">
        <v>342.9</v>
      </c>
      <c r="C50" s="20" t="s">
        <v>60</v>
      </c>
      <c r="D50" s="47">
        <v>0</v>
      </c>
      <c r="E50" s="47">
        <v>92000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92000</v>
      </c>
      <c r="O50" s="48">
        <f t="shared" si="6"/>
        <v>3.3527696793002915</v>
      </c>
      <c r="P50" s="9"/>
    </row>
    <row r="51" spans="1:16">
      <c r="A51" s="12"/>
      <c r="B51" s="25">
        <v>343.4</v>
      </c>
      <c r="C51" s="20" t="s">
        <v>61</v>
      </c>
      <c r="D51" s="47">
        <v>0</v>
      </c>
      <c r="E51" s="47">
        <v>193537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193537</v>
      </c>
      <c r="O51" s="48">
        <f t="shared" si="6"/>
        <v>7.0530976676384842</v>
      </c>
      <c r="P51" s="9"/>
    </row>
    <row r="52" spans="1:16">
      <c r="A52" s="12"/>
      <c r="B52" s="25">
        <v>343.9</v>
      </c>
      <c r="C52" s="20" t="s">
        <v>62</v>
      </c>
      <c r="D52" s="47">
        <v>0</v>
      </c>
      <c r="E52" s="47">
        <v>2095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2095</v>
      </c>
      <c r="O52" s="48">
        <f t="shared" si="6"/>
        <v>7.6348396501457721E-2</v>
      </c>
      <c r="P52" s="9"/>
    </row>
    <row r="53" spans="1:16">
      <c r="A53" s="12"/>
      <c r="B53" s="25">
        <v>344.9</v>
      </c>
      <c r="C53" s="20" t="s">
        <v>142</v>
      </c>
      <c r="D53" s="47">
        <v>0</v>
      </c>
      <c r="E53" s="47">
        <v>296990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296990</v>
      </c>
      <c r="O53" s="48">
        <f t="shared" si="6"/>
        <v>10.823250728862973</v>
      </c>
      <c r="P53" s="9"/>
    </row>
    <row r="54" spans="1:16">
      <c r="A54" s="12"/>
      <c r="B54" s="25">
        <v>346.4</v>
      </c>
      <c r="C54" s="20" t="s">
        <v>114</v>
      </c>
      <c r="D54" s="47">
        <v>15200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15200</v>
      </c>
      <c r="O54" s="48">
        <f t="shared" si="6"/>
        <v>0.55393586005830908</v>
      </c>
      <c r="P54" s="9"/>
    </row>
    <row r="55" spans="1:16">
      <c r="A55" s="12"/>
      <c r="B55" s="25">
        <v>348.22</v>
      </c>
      <c r="C55" s="20" t="s">
        <v>152</v>
      </c>
      <c r="D55" s="47">
        <v>59500</v>
      </c>
      <c r="E55" s="47">
        <v>246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59746</v>
      </c>
      <c r="O55" s="48">
        <f t="shared" si="6"/>
        <v>2.1773323615160352</v>
      </c>
      <c r="P55" s="9"/>
    </row>
    <row r="56" spans="1:16">
      <c r="A56" s="12"/>
      <c r="B56" s="25">
        <v>348.32</v>
      </c>
      <c r="C56" s="20" t="s">
        <v>143</v>
      </c>
      <c r="D56" s="47">
        <v>0</v>
      </c>
      <c r="E56" s="47">
        <v>514069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514069</v>
      </c>
      <c r="O56" s="48">
        <f t="shared" si="6"/>
        <v>18.73429300291545</v>
      </c>
      <c r="P56" s="9"/>
    </row>
    <row r="57" spans="1:16">
      <c r="A57" s="12"/>
      <c r="B57" s="25">
        <v>348.82</v>
      </c>
      <c r="C57" s="20" t="s">
        <v>169</v>
      </c>
      <c r="D57" s="47">
        <v>0</v>
      </c>
      <c r="E57" s="47">
        <v>140777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140777</v>
      </c>
      <c r="O57" s="48">
        <f t="shared" si="6"/>
        <v>5.1303571428571431</v>
      </c>
      <c r="P57" s="9"/>
    </row>
    <row r="58" spans="1:16" ht="15.75">
      <c r="A58" s="29" t="s">
        <v>47</v>
      </c>
      <c r="B58" s="30"/>
      <c r="C58" s="31"/>
      <c r="D58" s="32">
        <f t="shared" ref="D58:M58" si="9">SUM(D59:D61)</f>
        <v>117093</v>
      </c>
      <c r="E58" s="32">
        <f t="shared" si="9"/>
        <v>238229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0</v>
      </c>
      <c r="J58" s="32">
        <f t="shared" si="9"/>
        <v>0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 t="shared" ref="N58:N63" si="10">SUM(D58:M58)</f>
        <v>355322</v>
      </c>
      <c r="O58" s="46">
        <f t="shared" si="6"/>
        <v>12.94905247813411</v>
      </c>
      <c r="P58" s="10"/>
    </row>
    <row r="59" spans="1:16">
      <c r="A59" s="13"/>
      <c r="B59" s="40">
        <v>351.2</v>
      </c>
      <c r="C59" s="21" t="s">
        <v>81</v>
      </c>
      <c r="D59" s="47">
        <v>0</v>
      </c>
      <c r="E59" s="47">
        <v>12712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12712</v>
      </c>
      <c r="O59" s="48">
        <f t="shared" si="6"/>
        <v>0.46326530612244898</v>
      </c>
      <c r="P59" s="9"/>
    </row>
    <row r="60" spans="1:16">
      <c r="A60" s="13"/>
      <c r="B60" s="40">
        <v>351.5</v>
      </c>
      <c r="C60" s="21" t="s">
        <v>82</v>
      </c>
      <c r="D60" s="47">
        <v>117093</v>
      </c>
      <c r="E60" s="47">
        <v>187903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304996</v>
      </c>
      <c r="O60" s="48">
        <f t="shared" si="6"/>
        <v>11.115014577259474</v>
      </c>
      <c r="P60" s="9"/>
    </row>
    <row r="61" spans="1:16">
      <c r="A61" s="13"/>
      <c r="B61" s="40">
        <v>359</v>
      </c>
      <c r="C61" s="21" t="s">
        <v>83</v>
      </c>
      <c r="D61" s="47">
        <v>0</v>
      </c>
      <c r="E61" s="47">
        <v>37614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37614</v>
      </c>
      <c r="O61" s="48">
        <f t="shared" si="6"/>
        <v>1.3707725947521865</v>
      </c>
      <c r="P61" s="9"/>
    </row>
    <row r="62" spans="1:16" ht="15.75">
      <c r="A62" s="29" t="s">
        <v>3</v>
      </c>
      <c r="B62" s="30"/>
      <c r="C62" s="31"/>
      <c r="D62" s="32">
        <f t="shared" ref="D62:M62" si="11">SUM(D63:D69)</f>
        <v>190034</v>
      </c>
      <c r="E62" s="32">
        <f t="shared" si="11"/>
        <v>360179</v>
      </c>
      <c r="F62" s="32">
        <f t="shared" si="11"/>
        <v>0</v>
      </c>
      <c r="G62" s="32">
        <f t="shared" si="11"/>
        <v>22569</v>
      </c>
      <c r="H62" s="32">
        <f t="shared" si="11"/>
        <v>0</v>
      </c>
      <c r="I62" s="32">
        <f t="shared" si="11"/>
        <v>0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572782</v>
      </c>
      <c r="O62" s="46">
        <f t="shared" si="6"/>
        <v>20.873979591836736</v>
      </c>
      <c r="P62" s="10"/>
    </row>
    <row r="63" spans="1:16">
      <c r="A63" s="12"/>
      <c r="B63" s="25">
        <v>361.1</v>
      </c>
      <c r="C63" s="20" t="s">
        <v>84</v>
      </c>
      <c r="D63" s="47">
        <v>72469</v>
      </c>
      <c r="E63" s="47">
        <v>46861</v>
      </c>
      <c r="F63" s="47">
        <v>0</v>
      </c>
      <c r="G63" s="47">
        <v>2158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121488</v>
      </c>
      <c r="O63" s="48">
        <f t="shared" si="6"/>
        <v>4.4274052478134109</v>
      </c>
      <c r="P63" s="9"/>
    </row>
    <row r="64" spans="1:16">
      <c r="A64" s="12"/>
      <c r="B64" s="25">
        <v>361.3</v>
      </c>
      <c r="C64" s="20" t="s">
        <v>102</v>
      </c>
      <c r="D64" s="47">
        <v>0</v>
      </c>
      <c r="E64" s="47">
        <v>0</v>
      </c>
      <c r="F64" s="47">
        <v>0</v>
      </c>
      <c r="G64" s="47">
        <v>20411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69" si="12">SUM(D64:M64)</f>
        <v>20411</v>
      </c>
      <c r="O64" s="48">
        <f t="shared" si="6"/>
        <v>0.74384110787172009</v>
      </c>
      <c r="P64" s="9"/>
    </row>
    <row r="65" spans="1:119">
      <c r="A65" s="12"/>
      <c r="B65" s="25">
        <v>362</v>
      </c>
      <c r="C65" s="20" t="s">
        <v>85</v>
      </c>
      <c r="D65" s="47">
        <v>48482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48482</v>
      </c>
      <c r="O65" s="48">
        <f t="shared" si="6"/>
        <v>1.7668367346938776</v>
      </c>
      <c r="P65" s="9"/>
    </row>
    <row r="66" spans="1:119">
      <c r="A66" s="12"/>
      <c r="B66" s="25">
        <v>364</v>
      </c>
      <c r="C66" s="20" t="s">
        <v>146</v>
      </c>
      <c r="D66" s="47">
        <v>396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396</v>
      </c>
      <c r="O66" s="48">
        <f t="shared" si="6"/>
        <v>1.4431486880466473E-2</v>
      </c>
      <c r="P66" s="9"/>
    </row>
    <row r="67" spans="1:119">
      <c r="A67" s="12"/>
      <c r="B67" s="25">
        <v>365</v>
      </c>
      <c r="C67" s="20" t="s">
        <v>147</v>
      </c>
      <c r="D67" s="47">
        <v>0</v>
      </c>
      <c r="E67" s="47">
        <v>22060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22060</v>
      </c>
      <c r="O67" s="48">
        <f t="shared" si="6"/>
        <v>0.80393586005830908</v>
      </c>
      <c r="P67" s="9"/>
    </row>
    <row r="68" spans="1:119">
      <c r="A68" s="12"/>
      <c r="B68" s="25">
        <v>366</v>
      </c>
      <c r="C68" s="20" t="s">
        <v>88</v>
      </c>
      <c r="D68" s="47">
        <v>2557</v>
      </c>
      <c r="E68" s="47">
        <v>76837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79394</v>
      </c>
      <c r="O68" s="48">
        <f t="shared" si="6"/>
        <v>2.8933673469387755</v>
      </c>
      <c r="P68" s="9"/>
    </row>
    <row r="69" spans="1:119">
      <c r="A69" s="12"/>
      <c r="B69" s="25">
        <v>369.9</v>
      </c>
      <c r="C69" s="20" t="s">
        <v>89</v>
      </c>
      <c r="D69" s="47">
        <v>66130</v>
      </c>
      <c r="E69" s="47">
        <v>214421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280551</v>
      </c>
      <c r="O69" s="48">
        <f>(N69/O$75)</f>
        <v>10.224161807580176</v>
      </c>
      <c r="P69" s="9"/>
    </row>
    <row r="70" spans="1:119" ht="15.75">
      <c r="A70" s="29" t="s">
        <v>48</v>
      </c>
      <c r="B70" s="30"/>
      <c r="C70" s="31"/>
      <c r="D70" s="32">
        <f t="shared" ref="D70:M70" si="13">SUM(D71:D72)</f>
        <v>6091041</v>
      </c>
      <c r="E70" s="32">
        <f t="shared" si="13"/>
        <v>5475103</v>
      </c>
      <c r="F70" s="32">
        <f t="shared" si="13"/>
        <v>0</v>
      </c>
      <c r="G70" s="32">
        <f t="shared" si="13"/>
        <v>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11566144</v>
      </c>
      <c r="O70" s="46">
        <f>(N70/O$75)</f>
        <v>421.50670553935862</v>
      </c>
      <c r="P70" s="9"/>
    </row>
    <row r="71" spans="1:119">
      <c r="A71" s="12"/>
      <c r="B71" s="25">
        <v>381</v>
      </c>
      <c r="C71" s="20" t="s">
        <v>90</v>
      </c>
      <c r="D71" s="47">
        <v>5980884</v>
      </c>
      <c r="E71" s="47">
        <v>5475103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11455987</v>
      </c>
      <c r="O71" s="48">
        <f>(N71/O$75)</f>
        <v>417.49223760932944</v>
      </c>
      <c r="P71" s="9"/>
    </row>
    <row r="72" spans="1:119" ht="15.75" thickBot="1">
      <c r="A72" s="12"/>
      <c r="B72" s="25">
        <v>384</v>
      </c>
      <c r="C72" s="20" t="s">
        <v>124</v>
      </c>
      <c r="D72" s="47">
        <v>110157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110157</v>
      </c>
      <c r="O72" s="48">
        <f>(N72/O$75)</f>
        <v>4.0144679300291548</v>
      </c>
      <c r="P72" s="9"/>
    </row>
    <row r="73" spans="1:119" ht="16.5" thickBot="1">
      <c r="A73" s="14" t="s">
        <v>64</v>
      </c>
      <c r="B73" s="23"/>
      <c r="C73" s="22"/>
      <c r="D73" s="15">
        <f t="shared" ref="D73:M73" si="14">SUM(D5,D12,D16,D40,D58,D62,D70)</f>
        <v>18598911</v>
      </c>
      <c r="E73" s="15">
        <f t="shared" si="14"/>
        <v>18321744</v>
      </c>
      <c r="F73" s="15">
        <f t="shared" si="14"/>
        <v>0</v>
      </c>
      <c r="G73" s="15">
        <f t="shared" si="14"/>
        <v>716335</v>
      </c>
      <c r="H73" s="15">
        <f t="shared" si="14"/>
        <v>0</v>
      </c>
      <c r="I73" s="15">
        <f t="shared" si="14"/>
        <v>0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0</v>
      </c>
      <c r="N73" s="15">
        <f>SUM(D73:M73)</f>
        <v>37636990</v>
      </c>
      <c r="O73" s="38">
        <f>(N73/O$75)</f>
        <v>1371.6104227405249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20" t="s">
        <v>170</v>
      </c>
      <c r="M75" s="120"/>
      <c r="N75" s="120"/>
      <c r="O75" s="44">
        <v>27440</v>
      </c>
    </row>
    <row r="76" spans="1:119">
      <c r="A76" s="121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9"/>
    </row>
    <row r="77" spans="1:119" ht="15.75" customHeight="1" thickBot="1">
      <c r="A77" s="122" t="s">
        <v>109</v>
      </c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2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7706016</v>
      </c>
      <c r="E5" s="27">
        <f t="shared" si="0"/>
        <v>2517449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10223465</v>
      </c>
      <c r="O5" s="33">
        <f t="shared" ref="O5:O36" si="2">(N5/O$71)</f>
        <v>374.34877334309778</v>
      </c>
      <c r="P5" s="6"/>
    </row>
    <row r="6" spans="1:133">
      <c r="A6" s="12"/>
      <c r="B6" s="25">
        <v>311</v>
      </c>
      <c r="C6" s="20" t="s">
        <v>2</v>
      </c>
      <c r="D6" s="47">
        <v>5505420</v>
      </c>
      <c r="E6" s="47">
        <v>1742300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7247720</v>
      </c>
      <c r="O6" s="48">
        <f t="shared" si="2"/>
        <v>265.38703771512269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102069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102069</v>
      </c>
      <c r="O7" s="48">
        <f t="shared" si="2"/>
        <v>3.737422189674112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29063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29063</v>
      </c>
      <c r="O8" s="48">
        <f t="shared" si="2"/>
        <v>1.064188941779568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644017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644017</v>
      </c>
      <c r="O9" s="48">
        <f t="shared" si="2"/>
        <v>23.581728304650312</v>
      </c>
      <c r="P9" s="9"/>
    </row>
    <row r="10" spans="1:133">
      <c r="A10" s="12"/>
      <c r="B10" s="25">
        <v>312.60000000000002</v>
      </c>
      <c r="C10" s="20" t="s">
        <v>13</v>
      </c>
      <c r="D10" s="47">
        <v>2157009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2157009</v>
      </c>
      <c r="O10" s="48">
        <f t="shared" si="2"/>
        <v>78.982387403881361</v>
      </c>
      <c r="P10" s="9"/>
    </row>
    <row r="11" spans="1:133">
      <c r="A11" s="12"/>
      <c r="B11" s="25">
        <v>315</v>
      </c>
      <c r="C11" s="20" t="s">
        <v>127</v>
      </c>
      <c r="D11" s="47">
        <v>43587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43587</v>
      </c>
      <c r="O11" s="48">
        <f t="shared" si="2"/>
        <v>1.5960087879897473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100468</v>
      </c>
      <c r="E12" s="32">
        <f t="shared" si="3"/>
        <v>668482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768950</v>
      </c>
      <c r="O12" s="46">
        <f t="shared" si="2"/>
        <v>28.156352984254852</v>
      </c>
      <c r="P12" s="10"/>
    </row>
    <row r="13" spans="1:133">
      <c r="A13" s="12"/>
      <c r="B13" s="25">
        <v>322</v>
      </c>
      <c r="C13" s="20" t="s">
        <v>0</v>
      </c>
      <c r="D13" s="47">
        <v>90393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90393</v>
      </c>
      <c r="O13" s="48">
        <f t="shared" si="2"/>
        <v>3.3098864884657635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668482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668482</v>
      </c>
      <c r="O14" s="48">
        <f t="shared" si="2"/>
        <v>24.477554009520322</v>
      </c>
      <c r="P14" s="9"/>
    </row>
    <row r="15" spans="1:133">
      <c r="A15" s="12"/>
      <c r="B15" s="25">
        <v>329</v>
      </c>
      <c r="C15" s="20" t="s">
        <v>17</v>
      </c>
      <c r="D15" s="47">
        <v>10075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10075</v>
      </c>
      <c r="O15" s="48">
        <f t="shared" si="2"/>
        <v>0.36891248626876599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3268310</v>
      </c>
      <c r="E16" s="32">
        <f t="shared" si="4"/>
        <v>4526139</v>
      </c>
      <c r="F16" s="32">
        <f t="shared" si="4"/>
        <v>0</v>
      </c>
      <c r="G16" s="32">
        <f t="shared" si="4"/>
        <v>652876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8447325</v>
      </c>
      <c r="O16" s="46">
        <f t="shared" si="2"/>
        <v>309.31252288538997</v>
      </c>
      <c r="P16" s="10"/>
    </row>
    <row r="17" spans="1:16">
      <c r="A17" s="12"/>
      <c r="B17" s="25">
        <v>331.1</v>
      </c>
      <c r="C17" s="20" t="s">
        <v>18</v>
      </c>
      <c r="D17" s="47">
        <v>12343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12343</v>
      </c>
      <c r="O17" s="48">
        <f t="shared" si="2"/>
        <v>0.45195898938117907</v>
      </c>
      <c r="P17" s="9"/>
    </row>
    <row r="18" spans="1:16">
      <c r="A18" s="12"/>
      <c r="B18" s="25">
        <v>331.2</v>
      </c>
      <c r="C18" s="20" t="s">
        <v>19</v>
      </c>
      <c r="D18" s="47">
        <v>173196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173196</v>
      </c>
      <c r="O18" s="48">
        <f t="shared" si="2"/>
        <v>6.3418528011717319</v>
      </c>
      <c r="P18" s="9"/>
    </row>
    <row r="19" spans="1:16">
      <c r="A19" s="12"/>
      <c r="B19" s="25">
        <v>331.5</v>
      </c>
      <c r="C19" s="20" t="s">
        <v>21</v>
      </c>
      <c r="D19" s="47">
        <v>41328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41328</v>
      </c>
      <c r="O19" s="48">
        <f t="shared" si="2"/>
        <v>1.5132918344928599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131939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131939</v>
      </c>
      <c r="O20" s="48">
        <f t="shared" si="2"/>
        <v>4.8311607469791289</v>
      </c>
      <c r="P20" s="9"/>
    </row>
    <row r="21" spans="1:16">
      <c r="A21" s="12"/>
      <c r="B21" s="25">
        <v>334.34</v>
      </c>
      <c r="C21" s="20" t="s">
        <v>25</v>
      </c>
      <c r="D21" s="47">
        <v>230000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230000</v>
      </c>
      <c r="O21" s="48">
        <f t="shared" si="2"/>
        <v>8.4218235078725741</v>
      </c>
      <c r="P21" s="9"/>
    </row>
    <row r="22" spans="1:16">
      <c r="A22" s="12"/>
      <c r="B22" s="25">
        <v>334.49</v>
      </c>
      <c r="C22" s="20" t="s">
        <v>26</v>
      </c>
      <c r="D22" s="47">
        <v>0</v>
      </c>
      <c r="E22" s="47">
        <v>1791719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7" si="5">SUM(D22:M22)</f>
        <v>1791719</v>
      </c>
      <c r="O22" s="48">
        <f t="shared" si="2"/>
        <v>65.606700842182349</v>
      </c>
      <c r="P22" s="9"/>
    </row>
    <row r="23" spans="1:16">
      <c r="A23" s="12"/>
      <c r="B23" s="25">
        <v>334.5</v>
      </c>
      <c r="C23" s="20" t="s">
        <v>105</v>
      </c>
      <c r="D23" s="47">
        <v>154420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154420</v>
      </c>
      <c r="O23" s="48">
        <f t="shared" si="2"/>
        <v>5.6543390699377518</v>
      </c>
      <c r="P23" s="9"/>
    </row>
    <row r="24" spans="1:16">
      <c r="A24" s="12"/>
      <c r="B24" s="25">
        <v>334.62</v>
      </c>
      <c r="C24" s="20" t="s">
        <v>100</v>
      </c>
      <c r="D24" s="47">
        <v>0</v>
      </c>
      <c r="E24" s="47">
        <v>5370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5370</v>
      </c>
      <c r="O24" s="48">
        <f t="shared" si="2"/>
        <v>0.19663127059685098</v>
      </c>
      <c r="P24" s="9"/>
    </row>
    <row r="25" spans="1:16">
      <c r="A25" s="12"/>
      <c r="B25" s="25">
        <v>334.69</v>
      </c>
      <c r="C25" s="20" t="s">
        <v>27</v>
      </c>
      <c r="D25" s="47">
        <v>0</v>
      </c>
      <c r="E25" s="47">
        <v>122449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122449</v>
      </c>
      <c r="O25" s="48">
        <f t="shared" si="2"/>
        <v>4.4836689857195164</v>
      </c>
      <c r="P25" s="9"/>
    </row>
    <row r="26" spans="1:16">
      <c r="A26" s="12"/>
      <c r="B26" s="25">
        <v>334.7</v>
      </c>
      <c r="C26" s="20" t="s">
        <v>28</v>
      </c>
      <c r="D26" s="47">
        <v>1435</v>
      </c>
      <c r="E26" s="47">
        <v>369784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371219</v>
      </c>
      <c r="O26" s="48">
        <f t="shared" si="2"/>
        <v>13.592786525082387</v>
      </c>
      <c r="P26" s="9"/>
    </row>
    <row r="27" spans="1:16">
      <c r="A27" s="12"/>
      <c r="B27" s="25">
        <v>335.12</v>
      </c>
      <c r="C27" s="20" t="s">
        <v>128</v>
      </c>
      <c r="D27" s="47">
        <v>531422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531422</v>
      </c>
      <c r="O27" s="48">
        <f t="shared" si="2"/>
        <v>19.458879531307215</v>
      </c>
      <c r="P27" s="9"/>
    </row>
    <row r="28" spans="1:16">
      <c r="A28" s="12"/>
      <c r="B28" s="25">
        <v>335.13</v>
      </c>
      <c r="C28" s="20" t="s">
        <v>129</v>
      </c>
      <c r="D28" s="47">
        <v>20004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20004</v>
      </c>
      <c r="O28" s="48">
        <f t="shared" si="2"/>
        <v>0.73247894544123027</v>
      </c>
      <c r="P28" s="9"/>
    </row>
    <row r="29" spans="1:16">
      <c r="A29" s="12"/>
      <c r="B29" s="25">
        <v>335.14</v>
      </c>
      <c r="C29" s="20" t="s">
        <v>130</v>
      </c>
      <c r="D29" s="47">
        <v>10193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10193</v>
      </c>
      <c r="O29" s="48">
        <f t="shared" si="2"/>
        <v>0.3732332478945441</v>
      </c>
      <c r="P29" s="9"/>
    </row>
    <row r="30" spans="1:16">
      <c r="A30" s="12"/>
      <c r="B30" s="25">
        <v>335.15</v>
      </c>
      <c r="C30" s="20" t="s">
        <v>131</v>
      </c>
      <c r="D30" s="47">
        <v>3128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3128</v>
      </c>
      <c r="O30" s="48">
        <f t="shared" si="2"/>
        <v>0.11453679970706701</v>
      </c>
      <c r="P30" s="9"/>
    </row>
    <row r="31" spans="1:16">
      <c r="A31" s="12"/>
      <c r="B31" s="25">
        <v>335.16</v>
      </c>
      <c r="C31" s="20" t="s">
        <v>132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8.1746612962284875</v>
      </c>
      <c r="P31" s="9"/>
    </row>
    <row r="32" spans="1:16">
      <c r="A32" s="12"/>
      <c r="B32" s="25">
        <v>335.18</v>
      </c>
      <c r="C32" s="20" t="s">
        <v>133</v>
      </c>
      <c r="D32" s="47">
        <v>1056797</v>
      </c>
      <c r="E32" s="47">
        <v>748811</v>
      </c>
      <c r="F32" s="47">
        <v>0</v>
      </c>
      <c r="G32" s="47">
        <v>652876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2458484</v>
      </c>
      <c r="O32" s="48">
        <f t="shared" si="2"/>
        <v>90.021384108385206</v>
      </c>
      <c r="P32" s="9"/>
    </row>
    <row r="33" spans="1:16">
      <c r="A33" s="12"/>
      <c r="B33" s="25">
        <v>335.19</v>
      </c>
      <c r="C33" s="20" t="s">
        <v>134</v>
      </c>
      <c r="D33" s="47">
        <v>793808</v>
      </c>
      <c r="E33" s="47">
        <v>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793907</v>
      </c>
      <c r="O33" s="48">
        <f t="shared" si="2"/>
        <v>29.070194068106922</v>
      </c>
      <c r="P33" s="9"/>
    </row>
    <row r="34" spans="1:16">
      <c r="A34" s="12"/>
      <c r="B34" s="25">
        <v>335.22</v>
      </c>
      <c r="C34" s="20" t="s">
        <v>35</v>
      </c>
      <c r="D34" s="47">
        <v>0</v>
      </c>
      <c r="E34" s="47">
        <v>217341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217341</v>
      </c>
      <c r="O34" s="48">
        <f t="shared" si="2"/>
        <v>7.9582936653240575</v>
      </c>
      <c r="P34" s="9"/>
    </row>
    <row r="35" spans="1:16">
      <c r="A35" s="12"/>
      <c r="B35" s="25">
        <v>335.49</v>
      </c>
      <c r="C35" s="20" t="s">
        <v>36</v>
      </c>
      <c r="D35" s="47">
        <v>0</v>
      </c>
      <c r="E35" s="47">
        <v>750311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750311</v>
      </c>
      <c r="O35" s="48">
        <f t="shared" si="2"/>
        <v>27.473855730501647</v>
      </c>
      <c r="P35" s="9"/>
    </row>
    <row r="36" spans="1:16">
      <c r="A36" s="12"/>
      <c r="B36" s="25">
        <v>335.5</v>
      </c>
      <c r="C36" s="20" t="s">
        <v>37</v>
      </c>
      <c r="D36" s="47">
        <v>0</v>
      </c>
      <c r="E36" s="47">
        <v>291872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291872</v>
      </c>
      <c r="O36" s="48">
        <f t="shared" si="2"/>
        <v>10.687367264738191</v>
      </c>
      <c r="P36" s="9"/>
    </row>
    <row r="37" spans="1:16">
      <c r="A37" s="12"/>
      <c r="B37" s="25">
        <v>335.9</v>
      </c>
      <c r="C37" s="20" t="s">
        <v>106</v>
      </c>
      <c r="D37" s="47">
        <v>0</v>
      </c>
      <c r="E37" s="47">
        <v>82444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82444</v>
      </c>
      <c r="O37" s="48">
        <f t="shared" ref="O37:O68" si="6">(N37/O$71)</f>
        <v>3.0188209447088981</v>
      </c>
      <c r="P37" s="9"/>
    </row>
    <row r="38" spans="1:16">
      <c r="A38" s="12"/>
      <c r="B38" s="25">
        <v>337.7</v>
      </c>
      <c r="C38" s="20" t="s">
        <v>40</v>
      </c>
      <c r="D38" s="47">
        <v>0</v>
      </c>
      <c r="E38" s="47">
        <v>14000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14000</v>
      </c>
      <c r="O38" s="48">
        <f t="shared" si="6"/>
        <v>0.51263273526180886</v>
      </c>
      <c r="P38" s="9"/>
    </row>
    <row r="39" spans="1:16">
      <c r="A39" s="12"/>
      <c r="B39" s="25">
        <v>339</v>
      </c>
      <c r="C39" s="20" t="s">
        <v>41</v>
      </c>
      <c r="D39" s="47">
        <v>16986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16986</v>
      </c>
      <c r="O39" s="48">
        <f t="shared" si="6"/>
        <v>0.62196997436836321</v>
      </c>
      <c r="P39" s="9"/>
    </row>
    <row r="40" spans="1:16" ht="15.75">
      <c r="A40" s="29" t="s">
        <v>46</v>
      </c>
      <c r="B40" s="30"/>
      <c r="C40" s="31"/>
      <c r="D40" s="32">
        <f t="shared" ref="D40:M40" si="7">SUM(D41:D56)</f>
        <v>819978</v>
      </c>
      <c r="E40" s="32">
        <f t="shared" si="7"/>
        <v>3465411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4285389</v>
      </c>
      <c r="O40" s="46">
        <f t="shared" si="6"/>
        <v>156.91647748077628</v>
      </c>
      <c r="P40" s="10"/>
    </row>
    <row r="41" spans="1:16">
      <c r="A41" s="12"/>
      <c r="B41" s="25">
        <v>341.1</v>
      </c>
      <c r="C41" s="20" t="s">
        <v>135</v>
      </c>
      <c r="D41" s="47">
        <v>52731</v>
      </c>
      <c r="E41" s="47">
        <v>24046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76777</v>
      </c>
      <c r="O41" s="48">
        <f t="shared" si="6"/>
        <v>2.8113145367997072</v>
      </c>
      <c r="P41" s="9"/>
    </row>
    <row r="42" spans="1:16">
      <c r="A42" s="12"/>
      <c r="B42" s="25">
        <v>341.15</v>
      </c>
      <c r="C42" s="20" t="s">
        <v>136</v>
      </c>
      <c r="D42" s="47">
        <v>0</v>
      </c>
      <c r="E42" s="47">
        <v>30739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30739</v>
      </c>
      <c r="O42" s="48">
        <f t="shared" si="6"/>
        <v>1.125558403515196</v>
      </c>
      <c r="P42" s="9"/>
    </row>
    <row r="43" spans="1:16">
      <c r="A43" s="12"/>
      <c r="B43" s="25">
        <v>341.51</v>
      </c>
      <c r="C43" s="20" t="s">
        <v>137</v>
      </c>
      <c r="D43" s="47">
        <v>626221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626221</v>
      </c>
      <c r="O43" s="48">
        <f t="shared" si="6"/>
        <v>22.930098864884659</v>
      </c>
      <c r="P43" s="9"/>
    </row>
    <row r="44" spans="1:16">
      <c r="A44" s="12"/>
      <c r="B44" s="25">
        <v>341.52</v>
      </c>
      <c r="C44" s="20" t="s">
        <v>138</v>
      </c>
      <c r="D44" s="47">
        <v>0</v>
      </c>
      <c r="E44" s="47">
        <v>30440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30440</v>
      </c>
      <c r="O44" s="48">
        <f t="shared" si="6"/>
        <v>1.1146100329549615</v>
      </c>
      <c r="P44" s="9"/>
    </row>
    <row r="45" spans="1:16">
      <c r="A45" s="12"/>
      <c r="B45" s="25">
        <v>341.56</v>
      </c>
      <c r="C45" s="20" t="s">
        <v>139</v>
      </c>
      <c r="D45" s="47">
        <v>13177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13177</v>
      </c>
      <c r="O45" s="48">
        <f t="shared" si="6"/>
        <v>0.48249725375320396</v>
      </c>
      <c r="P45" s="9"/>
    </row>
    <row r="46" spans="1:16">
      <c r="A46" s="12"/>
      <c r="B46" s="25">
        <v>341.9</v>
      </c>
      <c r="C46" s="20" t="s">
        <v>140</v>
      </c>
      <c r="D46" s="47">
        <v>41149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41149</v>
      </c>
      <c r="O46" s="48">
        <f t="shared" si="6"/>
        <v>1.5067374588062981</v>
      </c>
      <c r="P46" s="9"/>
    </row>
    <row r="47" spans="1:16">
      <c r="A47" s="12"/>
      <c r="B47" s="25">
        <v>342.3</v>
      </c>
      <c r="C47" s="20" t="s">
        <v>56</v>
      </c>
      <c r="D47" s="47">
        <v>0</v>
      </c>
      <c r="E47" s="47">
        <v>515049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515049</v>
      </c>
      <c r="O47" s="48">
        <f t="shared" si="6"/>
        <v>18.859355547418527</v>
      </c>
      <c r="P47" s="9"/>
    </row>
    <row r="48" spans="1:16">
      <c r="A48" s="12"/>
      <c r="B48" s="25">
        <v>342.6</v>
      </c>
      <c r="C48" s="20" t="s">
        <v>59</v>
      </c>
      <c r="D48" s="47">
        <v>0</v>
      </c>
      <c r="E48" s="47">
        <v>1526131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1526131</v>
      </c>
      <c r="O48" s="48">
        <f t="shared" si="6"/>
        <v>55.881764921274261</v>
      </c>
      <c r="P48" s="9"/>
    </row>
    <row r="49" spans="1:16">
      <c r="A49" s="12"/>
      <c r="B49" s="25">
        <v>342.9</v>
      </c>
      <c r="C49" s="20" t="s">
        <v>60</v>
      </c>
      <c r="D49" s="47">
        <v>0</v>
      </c>
      <c r="E49" s="47">
        <v>88200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88200</v>
      </c>
      <c r="O49" s="48">
        <f t="shared" si="6"/>
        <v>3.229586232149396</v>
      </c>
      <c r="P49" s="9"/>
    </row>
    <row r="50" spans="1:16">
      <c r="A50" s="12"/>
      <c r="B50" s="25">
        <v>343.4</v>
      </c>
      <c r="C50" s="20" t="s">
        <v>61</v>
      </c>
      <c r="D50" s="47">
        <v>0</v>
      </c>
      <c r="E50" s="47">
        <v>189261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189261</v>
      </c>
      <c r="O50" s="48">
        <f t="shared" si="6"/>
        <v>6.9300988648846573</v>
      </c>
      <c r="P50" s="9"/>
    </row>
    <row r="51" spans="1:16">
      <c r="A51" s="12"/>
      <c r="B51" s="25">
        <v>343.9</v>
      </c>
      <c r="C51" s="20" t="s">
        <v>62</v>
      </c>
      <c r="D51" s="47">
        <v>0</v>
      </c>
      <c r="E51" s="47">
        <v>2738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2738</v>
      </c>
      <c r="O51" s="48">
        <f t="shared" si="6"/>
        <v>0.10025631636763091</v>
      </c>
      <c r="P51" s="9"/>
    </row>
    <row r="52" spans="1:16">
      <c r="A52" s="12"/>
      <c r="B52" s="25">
        <v>344.9</v>
      </c>
      <c r="C52" s="20" t="s">
        <v>142</v>
      </c>
      <c r="D52" s="47">
        <v>0</v>
      </c>
      <c r="E52" s="47">
        <v>352254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352254</v>
      </c>
      <c r="O52" s="48">
        <f t="shared" si="6"/>
        <v>12.898352251922372</v>
      </c>
      <c r="P52" s="9"/>
    </row>
    <row r="53" spans="1:16">
      <c r="A53" s="12"/>
      <c r="B53" s="25">
        <v>346.4</v>
      </c>
      <c r="C53" s="20" t="s">
        <v>114</v>
      </c>
      <c r="D53" s="47">
        <v>15200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15200</v>
      </c>
      <c r="O53" s="48">
        <f t="shared" si="6"/>
        <v>0.55657268399853532</v>
      </c>
      <c r="P53" s="9"/>
    </row>
    <row r="54" spans="1:16">
      <c r="A54" s="12"/>
      <c r="B54" s="25">
        <v>348.22</v>
      </c>
      <c r="C54" s="20" t="s">
        <v>152</v>
      </c>
      <c r="D54" s="47">
        <v>71500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71500</v>
      </c>
      <c r="O54" s="48">
        <f t="shared" si="6"/>
        <v>2.6180886122299523</v>
      </c>
      <c r="P54" s="9"/>
    </row>
    <row r="55" spans="1:16">
      <c r="A55" s="12"/>
      <c r="B55" s="25">
        <v>348.32</v>
      </c>
      <c r="C55" s="20" t="s">
        <v>143</v>
      </c>
      <c r="D55" s="47">
        <v>0</v>
      </c>
      <c r="E55" s="47">
        <v>546013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546013</v>
      </c>
      <c r="O55" s="48">
        <f t="shared" si="6"/>
        <v>19.99315269132186</v>
      </c>
      <c r="P55" s="9"/>
    </row>
    <row r="56" spans="1:16">
      <c r="A56" s="12"/>
      <c r="B56" s="25">
        <v>348.92099999999999</v>
      </c>
      <c r="C56" s="20" t="s">
        <v>144</v>
      </c>
      <c r="D56" s="47">
        <v>0</v>
      </c>
      <c r="E56" s="47">
        <v>160540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160540</v>
      </c>
      <c r="O56" s="48">
        <f t="shared" si="6"/>
        <v>5.8784328084950568</v>
      </c>
      <c r="P56" s="9"/>
    </row>
    <row r="57" spans="1:16" ht="15.75">
      <c r="A57" s="29" t="s">
        <v>47</v>
      </c>
      <c r="B57" s="30"/>
      <c r="C57" s="31"/>
      <c r="D57" s="32">
        <f t="shared" ref="D57:M57" si="9">SUM(D58:D60)</f>
        <v>129989</v>
      </c>
      <c r="E57" s="32">
        <f t="shared" si="9"/>
        <v>219920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69" si="10">SUM(D57:M57)</f>
        <v>349909</v>
      </c>
      <c r="O57" s="46">
        <f t="shared" si="6"/>
        <v>12.812486268766019</v>
      </c>
      <c r="P57" s="10"/>
    </row>
    <row r="58" spans="1:16">
      <c r="A58" s="13"/>
      <c r="B58" s="40">
        <v>351.2</v>
      </c>
      <c r="C58" s="21" t="s">
        <v>81</v>
      </c>
      <c r="D58" s="47">
        <v>0</v>
      </c>
      <c r="E58" s="47">
        <v>15531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15531</v>
      </c>
      <c r="O58" s="48">
        <f t="shared" si="6"/>
        <v>0.56869278652508237</v>
      </c>
      <c r="P58" s="9"/>
    </row>
    <row r="59" spans="1:16">
      <c r="A59" s="13"/>
      <c r="B59" s="40">
        <v>351.5</v>
      </c>
      <c r="C59" s="21" t="s">
        <v>82</v>
      </c>
      <c r="D59" s="47">
        <v>129989</v>
      </c>
      <c r="E59" s="47">
        <v>200910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330899</v>
      </c>
      <c r="O59" s="48">
        <f t="shared" si="6"/>
        <v>12.116404247528378</v>
      </c>
      <c r="P59" s="9"/>
    </row>
    <row r="60" spans="1:16">
      <c r="A60" s="13"/>
      <c r="B60" s="40">
        <v>359</v>
      </c>
      <c r="C60" s="21" t="s">
        <v>83</v>
      </c>
      <c r="D60" s="47">
        <v>0</v>
      </c>
      <c r="E60" s="47">
        <v>3479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3479</v>
      </c>
      <c r="O60" s="48">
        <f t="shared" si="6"/>
        <v>0.1273892347125595</v>
      </c>
      <c r="P60" s="9"/>
    </row>
    <row r="61" spans="1:16" ht="15.75">
      <c r="A61" s="29" t="s">
        <v>3</v>
      </c>
      <c r="B61" s="30"/>
      <c r="C61" s="31"/>
      <c r="D61" s="32">
        <f t="shared" ref="D61:M61" si="11">SUM(D62:D66)</f>
        <v>227250</v>
      </c>
      <c r="E61" s="32">
        <f t="shared" si="11"/>
        <v>464008</v>
      </c>
      <c r="F61" s="32">
        <f t="shared" si="11"/>
        <v>0</v>
      </c>
      <c r="G61" s="32">
        <f t="shared" si="11"/>
        <v>19532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si="10"/>
        <v>710790</v>
      </c>
      <c r="O61" s="46">
        <f t="shared" si="6"/>
        <v>26.026730135481507</v>
      </c>
      <c r="P61" s="10"/>
    </row>
    <row r="62" spans="1:16">
      <c r="A62" s="12"/>
      <c r="B62" s="25">
        <v>361.1</v>
      </c>
      <c r="C62" s="20" t="s">
        <v>84</v>
      </c>
      <c r="D62" s="47">
        <v>74292</v>
      </c>
      <c r="E62" s="47">
        <v>31931</v>
      </c>
      <c r="F62" s="47">
        <v>0</v>
      </c>
      <c r="G62" s="47">
        <v>19532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125755</v>
      </c>
      <c r="O62" s="48">
        <f t="shared" si="6"/>
        <v>4.6047235444891985</v>
      </c>
      <c r="P62" s="9"/>
    </row>
    <row r="63" spans="1:16">
      <c r="A63" s="12"/>
      <c r="B63" s="25">
        <v>362</v>
      </c>
      <c r="C63" s="20" t="s">
        <v>85</v>
      </c>
      <c r="D63" s="47">
        <v>49636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49636</v>
      </c>
      <c r="O63" s="48">
        <f t="shared" si="6"/>
        <v>1.8175027462467961</v>
      </c>
      <c r="P63" s="9"/>
    </row>
    <row r="64" spans="1:16">
      <c r="A64" s="12"/>
      <c r="B64" s="25">
        <v>365</v>
      </c>
      <c r="C64" s="20" t="s">
        <v>147</v>
      </c>
      <c r="D64" s="47">
        <v>56</v>
      </c>
      <c r="E64" s="47">
        <v>27162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27218</v>
      </c>
      <c r="O64" s="48">
        <f t="shared" si="6"/>
        <v>0.99663127059685097</v>
      </c>
      <c r="P64" s="9"/>
    </row>
    <row r="65" spans="1:119">
      <c r="A65" s="12"/>
      <c r="B65" s="25">
        <v>366</v>
      </c>
      <c r="C65" s="20" t="s">
        <v>88</v>
      </c>
      <c r="D65" s="47">
        <v>7979</v>
      </c>
      <c r="E65" s="47">
        <v>175491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183470</v>
      </c>
      <c r="O65" s="48">
        <f t="shared" si="6"/>
        <v>6.7180519956060047</v>
      </c>
      <c r="P65" s="9"/>
    </row>
    <row r="66" spans="1:119">
      <c r="A66" s="12"/>
      <c r="B66" s="25">
        <v>369.9</v>
      </c>
      <c r="C66" s="20" t="s">
        <v>89</v>
      </c>
      <c r="D66" s="47">
        <v>95287</v>
      </c>
      <c r="E66" s="47">
        <v>229424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324711</v>
      </c>
      <c r="O66" s="48">
        <f t="shared" si="6"/>
        <v>11.889820578542658</v>
      </c>
      <c r="P66" s="9"/>
    </row>
    <row r="67" spans="1:119" ht="15.75">
      <c r="A67" s="29" t="s">
        <v>48</v>
      </c>
      <c r="B67" s="30"/>
      <c r="C67" s="31"/>
      <c r="D67" s="32">
        <f t="shared" ref="D67:M67" si="12">SUM(D68:D68)</f>
        <v>5657862</v>
      </c>
      <c r="E67" s="32">
        <f t="shared" si="12"/>
        <v>7961168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0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0</v>
      </c>
      <c r="N67" s="32">
        <f t="shared" si="10"/>
        <v>13619030</v>
      </c>
      <c r="O67" s="46">
        <f t="shared" si="6"/>
        <v>498.68290003661662</v>
      </c>
      <c r="P67" s="9"/>
    </row>
    <row r="68" spans="1:119" ht="15.75" thickBot="1">
      <c r="A68" s="12"/>
      <c r="B68" s="25">
        <v>381</v>
      </c>
      <c r="C68" s="20" t="s">
        <v>90</v>
      </c>
      <c r="D68" s="47">
        <v>5657862</v>
      </c>
      <c r="E68" s="47">
        <v>7961168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13619030</v>
      </c>
      <c r="O68" s="48">
        <f t="shared" si="6"/>
        <v>498.68290003661662</v>
      </c>
      <c r="P68" s="9"/>
    </row>
    <row r="69" spans="1:119" ht="16.5" thickBot="1">
      <c r="A69" s="14" t="s">
        <v>64</v>
      </c>
      <c r="B69" s="23"/>
      <c r="C69" s="22"/>
      <c r="D69" s="15">
        <f t="shared" ref="D69:M69" si="13">SUM(D5,D12,D16,D40,D57,D61,D67)</f>
        <v>17909873</v>
      </c>
      <c r="E69" s="15">
        <f t="shared" si="13"/>
        <v>19822577</v>
      </c>
      <c r="F69" s="15">
        <f t="shared" si="13"/>
        <v>0</v>
      </c>
      <c r="G69" s="15">
        <f t="shared" si="13"/>
        <v>672408</v>
      </c>
      <c r="H69" s="15">
        <f t="shared" si="13"/>
        <v>0</v>
      </c>
      <c r="I69" s="15">
        <f t="shared" si="13"/>
        <v>0</v>
      </c>
      <c r="J69" s="15">
        <f t="shared" si="13"/>
        <v>0</v>
      </c>
      <c r="K69" s="15">
        <f t="shared" si="13"/>
        <v>0</v>
      </c>
      <c r="L69" s="15">
        <f t="shared" si="13"/>
        <v>0</v>
      </c>
      <c r="M69" s="15">
        <f t="shared" si="13"/>
        <v>0</v>
      </c>
      <c r="N69" s="15">
        <f t="shared" si="10"/>
        <v>38404858</v>
      </c>
      <c r="O69" s="38">
        <f>(N69/O$71)</f>
        <v>1406.2562431343831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1"/>
      <c r="B71" s="42"/>
      <c r="C71" s="42"/>
      <c r="D71" s="43"/>
      <c r="E71" s="43"/>
      <c r="F71" s="43"/>
      <c r="G71" s="43"/>
      <c r="H71" s="43"/>
      <c r="I71" s="43"/>
      <c r="J71" s="43"/>
      <c r="K71" s="43"/>
      <c r="L71" s="120" t="s">
        <v>155</v>
      </c>
      <c r="M71" s="120"/>
      <c r="N71" s="120"/>
      <c r="O71" s="44">
        <v>27310</v>
      </c>
    </row>
    <row r="72" spans="1:119">
      <c r="A72" s="121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9"/>
    </row>
    <row r="73" spans="1:119" ht="15.75" customHeight="1" thickBot="1">
      <c r="A73" s="122" t="s">
        <v>109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2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7424009</v>
      </c>
      <c r="E5" s="27">
        <f t="shared" si="0"/>
        <v>2464404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9888413</v>
      </c>
      <c r="O5" s="33">
        <f t="shared" ref="O5:O36" si="2">(N5/O$76)</f>
        <v>361.9080262050287</v>
      </c>
      <c r="P5" s="6"/>
    </row>
    <row r="6" spans="1:133">
      <c r="A6" s="12"/>
      <c r="B6" s="25">
        <v>311</v>
      </c>
      <c r="C6" s="20" t="s">
        <v>2</v>
      </c>
      <c r="D6" s="47">
        <v>5481134</v>
      </c>
      <c r="E6" s="47">
        <v>1717896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7199030</v>
      </c>
      <c r="O6" s="48">
        <f t="shared" si="2"/>
        <v>263.47875416315924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92296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92296</v>
      </c>
      <c r="O7" s="48">
        <f t="shared" si="2"/>
        <v>3.3779599604728618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26506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26506</v>
      </c>
      <c r="O8" s="48">
        <f t="shared" si="2"/>
        <v>0.97009845185374954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627706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627706</v>
      </c>
      <c r="O9" s="48">
        <f t="shared" si="2"/>
        <v>22.973538776854664</v>
      </c>
      <c r="P9" s="9"/>
    </row>
    <row r="10" spans="1:133">
      <c r="A10" s="12"/>
      <c r="B10" s="25">
        <v>312.60000000000002</v>
      </c>
      <c r="C10" s="20" t="s">
        <v>13</v>
      </c>
      <c r="D10" s="47">
        <v>1898175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1898175</v>
      </c>
      <c r="O10" s="48">
        <f t="shared" si="2"/>
        <v>69.471690517146726</v>
      </c>
      <c r="P10" s="9"/>
    </row>
    <row r="11" spans="1:133">
      <c r="A11" s="12"/>
      <c r="B11" s="25">
        <v>315</v>
      </c>
      <c r="C11" s="20" t="s">
        <v>127</v>
      </c>
      <c r="D11" s="47">
        <v>44700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44700</v>
      </c>
      <c r="O11" s="48">
        <f t="shared" si="2"/>
        <v>1.6359843355414851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112879</v>
      </c>
      <c r="E12" s="32">
        <f t="shared" si="3"/>
        <v>672566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785445</v>
      </c>
      <c r="O12" s="46">
        <f t="shared" si="2"/>
        <v>28.746660322804964</v>
      </c>
      <c r="P12" s="10"/>
    </row>
    <row r="13" spans="1:133">
      <c r="A13" s="12"/>
      <c r="B13" s="25">
        <v>322</v>
      </c>
      <c r="C13" s="20" t="s">
        <v>0</v>
      </c>
      <c r="D13" s="47">
        <v>103833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103833</v>
      </c>
      <c r="O13" s="48">
        <f t="shared" si="2"/>
        <v>3.8002049555319695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669725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669725</v>
      </c>
      <c r="O14" s="48">
        <f t="shared" si="2"/>
        <v>24.511400651465799</v>
      </c>
      <c r="P14" s="9"/>
    </row>
    <row r="15" spans="1:133">
      <c r="A15" s="12"/>
      <c r="B15" s="25">
        <v>329</v>
      </c>
      <c r="C15" s="20" t="s">
        <v>17</v>
      </c>
      <c r="D15" s="47">
        <v>9046</v>
      </c>
      <c r="E15" s="47">
        <v>2841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11887</v>
      </c>
      <c r="O15" s="48">
        <f t="shared" si="2"/>
        <v>0.4350547158071954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SUM(D17:D41)</f>
        <v>3167982</v>
      </c>
      <c r="E16" s="32">
        <f t="shared" si="4"/>
        <v>3425530</v>
      </c>
      <c r="F16" s="32">
        <f t="shared" si="4"/>
        <v>0</v>
      </c>
      <c r="G16" s="32">
        <f t="shared" si="4"/>
        <v>628294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7221806</v>
      </c>
      <c r="O16" s="46">
        <f t="shared" si="2"/>
        <v>264.31233759104049</v>
      </c>
      <c r="P16" s="10"/>
    </row>
    <row r="17" spans="1:16">
      <c r="A17" s="12"/>
      <c r="B17" s="25">
        <v>331.1</v>
      </c>
      <c r="C17" s="20" t="s">
        <v>18</v>
      </c>
      <c r="D17" s="47">
        <v>4523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4523</v>
      </c>
      <c r="O17" s="48">
        <f t="shared" si="2"/>
        <v>0.16553819126743036</v>
      </c>
      <c r="P17" s="9"/>
    </row>
    <row r="18" spans="1:16">
      <c r="A18" s="12"/>
      <c r="B18" s="25">
        <v>331.2</v>
      </c>
      <c r="C18" s="20" t="s">
        <v>19</v>
      </c>
      <c r="D18" s="47">
        <v>131434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131434</v>
      </c>
      <c r="O18" s="48">
        <f t="shared" si="2"/>
        <v>4.8103795337261648</v>
      </c>
      <c r="P18" s="9"/>
    </row>
    <row r="19" spans="1:16">
      <c r="A19" s="12"/>
      <c r="B19" s="25">
        <v>331.5</v>
      </c>
      <c r="C19" s="20" t="s">
        <v>21</v>
      </c>
      <c r="D19" s="47">
        <v>33399</v>
      </c>
      <c r="E19" s="47">
        <v>286559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319958</v>
      </c>
      <c r="O19" s="48">
        <f t="shared" si="2"/>
        <v>11.710207517476119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128392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128392</v>
      </c>
      <c r="O20" s="48">
        <f t="shared" si="2"/>
        <v>4.6990447608242141</v>
      </c>
      <c r="P20" s="9"/>
    </row>
    <row r="21" spans="1:16">
      <c r="A21" s="12"/>
      <c r="B21" s="25">
        <v>334.49</v>
      </c>
      <c r="C21" s="20" t="s">
        <v>26</v>
      </c>
      <c r="D21" s="47">
        <v>0</v>
      </c>
      <c r="E21" s="47">
        <v>935796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7" si="5">SUM(D21:M21)</f>
        <v>935796</v>
      </c>
      <c r="O21" s="48">
        <f t="shared" si="2"/>
        <v>34.249386963364202</v>
      </c>
      <c r="P21" s="9"/>
    </row>
    <row r="22" spans="1:16">
      <c r="A22" s="12"/>
      <c r="B22" s="25">
        <v>334.5</v>
      </c>
      <c r="C22" s="20" t="s">
        <v>105</v>
      </c>
      <c r="D22" s="47">
        <v>179359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179359</v>
      </c>
      <c r="O22" s="48">
        <f t="shared" si="2"/>
        <v>6.5643962961607434</v>
      </c>
      <c r="P22" s="9"/>
    </row>
    <row r="23" spans="1:16">
      <c r="A23" s="12"/>
      <c r="B23" s="25">
        <v>334.62</v>
      </c>
      <c r="C23" s="20" t="s">
        <v>100</v>
      </c>
      <c r="D23" s="47">
        <v>0</v>
      </c>
      <c r="E23" s="47">
        <v>22213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22213</v>
      </c>
      <c r="O23" s="48">
        <f t="shared" si="2"/>
        <v>0.81297807707791969</v>
      </c>
      <c r="P23" s="9"/>
    </row>
    <row r="24" spans="1:16">
      <c r="A24" s="12"/>
      <c r="B24" s="25">
        <v>334.69</v>
      </c>
      <c r="C24" s="20" t="s">
        <v>27</v>
      </c>
      <c r="D24" s="47">
        <v>0</v>
      </c>
      <c r="E24" s="47">
        <v>120365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120365</v>
      </c>
      <c r="O24" s="48">
        <f t="shared" si="2"/>
        <v>4.4052629652673572</v>
      </c>
      <c r="P24" s="9"/>
    </row>
    <row r="25" spans="1:16">
      <c r="A25" s="12"/>
      <c r="B25" s="25">
        <v>334.7</v>
      </c>
      <c r="C25" s="20" t="s">
        <v>28</v>
      </c>
      <c r="D25" s="47">
        <v>1182</v>
      </c>
      <c r="E25" s="47">
        <v>158476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159658</v>
      </c>
      <c r="O25" s="48">
        <f t="shared" si="2"/>
        <v>5.8433554148519562</v>
      </c>
      <c r="P25" s="9"/>
    </row>
    <row r="26" spans="1:16">
      <c r="A26" s="12"/>
      <c r="B26" s="25">
        <v>334.82</v>
      </c>
      <c r="C26" s="20" t="s">
        <v>150</v>
      </c>
      <c r="D26" s="47">
        <v>0</v>
      </c>
      <c r="E26" s="47">
        <v>63367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63367</v>
      </c>
      <c r="O26" s="48">
        <f t="shared" si="2"/>
        <v>2.319181641840208</v>
      </c>
      <c r="P26" s="9"/>
    </row>
    <row r="27" spans="1:16">
      <c r="A27" s="12"/>
      <c r="B27" s="25">
        <v>335.12</v>
      </c>
      <c r="C27" s="20" t="s">
        <v>128</v>
      </c>
      <c r="D27" s="47">
        <v>494690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494690</v>
      </c>
      <c r="O27" s="48">
        <f t="shared" si="2"/>
        <v>18.105259305347143</v>
      </c>
      <c r="P27" s="9"/>
    </row>
    <row r="28" spans="1:16">
      <c r="A28" s="12"/>
      <c r="B28" s="25">
        <v>335.13</v>
      </c>
      <c r="C28" s="20" t="s">
        <v>129</v>
      </c>
      <c r="D28" s="47">
        <v>20954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20954</v>
      </c>
      <c r="O28" s="48">
        <f t="shared" si="2"/>
        <v>0.76689968158694144</v>
      </c>
      <c r="P28" s="9"/>
    </row>
    <row r="29" spans="1:16">
      <c r="A29" s="12"/>
      <c r="B29" s="25">
        <v>335.14</v>
      </c>
      <c r="C29" s="20" t="s">
        <v>130</v>
      </c>
      <c r="D29" s="47">
        <v>8649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8649</v>
      </c>
      <c r="O29" s="48">
        <f t="shared" si="2"/>
        <v>0.31654649928631556</v>
      </c>
      <c r="P29" s="9"/>
    </row>
    <row r="30" spans="1:16">
      <c r="A30" s="12"/>
      <c r="B30" s="25">
        <v>335.15</v>
      </c>
      <c r="C30" s="20" t="s">
        <v>131</v>
      </c>
      <c r="D30" s="47">
        <v>5761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5761</v>
      </c>
      <c r="O30" s="48">
        <f t="shared" si="2"/>
        <v>0.2108480035135234</v>
      </c>
      <c r="P30" s="9"/>
    </row>
    <row r="31" spans="1:16">
      <c r="A31" s="12"/>
      <c r="B31" s="25">
        <v>335.16</v>
      </c>
      <c r="C31" s="20" t="s">
        <v>132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8.1707718771730775</v>
      </c>
      <c r="P31" s="9"/>
    </row>
    <row r="32" spans="1:16">
      <c r="A32" s="12"/>
      <c r="B32" s="25">
        <v>335.18</v>
      </c>
      <c r="C32" s="20" t="s">
        <v>133</v>
      </c>
      <c r="D32" s="47">
        <v>923426</v>
      </c>
      <c r="E32" s="47">
        <v>676009</v>
      </c>
      <c r="F32" s="47">
        <v>0</v>
      </c>
      <c r="G32" s="47">
        <v>628294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2227729</v>
      </c>
      <c r="O32" s="48">
        <f t="shared" si="2"/>
        <v>81.533103978333273</v>
      </c>
      <c r="P32" s="9"/>
    </row>
    <row r="33" spans="1:16">
      <c r="A33" s="12"/>
      <c r="B33" s="25">
        <v>335.19</v>
      </c>
      <c r="C33" s="20" t="s">
        <v>134</v>
      </c>
      <c r="D33" s="47">
        <v>785487</v>
      </c>
      <c r="E33" s="47">
        <v>158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785645</v>
      </c>
      <c r="O33" s="48">
        <f t="shared" si="2"/>
        <v>28.753980163232441</v>
      </c>
      <c r="P33" s="9"/>
    </row>
    <row r="34" spans="1:16">
      <c r="A34" s="12"/>
      <c r="B34" s="25">
        <v>335.22</v>
      </c>
      <c r="C34" s="20" t="s">
        <v>35</v>
      </c>
      <c r="D34" s="47">
        <v>0</v>
      </c>
      <c r="E34" s="47">
        <v>207918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207918</v>
      </c>
      <c r="O34" s="48">
        <f t="shared" si="2"/>
        <v>7.6096329100025617</v>
      </c>
      <c r="P34" s="9"/>
    </row>
    <row r="35" spans="1:16">
      <c r="A35" s="12"/>
      <c r="B35" s="25">
        <v>335.49</v>
      </c>
      <c r="C35" s="20" t="s">
        <v>36</v>
      </c>
      <c r="D35" s="47">
        <v>0</v>
      </c>
      <c r="E35" s="47">
        <v>733989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733989</v>
      </c>
      <c r="O35" s="48">
        <f t="shared" si="2"/>
        <v>26.863411777623249</v>
      </c>
      <c r="P35" s="9"/>
    </row>
    <row r="36" spans="1:16">
      <c r="A36" s="12"/>
      <c r="B36" s="25">
        <v>335.5</v>
      </c>
      <c r="C36" s="20" t="s">
        <v>37</v>
      </c>
      <c r="D36" s="47">
        <v>0</v>
      </c>
      <c r="E36" s="47">
        <v>74508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74508</v>
      </c>
      <c r="O36" s="48">
        <f t="shared" si="2"/>
        <v>2.7269333528529076</v>
      </c>
      <c r="P36" s="9"/>
    </row>
    <row r="37" spans="1:16">
      <c r="A37" s="12"/>
      <c r="B37" s="25">
        <v>335.9</v>
      </c>
      <c r="C37" s="20" t="s">
        <v>106</v>
      </c>
      <c r="D37" s="47">
        <v>0</v>
      </c>
      <c r="E37" s="47">
        <v>3780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3780</v>
      </c>
      <c r="O37" s="48">
        <f t="shared" ref="O37:O68" si="6">(N37/O$76)</f>
        <v>0.13834498407934706</v>
      </c>
      <c r="P37" s="9"/>
    </row>
    <row r="38" spans="1:16">
      <c r="A38" s="12"/>
      <c r="B38" s="25">
        <v>337.2</v>
      </c>
      <c r="C38" s="20" t="s">
        <v>39</v>
      </c>
      <c r="D38" s="47">
        <v>8882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3" si="7">SUM(D38:M38)</f>
        <v>8882</v>
      </c>
      <c r="O38" s="48">
        <f t="shared" si="6"/>
        <v>0.32507411338432823</v>
      </c>
      <c r="P38" s="9"/>
    </row>
    <row r="39" spans="1:16">
      <c r="A39" s="12"/>
      <c r="B39" s="25">
        <v>337.7</v>
      </c>
      <c r="C39" s="20" t="s">
        <v>40</v>
      </c>
      <c r="D39" s="47">
        <v>0</v>
      </c>
      <c r="E39" s="47">
        <v>14000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14000</v>
      </c>
      <c r="O39" s="48">
        <f t="shared" si="6"/>
        <v>0.51238882992350765</v>
      </c>
      <c r="P39" s="9"/>
    </row>
    <row r="40" spans="1:16">
      <c r="A40" s="12"/>
      <c r="B40" s="25">
        <v>338</v>
      </c>
      <c r="C40" s="20" t="s">
        <v>151</v>
      </c>
      <c r="D40" s="47">
        <v>330000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330000</v>
      </c>
      <c r="O40" s="48">
        <f t="shared" si="6"/>
        <v>12.077736705339824</v>
      </c>
      <c r="P40" s="9"/>
    </row>
    <row r="41" spans="1:16">
      <c r="A41" s="12"/>
      <c r="B41" s="25">
        <v>339</v>
      </c>
      <c r="C41" s="20" t="s">
        <v>41</v>
      </c>
      <c r="D41" s="47">
        <v>16986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16986</v>
      </c>
      <c r="O41" s="48">
        <f t="shared" si="6"/>
        <v>0.62167404750576438</v>
      </c>
      <c r="P41" s="9"/>
    </row>
    <row r="42" spans="1:16" ht="15.75">
      <c r="A42" s="29" t="s">
        <v>46</v>
      </c>
      <c r="B42" s="30"/>
      <c r="C42" s="31"/>
      <c r="D42" s="32">
        <f t="shared" ref="D42:M42" si="8">SUM(D43:D58)</f>
        <v>792038</v>
      </c>
      <c r="E42" s="32">
        <f t="shared" si="8"/>
        <v>3458086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 t="shared" si="7"/>
        <v>4250124</v>
      </c>
      <c r="O42" s="46">
        <f t="shared" si="6"/>
        <v>155.55114738498702</v>
      </c>
      <c r="P42" s="10"/>
    </row>
    <row r="43" spans="1:16">
      <c r="A43" s="12"/>
      <c r="B43" s="25">
        <v>341.1</v>
      </c>
      <c r="C43" s="20" t="s">
        <v>135</v>
      </c>
      <c r="D43" s="47">
        <v>56506</v>
      </c>
      <c r="E43" s="47">
        <v>23284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79790</v>
      </c>
      <c r="O43" s="48">
        <f t="shared" si="6"/>
        <v>2.92025033854262</v>
      </c>
      <c r="P43" s="9"/>
    </row>
    <row r="44" spans="1:16">
      <c r="A44" s="12"/>
      <c r="B44" s="25">
        <v>341.15</v>
      </c>
      <c r="C44" s="20" t="s">
        <v>136</v>
      </c>
      <c r="D44" s="47">
        <v>0</v>
      </c>
      <c r="E44" s="47">
        <v>32721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8" si="9">SUM(D44:M44)</f>
        <v>32721</v>
      </c>
      <c r="O44" s="48">
        <f t="shared" si="6"/>
        <v>1.1975624931376496</v>
      </c>
      <c r="P44" s="9"/>
    </row>
    <row r="45" spans="1:16">
      <c r="A45" s="12"/>
      <c r="B45" s="25">
        <v>341.51</v>
      </c>
      <c r="C45" s="20" t="s">
        <v>137</v>
      </c>
      <c r="D45" s="47">
        <v>608519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608519</v>
      </c>
      <c r="O45" s="48">
        <f t="shared" si="6"/>
        <v>22.271309885444499</v>
      </c>
      <c r="P45" s="9"/>
    </row>
    <row r="46" spans="1:16">
      <c r="A46" s="12"/>
      <c r="B46" s="25">
        <v>341.52</v>
      </c>
      <c r="C46" s="20" t="s">
        <v>138</v>
      </c>
      <c r="D46" s="47">
        <v>0</v>
      </c>
      <c r="E46" s="47">
        <v>31990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31990</v>
      </c>
      <c r="O46" s="48">
        <f t="shared" si="6"/>
        <v>1.1708084763752151</v>
      </c>
      <c r="P46" s="9"/>
    </row>
    <row r="47" spans="1:16">
      <c r="A47" s="12"/>
      <c r="B47" s="25">
        <v>341.56</v>
      </c>
      <c r="C47" s="20" t="s">
        <v>139</v>
      </c>
      <c r="D47" s="47">
        <v>12899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12899</v>
      </c>
      <c r="O47" s="48">
        <f t="shared" si="6"/>
        <v>0.47209310837023755</v>
      </c>
      <c r="P47" s="9"/>
    </row>
    <row r="48" spans="1:16">
      <c r="A48" s="12"/>
      <c r="B48" s="25">
        <v>341.9</v>
      </c>
      <c r="C48" s="20" t="s">
        <v>140</v>
      </c>
      <c r="D48" s="47">
        <v>36181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36181</v>
      </c>
      <c r="O48" s="48">
        <f t="shared" si="6"/>
        <v>1.3241957325330307</v>
      </c>
      <c r="P48" s="9"/>
    </row>
    <row r="49" spans="1:16">
      <c r="A49" s="12"/>
      <c r="B49" s="25">
        <v>342.3</v>
      </c>
      <c r="C49" s="20" t="s">
        <v>56</v>
      </c>
      <c r="D49" s="47">
        <v>0</v>
      </c>
      <c r="E49" s="47">
        <v>356198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356198</v>
      </c>
      <c r="O49" s="48">
        <f t="shared" si="6"/>
        <v>13.036562602935255</v>
      </c>
      <c r="P49" s="9"/>
    </row>
    <row r="50" spans="1:16">
      <c r="A50" s="12"/>
      <c r="B50" s="25">
        <v>342.5</v>
      </c>
      <c r="C50" s="20" t="s">
        <v>58</v>
      </c>
      <c r="D50" s="47">
        <v>100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100</v>
      </c>
      <c r="O50" s="48">
        <f t="shared" si="6"/>
        <v>3.6599202137393406E-3</v>
      </c>
      <c r="P50" s="9"/>
    </row>
    <row r="51" spans="1:16">
      <c r="A51" s="12"/>
      <c r="B51" s="25">
        <v>342.6</v>
      </c>
      <c r="C51" s="20" t="s">
        <v>59</v>
      </c>
      <c r="D51" s="47">
        <v>0</v>
      </c>
      <c r="E51" s="47">
        <v>1606215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1606215</v>
      </c>
      <c r="O51" s="48">
        <f t="shared" si="6"/>
        <v>58.78618746111335</v>
      </c>
      <c r="P51" s="9"/>
    </row>
    <row r="52" spans="1:16">
      <c r="A52" s="12"/>
      <c r="B52" s="25">
        <v>342.9</v>
      </c>
      <c r="C52" s="20" t="s">
        <v>60</v>
      </c>
      <c r="D52" s="47">
        <v>0</v>
      </c>
      <c r="E52" s="47">
        <v>88200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88200</v>
      </c>
      <c r="O52" s="48">
        <f t="shared" si="6"/>
        <v>3.2280496285180984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193475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193475</v>
      </c>
      <c r="O53" s="48">
        <f t="shared" si="6"/>
        <v>7.0810306335321886</v>
      </c>
      <c r="P53" s="9"/>
    </row>
    <row r="54" spans="1:16">
      <c r="A54" s="12"/>
      <c r="B54" s="25">
        <v>344.9</v>
      </c>
      <c r="C54" s="20" t="s">
        <v>142</v>
      </c>
      <c r="D54" s="47">
        <v>0</v>
      </c>
      <c r="E54" s="47">
        <v>501159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501159</v>
      </c>
      <c r="O54" s="48">
        <f t="shared" si="6"/>
        <v>18.34201954397394</v>
      </c>
      <c r="P54" s="9"/>
    </row>
    <row r="55" spans="1:16">
      <c r="A55" s="12"/>
      <c r="B55" s="25">
        <v>346.4</v>
      </c>
      <c r="C55" s="20" t="s">
        <v>114</v>
      </c>
      <c r="D55" s="47">
        <v>6333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6333</v>
      </c>
      <c r="O55" s="48">
        <f t="shared" si="6"/>
        <v>0.23178274713611244</v>
      </c>
      <c r="P55" s="9"/>
    </row>
    <row r="56" spans="1:16">
      <c r="A56" s="12"/>
      <c r="B56" s="25">
        <v>348.22</v>
      </c>
      <c r="C56" s="20" t="s">
        <v>152</v>
      </c>
      <c r="D56" s="47">
        <v>71500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71500</v>
      </c>
      <c r="O56" s="48">
        <f t="shared" si="6"/>
        <v>2.6168429528236286</v>
      </c>
      <c r="P56" s="9"/>
    </row>
    <row r="57" spans="1:16">
      <c r="A57" s="12"/>
      <c r="B57" s="25">
        <v>348.32</v>
      </c>
      <c r="C57" s="20" t="s">
        <v>143</v>
      </c>
      <c r="D57" s="47">
        <v>0</v>
      </c>
      <c r="E57" s="47">
        <v>482921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482921</v>
      </c>
      <c r="O57" s="48">
        <f t="shared" si="6"/>
        <v>17.674523295392159</v>
      </c>
      <c r="P57" s="9"/>
    </row>
    <row r="58" spans="1:16">
      <c r="A58" s="12"/>
      <c r="B58" s="25">
        <v>348.92099999999999</v>
      </c>
      <c r="C58" s="20" t="s">
        <v>144</v>
      </c>
      <c r="D58" s="47">
        <v>0</v>
      </c>
      <c r="E58" s="47">
        <v>141923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141923</v>
      </c>
      <c r="O58" s="48">
        <f t="shared" si="6"/>
        <v>5.1942685649452844</v>
      </c>
      <c r="P58" s="9"/>
    </row>
    <row r="59" spans="1:16" ht="15.75">
      <c r="A59" s="29" t="s">
        <v>47</v>
      </c>
      <c r="B59" s="30"/>
      <c r="C59" s="31"/>
      <c r="D59" s="32">
        <f t="shared" ref="D59:M59" si="10">SUM(D60:D63)</f>
        <v>108200</v>
      </c>
      <c r="E59" s="32">
        <f t="shared" si="10"/>
        <v>210310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ref="N59:N65" si="11">SUM(D59:M59)</f>
        <v>318510</v>
      </c>
      <c r="O59" s="46">
        <f t="shared" si="6"/>
        <v>11.657211872781174</v>
      </c>
      <c r="P59" s="10"/>
    </row>
    <row r="60" spans="1:16">
      <c r="A60" s="13"/>
      <c r="B60" s="40">
        <v>351.2</v>
      </c>
      <c r="C60" s="21" t="s">
        <v>81</v>
      </c>
      <c r="D60" s="47">
        <v>0</v>
      </c>
      <c r="E60" s="47">
        <v>11646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11646</v>
      </c>
      <c r="O60" s="48">
        <f t="shared" si="6"/>
        <v>0.42623430809208357</v>
      </c>
      <c r="P60" s="9"/>
    </row>
    <row r="61" spans="1:16">
      <c r="A61" s="13"/>
      <c r="B61" s="40">
        <v>351.5</v>
      </c>
      <c r="C61" s="21" t="s">
        <v>82</v>
      </c>
      <c r="D61" s="47">
        <v>108200</v>
      </c>
      <c r="E61" s="47">
        <v>101685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209885</v>
      </c>
      <c r="O61" s="48">
        <f t="shared" si="6"/>
        <v>7.6816235406068145</v>
      </c>
      <c r="P61" s="9"/>
    </row>
    <row r="62" spans="1:16">
      <c r="A62" s="13"/>
      <c r="B62" s="40">
        <v>351.8</v>
      </c>
      <c r="C62" s="21" t="s">
        <v>145</v>
      </c>
      <c r="D62" s="47">
        <v>0</v>
      </c>
      <c r="E62" s="47">
        <v>86337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86337</v>
      </c>
      <c r="O62" s="48">
        <f t="shared" si="6"/>
        <v>3.1598653149361344</v>
      </c>
      <c r="P62" s="9"/>
    </row>
    <row r="63" spans="1:16">
      <c r="A63" s="13"/>
      <c r="B63" s="40">
        <v>359</v>
      </c>
      <c r="C63" s="21" t="s">
        <v>83</v>
      </c>
      <c r="D63" s="47">
        <v>0</v>
      </c>
      <c r="E63" s="47">
        <v>10642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10642</v>
      </c>
      <c r="O63" s="48">
        <f t="shared" si="6"/>
        <v>0.38948870914614059</v>
      </c>
      <c r="P63" s="9"/>
    </row>
    <row r="64" spans="1:16" ht="15.75">
      <c r="A64" s="29" t="s">
        <v>3</v>
      </c>
      <c r="B64" s="30"/>
      <c r="C64" s="31"/>
      <c r="D64" s="32">
        <f t="shared" ref="D64:M64" si="12">SUM(D65:D71)</f>
        <v>182762</v>
      </c>
      <c r="E64" s="32">
        <f t="shared" si="12"/>
        <v>350005</v>
      </c>
      <c r="F64" s="32">
        <f t="shared" si="12"/>
        <v>0</v>
      </c>
      <c r="G64" s="32">
        <f t="shared" si="12"/>
        <v>14741</v>
      </c>
      <c r="H64" s="32">
        <f t="shared" si="12"/>
        <v>0</v>
      </c>
      <c r="I64" s="32">
        <f t="shared" si="12"/>
        <v>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0</v>
      </c>
      <c r="N64" s="32">
        <f t="shared" si="11"/>
        <v>547508</v>
      </c>
      <c r="O64" s="46">
        <f t="shared" si="6"/>
        <v>20.038355963839987</v>
      </c>
      <c r="P64" s="10"/>
    </row>
    <row r="65" spans="1:119">
      <c r="A65" s="12"/>
      <c r="B65" s="25">
        <v>361.1</v>
      </c>
      <c r="C65" s="20" t="s">
        <v>84</v>
      </c>
      <c r="D65" s="47">
        <v>61000</v>
      </c>
      <c r="E65" s="47">
        <v>26963</v>
      </c>
      <c r="F65" s="47">
        <v>0</v>
      </c>
      <c r="G65" s="47">
        <v>2158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90121</v>
      </c>
      <c r="O65" s="48">
        <f t="shared" si="6"/>
        <v>3.2983566958240309</v>
      </c>
      <c r="P65" s="9"/>
    </row>
    <row r="66" spans="1:119">
      <c r="A66" s="12"/>
      <c r="B66" s="25">
        <v>361.3</v>
      </c>
      <c r="C66" s="20" t="s">
        <v>102</v>
      </c>
      <c r="D66" s="47">
        <v>0</v>
      </c>
      <c r="E66" s="47">
        <v>0</v>
      </c>
      <c r="F66" s="47">
        <v>0</v>
      </c>
      <c r="G66" s="47">
        <v>12583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1" si="13">SUM(D66:M66)</f>
        <v>12583</v>
      </c>
      <c r="O66" s="48">
        <f t="shared" si="6"/>
        <v>0.46052776049482119</v>
      </c>
      <c r="P66" s="9"/>
    </row>
    <row r="67" spans="1:119">
      <c r="A67" s="12"/>
      <c r="B67" s="25">
        <v>362</v>
      </c>
      <c r="C67" s="20" t="s">
        <v>85</v>
      </c>
      <c r="D67" s="47">
        <v>50108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3"/>
        <v>50108</v>
      </c>
      <c r="O67" s="48">
        <f t="shared" si="6"/>
        <v>1.8339128207005087</v>
      </c>
      <c r="P67" s="9"/>
    </row>
    <row r="68" spans="1:119">
      <c r="A68" s="12"/>
      <c r="B68" s="25">
        <v>364</v>
      </c>
      <c r="C68" s="20" t="s">
        <v>146</v>
      </c>
      <c r="D68" s="47">
        <v>303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3"/>
        <v>303</v>
      </c>
      <c r="O68" s="48">
        <f t="shared" si="6"/>
        <v>1.1089558247630202E-2</v>
      </c>
      <c r="P68" s="9"/>
    </row>
    <row r="69" spans="1:119">
      <c r="A69" s="12"/>
      <c r="B69" s="25">
        <v>365</v>
      </c>
      <c r="C69" s="20" t="s">
        <v>147</v>
      </c>
      <c r="D69" s="47">
        <v>0</v>
      </c>
      <c r="E69" s="47">
        <v>41581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3"/>
        <v>41581</v>
      </c>
      <c r="O69" s="48">
        <f t="shared" ref="O69:O74" si="14">(N69/O$76)</f>
        <v>1.5218314240749551</v>
      </c>
      <c r="P69" s="9"/>
    </row>
    <row r="70" spans="1:119">
      <c r="A70" s="12"/>
      <c r="B70" s="25">
        <v>366</v>
      </c>
      <c r="C70" s="20" t="s">
        <v>88</v>
      </c>
      <c r="D70" s="47">
        <v>2103</v>
      </c>
      <c r="E70" s="47">
        <v>74715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3"/>
        <v>76818</v>
      </c>
      <c r="O70" s="48">
        <f t="shared" si="14"/>
        <v>2.8114775097902864</v>
      </c>
      <c r="P70" s="9"/>
    </row>
    <row r="71" spans="1:119">
      <c r="A71" s="12"/>
      <c r="B71" s="25">
        <v>369.9</v>
      </c>
      <c r="C71" s="20" t="s">
        <v>89</v>
      </c>
      <c r="D71" s="47">
        <v>69248</v>
      </c>
      <c r="E71" s="47">
        <v>206746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275994</v>
      </c>
      <c r="O71" s="48">
        <f t="shared" si="14"/>
        <v>10.101160194707756</v>
      </c>
      <c r="P71" s="9"/>
    </row>
    <row r="72" spans="1:119" ht="15.75">
      <c r="A72" s="29" t="s">
        <v>48</v>
      </c>
      <c r="B72" s="30"/>
      <c r="C72" s="31"/>
      <c r="D72" s="32">
        <f t="shared" ref="D72:M72" si="15">SUM(D73:D73)</f>
        <v>5352467</v>
      </c>
      <c r="E72" s="32">
        <f t="shared" si="15"/>
        <v>6762863</v>
      </c>
      <c r="F72" s="32">
        <f t="shared" si="15"/>
        <v>0</v>
      </c>
      <c r="G72" s="32">
        <f t="shared" si="15"/>
        <v>0</v>
      </c>
      <c r="H72" s="32">
        <f t="shared" si="15"/>
        <v>0</v>
      </c>
      <c r="I72" s="32">
        <f t="shared" si="15"/>
        <v>0</v>
      </c>
      <c r="J72" s="32">
        <f t="shared" si="15"/>
        <v>0</v>
      </c>
      <c r="K72" s="32">
        <f t="shared" si="15"/>
        <v>0</v>
      </c>
      <c r="L72" s="32">
        <f t="shared" si="15"/>
        <v>0</v>
      </c>
      <c r="M72" s="32">
        <f t="shared" si="15"/>
        <v>0</v>
      </c>
      <c r="N72" s="32">
        <f>SUM(D72:M72)</f>
        <v>12115330</v>
      </c>
      <c r="O72" s="46">
        <f t="shared" si="14"/>
        <v>443.41141163122643</v>
      </c>
      <c r="P72" s="9"/>
    </row>
    <row r="73" spans="1:119" ht="15.75" thickBot="1">
      <c r="A73" s="12"/>
      <c r="B73" s="25">
        <v>381</v>
      </c>
      <c r="C73" s="20" t="s">
        <v>90</v>
      </c>
      <c r="D73" s="47">
        <v>5352467</v>
      </c>
      <c r="E73" s="47">
        <v>6762863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12115330</v>
      </c>
      <c r="O73" s="48">
        <f t="shared" si="14"/>
        <v>443.41141163122643</v>
      </c>
      <c r="P73" s="9"/>
    </row>
    <row r="74" spans="1:119" ht="16.5" thickBot="1">
      <c r="A74" s="14" t="s">
        <v>64</v>
      </c>
      <c r="B74" s="23"/>
      <c r="C74" s="22"/>
      <c r="D74" s="15">
        <f t="shared" ref="D74:M74" si="16">SUM(D5,D12,D16,D42,D59,D64,D72)</f>
        <v>17140337</v>
      </c>
      <c r="E74" s="15">
        <f t="shared" si="16"/>
        <v>17343764</v>
      </c>
      <c r="F74" s="15">
        <f t="shared" si="16"/>
        <v>0</v>
      </c>
      <c r="G74" s="15">
        <f t="shared" si="16"/>
        <v>643035</v>
      </c>
      <c r="H74" s="15">
        <f t="shared" si="16"/>
        <v>0</v>
      </c>
      <c r="I74" s="15">
        <f t="shared" si="16"/>
        <v>0</v>
      </c>
      <c r="J74" s="15">
        <f t="shared" si="16"/>
        <v>0</v>
      </c>
      <c r="K74" s="15">
        <f t="shared" si="16"/>
        <v>0</v>
      </c>
      <c r="L74" s="15">
        <f t="shared" si="16"/>
        <v>0</v>
      </c>
      <c r="M74" s="15">
        <f t="shared" si="16"/>
        <v>0</v>
      </c>
      <c r="N74" s="15">
        <f>SUM(D74:M74)</f>
        <v>35127136</v>
      </c>
      <c r="O74" s="38">
        <f t="shared" si="14"/>
        <v>1285.6251509717088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0" t="s">
        <v>153</v>
      </c>
      <c r="M76" s="120"/>
      <c r="N76" s="120"/>
      <c r="O76" s="44">
        <v>27323</v>
      </c>
    </row>
    <row r="77" spans="1:119">
      <c r="A77" s="121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9"/>
    </row>
    <row r="78" spans="1:119" ht="15.75" customHeight="1" thickBot="1">
      <c r="A78" s="122" t="s">
        <v>109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7277766</v>
      </c>
      <c r="E5" s="27">
        <f t="shared" si="0"/>
        <v>2427207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9704973</v>
      </c>
      <c r="O5" s="33">
        <f t="shared" ref="O5:O36" si="2">(N5/O$73)</f>
        <v>356.57761693059484</v>
      </c>
      <c r="P5" s="6"/>
    </row>
    <row r="6" spans="1:133">
      <c r="A6" s="12"/>
      <c r="B6" s="25">
        <v>311</v>
      </c>
      <c r="C6" s="20" t="s">
        <v>2</v>
      </c>
      <c r="D6" s="47">
        <v>5489242</v>
      </c>
      <c r="E6" s="47">
        <v>1720490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7209732</v>
      </c>
      <c r="O6" s="48">
        <f t="shared" si="2"/>
        <v>264.89811514862032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83653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83653</v>
      </c>
      <c r="O7" s="48">
        <f t="shared" si="2"/>
        <v>3.0735569680714261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26542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26542</v>
      </c>
      <c r="O8" s="48">
        <f t="shared" si="2"/>
        <v>0.97519932395194175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596522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596522</v>
      </c>
      <c r="O9" s="48">
        <f t="shared" si="2"/>
        <v>21.917257596355221</v>
      </c>
      <c r="P9" s="9"/>
    </row>
    <row r="10" spans="1:133">
      <c r="A10" s="12"/>
      <c r="B10" s="25">
        <v>312.60000000000002</v>
      </c>
      <c r="C10" s="20" t="s">
        <v>13</v>
      </c>
      <c r="D10" s="47">
        <v>1748052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1748052</v>
      </c>
      <c r="O10" s="48">
        <f t="shared" si="2"/>
        <v>64.226476099496637</v>
      </c>
      <c r="P10" s="9"/>
    </row>
    <row r="11" spans="1:133">
      <c r="A11" s="12"/>
      <c r="B11" s="25">
        <v>315</v>
      </c>
      <c r="C11" s="20" t="s">
        <v>127</v>
      </c>
      <c r="D11" s="47">
        <v>40472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40472</v>
      </c>
      <c r="O11" s="48">
        <f t="shared" si="2"/>
        <v>1.4870117940992762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127475</v>
      </c>
      <c r="E12" s="32">
        <f t="shared" si="3"/>
        <v>670960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798435</v>
      </c>
      <c r="O12" s="46">
        <f t="shared" si="2"/>
        <v>29.33589300804644</v>
      </c>
      <c r="P12" s="10"/>
    </row>
    <row r="13" spans="1:133">
      <c r="A13" s="12"/>
      <c r="B13" s="25">
        <v>322</v>
      </c>
      <c r="C13" s="20" t="s">
        <v>0</v>
      </c>
      <c r="D13" s="47">
        <v>118481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118481</v>
      </c>
      <c r="O13" s="48">
        <f t="shared" si="2"/>
        <v>4.353198368666642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670960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670960</v>
      </c>
      <c r="O14" s="48">
        <f t="shared" si="2"/>
        <v>24.652239409192784</v>
      </c>
      <c r="P14" s="9"/>
    </row>
    <row r="15" spans="1:133">
      <c r="A15" s="12"/>
      <c r="B15" s="25">
        <v>329</v>
      </c>
      <c r="C15" s="20" t="s">
        <v>17</v>
      </c>
      <c r="D15" s="47">
        <v>8994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8994</v>
      </c>
      <c r="O15" s="48">
        <f t="shared" si="2"/>
        <v>0.33045523018701545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3722242</v>
      </c>
      <c r="E16" s="32">
        <f t="shared" si="4"/>
        <v>4918960</v>
      </c>
      <c r="F16" s="32">
        <f t="shared" si="4"/>
        <v>0</v>
      </c>
      <c r="G16" s="32">
        <f t="shared" si="4"/>
        <v>633662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9274864</v>
      </c>
      <c r="O16" s="46">
        <f t="shared" si="2"/>
        <v>340.77466289451445</v>
      </c>
      <c r="P16" s="10"/>
    </row>
    <row r="17" spans="1:16">
      <c r="A17" s="12"/>
      <c r="B17" s="25">
        <v>331.1</v>
      </c>
      <c r="C17" s="20" t="s">
        <v>18</v>
      </c>
      <c r="D17" s="47">
        <v>12122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12122</v>
      </c>
      <c r="O17" s="48">
        <f t="shared" si="2"/>
        <v>0.44538340008083183</v>
      </c>
      <c r="P17" s="9"/>
    </row>
    <row r="18" spans="1:16">
      <c r="A18" s="12"/>
      <c r="B18" s="25">
        <v>331.2</v>
      </c>
      <c r="C18" s="20" t="s">
        <v>19</v>
      </c>
      <c r="D18" s="47">
        <v>1120311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1120311</v>
      </c>
      <c r="O18" s="48">
        <f t="shared" si="2"/>
        <v>41.162178050483156</v>
      </c>
      <c r="P18" s="9"/>
    </row>
    <row r="19" spans="1:16">
      <c r="A19" s="12"/>
      <c r="B19" s="25">
        <v>331.5</v>
      </c>
      <c r="C19" s="20" t="s">
        <v>21</v>
      </c>
      <c r="D19" s="47">
        <v>0</v>
      </c>
      <c r="E19" s="47">
        <v>345106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345106</v>
      </c>
      <c r="O19" s="48">
        <f t="shared" si="2"/>
        <v>12.679795715912849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80036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80036</v>
      </c>
      <c r="O20" s="48">
        <f t="shared" si="2"/>
        <v>2.9406620861961272</v>
      </c>
      <c r="P20" s="9"/>
    </row>
    <row r="21" spans="1:16">
      <c r="A21" s="12"/>
      <c r="B21" s="25">
        <v>334.2</v>
      </c>
      <c r="C21" s="20" t="s">
        <v>23</v>
      </c>
      <c r="D21" s="47">
        <v>157812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157812</v>
      </c>
      <c r="O21" s="48">
        <f t="shared" si="2"/>
        <v>5.7982878348091269</v>
      </c>
      <c r="P21" s="9"/>
    </row>
    <row r="22" spans="1:16">
      <c r="A22" s="12"/>
      <c r="B22" s="25">
        <v>334.49</v>
      </c>
      <c r="C22" s="20" t="s">
        <v>26</v>
      </c>
      <c r="D22" s="47">
        <v>0</v>
      </c>
      <c r="E22" s="47">
        <v>2008663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7" si="5">SUM(D22:M22)</f>
        <v>2008663</v>
      </c>
      <c r="O22" s="48">
        <f t="shared" si="2"/>
        <v>73.801778300327001</v>
      </c>
      <c r="P22" s="9"/>
    </row>
    <row r="23" spans="1:16">
      <c r="A23" s="12"/>
      <c r="B23" s="25">
        <v>334.62</v>
      </c>
      <c r="C23" s="20" t="s">
        <v>100</v>
      </c>
      <c r="D23" s="47">
        <v>0</v>
      </c>
      <c r="E23" s="47">
        <v>135468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135468</v>
      </c>
      <c r="O23" s="48">
        <f t="shared" si="2"/>
        <v>4.97733034500496</v>
      </c>
      <c r="P23" s="9"/>
    </row>
    <row r="24" spans="1:16">
      <c r="A24" s="12"/>
      <c r="B24" s="25">
        <v>334.69</v>
      </c>
      <c r="C24" s="20" t="s">
        <v>27</v>
      </c>
      <c r="D24" s="47">
        <v>0</v>
      </c>
      <c r="E24" s="47">
        <v>89088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89088</v>
      </c>
      <c r="O24" s="48">
        <f t="shared" si="2"/>
        <v>3.2732483374361614</v>
      </c>
      <c r="P24" s="9"/>
    </row>
    <row r="25" spans="1:16">
      <c r="A25" s="12"/>
      <c r="B25" s="25">
        <v>334.7</v>
      </c>
      <c r="C25" s="20" t="s">
        <v>28</v>
      </c>
      <c r="D25" s="47">
        <v>1722</v>
      </c>
      <c r="E25" s="47">
        <v>179692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181414</v>
      </c>
      <c r="O25" s="48">
        <f t="shared" si="2"/>
        <v>6.6654664364184146</v>
      </c>
      <c r="P25" s="9"/>
    </row>
    <row r="26" spans="1:16">
      <c r="A26" s="12"/>
      <c r="B26" s="25">
        <v>335.12</v>
      </c>
      <c r="C26" s="20" t="s">
        <v>128</v>
      </c>
      <c r="D26" s="47">
        <v>471054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471054</v>
      </c>
      <c r="O26" s="48">
        <f t="shared" si="2"/>
        <v>17.307344674284455</v>
      </c>
      <c r="P26" s="9"/>
    </row>
    <row r="27" spans="1:16">
      <c r="A27" s="12"/>
      <c r="B27" s="25">
        <v>335.13</v>
      </c>
      <c r="C27" s="20" t="s">
        <v>129</v>
      </c>
      <c r="D27" s="47">
        <v>23482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23482</v>
      </c>
      <c r="O27" s="48">
        <f t="shared" si="2"/>
        <v>0.86276959253407792</v>
      </c>
      <c r="P27" s="9"/>
    </row>
    <row r="28" spans="1:16">
      <c r="A28" s="12"/>
      <c r="B28" s="25">
        <v>335.14</v>
      </c>
      <c r="C28" s="20" t="s">
        <v>130</v>
      </c>
      <c r="D28" s="47">
        <v>9857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9857</v>
      </c>
      <c r="O28" s="48">
        <f t="shared" si="2"/>
        <v>0.36216335378623654</v>
      </c>
      <c r="P28" s="9"/>
    </row>
    <row r="29" spans="1:16">
      <c r="A29" s="12"/>
      <c r="B29" s="25">
        <v>335.15</v>
      </c>
      <c r="C29" s="20" t="s">
        <v>131</v>
      </c>
      <c r="D29" s="47">
        <v>737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737</v>
      </c>
      <c r="O29" s="48">
        <f t="shared" si="2"/>
        <v>2.7078664070250211E-2</v>
      </c>
      <c r="P29" s="9"/>
    </row>
    <row r="30" spans="1:16">
      <c r="A30" s="12"/>
      <c r="B30" s="25">
        <v>335.16</v>
      </c>
      <c r="C30" s="20" t="s">
        <v>132</v>
      </c>
      <c r="D30" s="47">
        <v>223247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223247</v>
      </c>
      <c r="O30" s="48">
        <f t="shared" si="2"/>
        <v>8.2024837417790355</v>
      </c>
      <c r="P30" s="9"/>
    </row>
    <row r="31" spans="1:16">
      <c r="A31" s="12"/>
      <c r="B31" s="25">
        <v>335.18</v>
      </c>
      <c r="C31" s="20" t="s">
        <v>133</v>
      </c>
      <c r="D31" s="47">
        <v>873326</v>
      </c>
      <c r="E31" s="47">
        <v>616342</v>
      </c>
      <c r="F31" s="47">
        <v>0</v>
      </c>
      <c r="G31" s="47">
        <v>633662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2123330</v>
      </c>
      <c r="O31" s="48">
        <f t="shared" si="2"/>
        <v>78.014843663886538</v>
      </c>
      <c r="P31" s="9"/>
    </row>
    <row r="32" spans="1:16">
      <c r="A32" s="12"/>
      <c r="B32" s="25">
        <v>335.19</v>
      </c>
      <c r="C32" s="20" t="s">
        <v>134</v>
      </c>
      <c r="D32" s="47">
        <v>811586</v>
      </c>
      <c r="E32" s="47">
        <v>520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812106</v>
      </c>
      <c r="O32" s="48">
        <f t="shared" si="2"/>
        <v>29.83818936693978</v>
      </c>
      <c r="P32" s="9"/>
    </row>
    <row r="33" spans="1:16">
      <c r="A33" s="12"/>
      <c r="B33" s="25">
        <v>335.22</v>
      </c>
      <c r="C33" s="20" t="s">
        <v>35</v>
      </c>
      <c r="D33" s="47">
        <v>0</v>
      </c>
      <c r="E33" s="47">
        <v>242187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242187</v>
      </c>
      <c r="O33" s="48">
        <f t="shared" si="2"/>
        <v>8.898372340816401</v>
      </c>
      <c r="P33" s="9"/>
    </row>
    <row r="34" spans="1:16">
      <c r="A34" s="12"/>
      <c r="B34" s="25">
        <v>335.49</v>
      </c>
      <c r="C34" s="20" t="s">
        <v>36</v>
      </c>
      <c r="D34" s="47">
        <v>0</v>
      </c>
      <c r="E34" s="47">
        <v>695338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695338</v>
      </c>
      <c r="O34" s="48">
        <f t="shared" si="2"/>
        <v>25.547929602821768</v>
      </c>
      <c r="P34" s="9"/>
    </row>
    <row r="35" spans="1:16">
      <c r="A35" s="12"/>
      <c r="B35" s="25">
        <v>335.5</v>
      </c>
      <c r="C35" s="20" t="s">
        <v>37</v>
      </c>
      <c r="D35" s="47">
        <v>0</v>
      </c>
      <c r="E35" s="47">
        <v>18876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18876</v>
      </c>
      <c r="O35" s="48">
        <f t="shared" si="2"/>
        <v>0.69353712753058749</v>
      </c>
      <c r="P35" s="9"/>
    </row>
    <row r="36" spans="1:16">
      <c r="A36" s="12"/>
      <c r="B36" s="25">
        <v>335.8</v>
      </c>
      <c r="C36" s="20" t="s">
        <v>38</v>
      </c>
      <c r="D36" s="47">
        <v>0</v>
      </c>
      <c r="E36" s="47">
        <v>491425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491425</v>
      </c>
      <c r="O36" s="48">
        <f t="shared" si="2"/>
        <v>18.055810706543703</v>
      </c>
      <c r="P36" s="9"/>
    </row>
    <row r="37" spans="1:16">
      <c r="A37" s="12"/>
      <c r="B37" s="25">
        <v>335.9</v>
      </c>
      <c r="C37" s="20" t="s">
        <v>106</v>
      </c>
      <c r="D37" s="47">
        <v>0</v>
      </c>
      <c r="E37" s="47">
        <v>2219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2219</v>
      </c>
      <c r="O37" s="48">
        <f t="shared" ref="O37:O68" si="6">(N37/O$73)</f>
        <v>8.1529926149097987E-2</v>
      </c>
      <c r="P37" s="9"/>
    </row>
    <row r="38" spans="1:16">
      <c r="A38" s="12"/>
      <c r="B38" s="25">
        <v>337.7</v>
      </c>
      <c r="C38" s="20" t="s">
        <v>40</v>
      </c>
      <c r="D38" s="47">
        <v>0</v>
      </c>
      <c r="E38" s="47">
        <v>14000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14000</v>
      </c>
      <c r="O38" s="48">
        <f t="shared" si="6"/>
        <v>0.51438439210787379</v>
      </c>
      <c r="P38" s="9"/>
    </row>
    <row r="39" spans="1:16">
      <c r="A39" s="12"/>
      <c r="B39" s="25">
        <v>339</v>
      </c>
      <c r="C39" s="20" t="s">
        <v>41</v>
      </c>
      <c r="D39" s="47">
        <v>16986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16986</v>
      </c>
      <c r="O39" s="48">
        <f t="shared" si="6"/>
        <v>0.62409523459602456</v>
      </c>
      <c r="P39" s="9"/>
    </row>
    <row r="40" spans="1:16" ht="15.75">
      <c r="A40" s="29" t="s">
        <v>46</v>
      </c>
      <c r="B40" s="30"/>
      <c r="C40" s="31"/>
      <c r="D40" s="32">
        <f t="shared" ref="D40:M40" si="7">SUM(D41:D56)</f>
        <v>1367592</v>
      </c>
      <c r="E40" s="32">
        <f t="shared" si="7"/>
        <v>2988513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4356105</v>
      </c>
      <c r="O40" s="46">
        <f t="shared" si="6"/>
        <v>160.05088731307637</v>
      </c>
      <c r="P40" s="10"/>
    </row>
    <row r="41" spans="1:16">
      <c r="A41" s="12"/>
      <c r="B41" s="25">
        <v>341.1</v>
      </c>
      <c r="C41" s="20" t="s">
        <v>135</v>
      </c>
      <c r="D41" s="47">
        <v>59707</v>
      </c>
      <c r="E41" s="47">
        <v>29570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89277</v>
      </c>
      <c r="O41" s="48">
        <f t="shared" si="6"/>
        <v>3.2801925267296177</v>
      </c>
      <c r="P41" s="9"/>
    </row>
    <row r="42" spans="1:16">
      <c r="A42" s="12"/>
      <c r="B42" s="25">
        <v>341.15</v>
      </c>
      <c r="C42" s="20" t="s">
        <v>136</v>
      </c>
      <c r="D42" s="47">
        <v>0</v>
      </c>
      <c r="E42" s="47">
        <v>34699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34699</v>
      </c>
      <c r="O42" s="48">
        <f t="shared" si="6"/>
        <v>1.2749017158393652</v>
      </c>
      <c r="P42" s="9"/>
    </row>
    <row r="43" spans="1:16">
      <c r="A43" s="12"/>
      <c r="B43" s="25">
        <v>341.51</v>
      </c>
      <c r="C43" s="20" t="s">
        <v>137</v>
      </c>
      <c r="D43" s="47">
        <v>625944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625944</v>
      </c>
      <c r="O43" s="48">
        <f t="shared" si="6"/>
        <v>22.998273138112211</v>
      </c>
      <c r="P43" s="9"/>
    </row>
    <row r="44" spans="1:16">
      <c r="A44" s="12"/>
      <c r="B44" s="25">
        <v>341.52</v>
      </c>
      <c r="C44" s="20" t="s">
        <v>138</v>
      </c>
      <c r="D44" s="47">
        <v>0</v>
      </c>
      <c r="E44" s="47">
        <v>41600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41600</v>
      </c>
      <c r="O44" s="48">
        <f t="shared" si="6"/>
        <v>1.5284564794062534</v>
      </c>
      <c r="P44" s="9"/>
    </row>
    <row r="45" spans="1:16">
      <c r="A45" s="12"/>
      <c r="B45" s="25">
        <v>341.56</v>
      </c>
      <c r="C45" s="20" t="s">
        <v>139</v>
      </c>
      <c r="D45" s="47">
        <v>12244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12244</v>
      </c>
      <c r="O45" s="48">
        <f t="shared" si="6"/>
        <v>0.44986589264062904</v>
      </c>
      <c r="P45" s="9"/>
    </row>
    <row r="46" spans="1:16">
      <c r="A46" s="12"/>
      <c r="B46" s="25">
        <v>341.9</v>
      </c>
      <c r="C46" s="20" t="s">
        <v>140</v>
      </c>
      <c r="D46" s="47">
        <v>53909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53909</v>
      </c>
      <c r="O46" s="48">
        <f t="shared" si="6"/>
        <v>1.9807105852959548</v>
      </c>
      <c r="P46" s="9"/>
    </row>
    <row r="47" spans="1:16">
      <c r="A47" s="12"/>
      <c r="B47" s="25">
        <v>342.1</v>
      </c>
      <c r="C47" s="20" t="s">
        <v>141</v>
      </c>
      <c r="D47" s="47">
        <v>85763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85763</v>
      </c>
      <c r="O47" s="48">
        <f t="shared" si="6"/>
        <v>3.1510820443105412</v>
      </c>
      <c r="P47" s="9"/>
    </row>
    <row r="48" spans="1:16">
      <c r="A48" s="12"/>
      <c r="B48" s="25">
        <v>342.3</v>
      </c>
      <c r="C48" s="20" t="s">
        <v>56</v>
      </c>
      <c r="D48" s="47">
        <v>0</v>
      </c>
      <c r="E48" s="47">
        <v>344852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344852</v>
      </c>
      <c r="O48" s="48">
        <f t="shared" si="6"/>
        <v>12.67046331337032</v>
      </c>
      <c r="P48" s="9"/>
    </row>
    <row r="49" spans="1:16">
      <c r="A49" s="12"/>
      <c r="B49" s="25">
        <v>342.5</v>
      </c>
      <c r="C49" s="20" t="s">
        <v>58</v>
      </c>
      <c r="D49" s="47">
        <v>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</v>
      </c>
      <c r="O49" s="48">
        <f t="shared" si="6"/>
        <v>9.1854355733548881E-4</v>
      </c>
      <c r="P49" s="9"/>
    </row>
    <row r="50" spans="1:16">
      <c r="A50" s="12"/>
      <c r="B50" s="25">
        <v>342.6</v>
      </c>
      <c r="C50" s="20" t="s">
        <v>59</v>
      </c>
      <c r="D50" s="47">
        <v>0</v>
      </c>
      <c r="E50" s="47">
        <v>1426548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1426548</v>
      </c>
      <c r="O50" s="48">
        <f t="shared" si="6"/>
        <v>52.41385898519308</v>
      </c>
      <c r="P50" s="9"/>
    </row>
    <row r="51" spans="1:16">
      <c r="A51" s="12"/>
      <c r="B51" s="25">
        <v>342.9</v>
      </c>
      <c r="C51" s="20" t="s">
        <v>60</v>
      </c>
      <c r="D51" s="47">
        <v>0</v>
      </c>
      <c r="E51" s="47">
        <v>85000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85000</v>
      </c>
      <c r="O51" s="48">
        <f t="shared" si="6"/>
        <v>3.1230480949406623</v>
      </c>
      <c r="P51" s="9"/>
    </row>
    <row r="52" spans="1:16">
      <c r="A52" s="12"/>
      <c r="B52" s="25">
        <v>343.4</v>
      </c>
      <c r="C52" s="20" t="s">
        <v>61</v>
      </c>
      <c r="D52" s="47">
        <v>0</v>
      </c>
      <c r="E52" s="47">
        <v>197271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197271</v>
      </c>
      <c r="O52" s="48">
        <f t="shared" si="6"/>
        <v>7.2480802439651688</v>
      </c>
      <c r="P52" s="9"/>
    </row>
    <row r="53" spans="1:16">
      <c r="A53" s="12"/>
      <c r="B53" s="25">
        <v>343.9</v>
      </c>
      <c r="C53" s="20" t="s">
        <v>62</v>
      </c>
      <c r="D53" s="47">
        <v>530000</v>
      </c>
      <c r="E53" s="47">
        <v>3344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533344</v>
      </c>
      <c r="O53" s="48">
        <f t="shared" si="6"/>
        <v>19.595987801741558</v>
      </c>
      <c r="P53" s="9"/>
    </row>
    <row r="54" spans="1:16">
      <c r="A54" s="12"/>
      <c r="B54" s="25">
        <v>344.9</v>
      </c>
      <c r="C54" s="20" t="s">
        <v>142</v>
      </c>
      <c r="D54" s="47">
        <v>0</v>
      </c>
      <c r="E54" s="47">
        <v>541455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541455</v>
      </c>
      <c r="O54" s="48">
        <f t="shared" si="6"/>
        <v>19.894000073483486</v>
      </c>
      <c r="P54" s="9"/>
    </row>
    <row r="55" spans="1:16">
      <c r="A55" s="12"/>
      <c r="B55" s="25">
        <v>348.32</v>
      </c>
      <c r="C55" s="20" t="s">
        <v>143</v>
      </c>
      <c r="D55" s="47">
        <v>0</v>
      </c>
      <c r="E55" s="47">
        <v>140269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140269</v>
      </c>
      <c r="O55" s="48">
        <f t="shared" si="6"/>
        <v>5.1537274497556673</v>
      </c>
      <c r="P55" s="9"/>
    </row>
    <row r="56" spans="1:16">
      <c r="A56" s="12"/>
      <c r="B56" s="25">
        <v>348.92099999999999</v>
      </c>
      <c r="C56" s="20" t="s">
        <v>144</v>
      </c>
      <c r="D56" s="47">
        <v>0</v>
      </c>
      <c r="E56" s="47">
        <v>143905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143905</v>
      </c>
      <c r="O56" s="48">
        <f t="shared" si="6"/>
        <v>5.2873204247345411</v>
      </c>
      <c r="P56" s="9"/>
    </row>
    <row r="57" spans="1:16" ht="15.75">
      <c r="A57" s="29" t="s">
        <v>47</v>
      </c>
      <c r="B57" s="30"/>
      <c r="C57" s="31"/>
      <c r="D57" s="32">
        <f t="shared" ref="D57:M57" si="9">SUM(D58:D61)</f>
        <v>122290</v>
      </c>
      <c r="E57" s="32">
        <f t="shared" si="9"/>
        <v>207389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71" si="10">SUM(D57:M57)</f>
        <v>329679</v>
      </c>
      <c r="O57" s="46">
        <f t="shared" si="6"/>
        <v>12.112980857552266</v>
      </c>
      <c r="P57" s="10"/>
    </row>
    <row r="58" spans="1:16">
      <c r="A58" s="13"/>
      <c r="B58" s="40">
        <v>351.2</v>
      </c>
      <c r="C58" s="21" t="s">
        <v>81</v>
      </c>
      <c r="D58" s="47">
        <v>0</v>
      </c>
      <c r="E58" s="47">
        <v>10853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10853</v>
      </c>
      <c r="O58" s="48">
        <f t="shared" si="6"/>
        <v>0.39875812911048242</v>
      </c>
      <c r="P58" s="9"/>
    </row>
    <row r="59" spans="1:16">
      <c r="A59" s="13"/>
      <c r="B59" s="40">
        <v>351.5</v>
      </c>
      <c r="C59" s="21" t="s">
        <v>82</v>
      </c>
      <c r="D59" s="47">
        <v>122290</v>
      </c>
      <c r="E59" s="47">
        <v>35266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157556</v>
      </c>
      <c r="O59" s="48">
        <f t="shared" si="6"/>
        <v>5.7888819487820111</v>
      </c>
      <c r="P59" s="9"/>
    </row>
    <row r="60" spans="1:16">
      <c r="A60" s="13"/>
      <c r="B60" s="40">
        <v>351.8</v>
      </c>
      <c r="C60" s="21" t="s">
        <v>145</v>
      </c>
      <c r="D60" s="47">
        <v>0</v>
      </c>
      <c r="E60" s="47">
        <v>81180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81180</v>
      </c>
      <c r="O60" s="48">
        <f t="shared" si="6"/>
        <v>2.9826946393797993</v>
      </c>
      <c r="P60" s="9"/>
    </row>
    <row r="61" spans="1:16">
      <c r="A61" s="13"/>
      <c r="B61" s="40">
        <v>359</v>
      </c>
      <c r="C61" s="21" t="s">
        <v>83</v>
      </c>
      <c r="D61" s="47">
        <v>0</v>
      </c>
      <c r="E61" s="47">
        <v>80090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80090</v>
      </c>
      <c r="O61" s="48">
        <f t="shared" si="6"/>
        <v>2.942646140279972</v>
      </c>
      <c r="P61" s="9"/>
    </row>
    <row r="62" spans="1:16" ht="15.75">
      <c r="A62" s="29" t="s">
        <v>3</v>
      </c>
      <c r="B62" s="30"/>
      <c r="C62" s="31"/>
      <c r="D62" s="32">
        <f t="shared" ref="D62:M62" si="11">SUM(D63:D68)</f>
        <v>139483</v>
      </c>
      <c r="E62" s="32">
        <f t="shared" si="11"/>
        <v>267254</v>
      </c>
      <c r="F62" s="32">
        <f t="shared" si="11"/>
        <v>533</v>
      </c>
      <c r="G62" s="32">
        <f t="shared" si="11"/>
        <v>7119</v>
      </c>
      <c r="H62" s="32">
        <f t="shared" si="11"/>
        <v>0</v>
      </c>
      <c r="I62" s="32">
        <f t="shared" si="11"/>
        <v>0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414389</v>
      </c>
      <c r="O62" s="46">
        <f t="shared" si="6"/>
        <v>15.225373847227836</v>
      </c>
      <c r="P62" s="10"/>
    </row>
    <row r="63" spans="1:16">
      <c r="A63" s="12"/>
      <c r="B63" s="25">
        <v>361.1</v>
      </c>
      <c r="C63" s="20" t="s">
        <v>84</v>
      </c>
      <c r="D63" s="47">
        <v>49763</v>
      </c>
      <c r="E63" s="47">
        <v>7330</v>
      </c>
      <c r="F63" s="47">
        <v>533</v>
      </c>
      <c r="G63" s="47">
        <v>7119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64745</v>
      </c>
      <c r="O63" s="48">
        <f t="shared" si="6"/>
        <v>2.3788441047874489</v>
      </c>
      <c r="P63" s="9"/>
    </row>
    <row r="64" spans="1:16">
      <c r="A64" s="12"/>
      <c r="B64" s="25">
        <v>362</v>
      </c>
      <c r="C64" s="20" t="s">
        <v>85</v>
      </c>
      <c r="D64" s="47">
        <v>50043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50043</v>
      </c>
      <c r="O64" s="48">
        <f t="shared" si="6"/>
        <v>1.8386670095895947</v>
      </c>
      <c r="P64" s="9"/>
    </row>
    <row r="65" spans="1:119">
      <c r="A65" s="12"/>
      <c r="B65" s="25">
        <v>364</v>
      </c>
      <c r="C65" s="20" t="s">
        <v>146</v>
      </c>
      <c r="D65" s="47">
        <v>91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91</v>
      </c>
      <c r="O65" s="48">
        <f t="shared" si="6"/>
        <v>3.3434985487011794E-3</v>
      </c>
      <c r="P65" s="9"/>
    </row>
    <row r="66" spans="1:119">
      <c r="A66" s="12"/>
      <c r="B66" s="25">
        <v>365</v>
      </c>
      <c r="C66" s="20" t="s">
        <v>147</v>
      </c>
      <c r="D66" s="47">
        <v>0</v>
      </c>
      <c r="E66" s="47">
        <v>47769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47769</v>
      </c>
      <c r="O66" s="48">
        <f t="shared" si="6"/>
        <v>1.7551162876143587</v>
      </c>
      <c r="P66" s="9"/>
    </row>
    <row r="67" spans="1:119">
      <c r="A67" s="12"/>
      <c r="B67" s="25">
        <v>366</v>
      </c>
      <c r="C67" s="20" t="s">
        <v>88</v>
      </c>
      <c r="D67" s="47">
        <v>0</v>
      </c>
      <c r="E67" s="47">
        <v>33759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33759</v>
      </c>
      <c r="O67" s="48">
        <f t="shared" si="6"/>
        <v>1.2403644780835508</v>
      </c>
      <c r="P67" s="9"/>
    </row>
    <row r="68" spans="1:119">
      <c r="A68" s="12"/>
      <c r="B68" s="25">
        <v>369.9</v>
      </c>
      <c r="C68" s="20" t="s">
        <v>89</v>
      </c>
      <c r="D68" s="47">
        <v>39586</v>
      </c>
      <c r="E68" s="47">
        <v>178396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217982</v>
      </c>
      <c r="O68" s="48">
        <f t="shared" si="6"/>
        <v>8.0090384686041816</v>
      </c>
      <c r="P68" s="9"/>
    </row>
    <row r="69" spans="1:119" ht="15.75">
      <c r="A69" s="29" t="s">
        <v>48</v>
      </c>
      <c r="B69" s="30"/>
      <c r="C69" s="31"/>
      <c r="D69" s="32">
        <f t="shared" ref="D69:M69" si="12">SUM(D70:D70)</f>
        <v>5018604</v>
      </c>
      <c r="E69" s="32">
        <f t="shared" si="12"/>
        <v>7561513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0"/>
        <v>12580117</v>
      </c>
      <c r="O69" s="46">
        <f>(N69/O$73)</f>
        <v>462.21541683506632</v>
      </c>
      <c r="P69" s="9"/>
    </row>
    <row r="70" spans="1:119" ht="15.75" thickBot="1">
      <c r="A70" s="12"/>
      <c r="B70" s="25">
        <v>381</v>
      </c>
      <c r="C70" s="20" t="s">
        <v>90</v>
      </c>
      <c r="D70" s="47">
        <v>5018604</v>
      </c>
      <c r="E70" s="47">
        <v>7561513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12580117</v>
      </c>
      <c r="O70" s="48">
        <f>(N70/O$73)</f>
        <v>462.21541683506632</v>
      </c>
      <c r="P70" s="9"/>
    </row>
    <row r="71" spans="1:119" ht="16.5" thickBot="1">
      <c r="A71" s="14" t="s">
        <v>64</v>
      </c>
      <c r="B71" s="23"/>
      <c r="C71" s="22"/>
      <c r="D71" s="15">
        <f t="shared" ref="D71:M71" si="13">SUM(D5,D12,D16,D40,D57,D62,D69)</f>
        <v>17775452</v>
      </c>
      <c r="E71" s="15">
        <f t="shared" si="13"/>
        <v>19041796</v>
      </c>
      <c r="F71" s="15">
        <f t="shared" si="13"/>
        <v>533</v>
      </c>
      <c r="G71" s="15">
        <f t="shared" si="13"/>
        <v>640781</v>
      </c>
      <c r="H71" s="15">
        <f t="shared" si="13"/>
        <v>0</v>
      </c>
      <c r="I71" s="15">
        <f t="shared" si="13"/>
        <v>0</v>
      </c>
      <c r="J71" s="15">
        <f t="shared" si="13"/>
        <v>0</v>
      </c>
      <c r="K71" s="15">
        <f t="shared" si="13"/>
        <v>0</v>
      </c>
      <c r="L71" s="15">
        <f t="shared" si="13"/>
        <v>0</v>
      </c>
      <c r="M71" s="15">
        <f t="shared" si="13"/>
        <v>0</v>
      </c>
      <c r="N71" s="15">
        <f t="shared" si="10"/>
        <v>37458562</v>
      </c>
      <c r="O71" s="38">
        <f>(N71/O$73)</f>
        <v>1376.2928316860784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20" t="s">
        <v>148</v>
      </c>
      <c r="M73" s="120"/>
      <c r="N73" s="120"/>
      <c r="O73" s="44">
        <v>27217</v>
      </c>
    </row>
    <row r="74" spans="1:119">
      <c r="A74" s="121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9"/>
    </row>
    <row r="75" spans="1:119" ht="15.75" customHeight="1" thickBot="1">
      <c r="A75" s="122" t="s">
        <v>109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2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5608645</v>
      </c>
      <c r="E5" s="27">
        <f t="shared" si="0"/>
        <v>4104072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9712717</v>
      </c>
      <c r="O5" s="33">
        <f t="shared" ref="O5:O36" si="2">(N5/O$72)</f>
        <v>356.57391974742097</v>
      </c>
      <c r="P5" s="6"/>
    </row>
    <row r="6" spans="1:133">
      <c r="A6" s="12"/>
      <c r="B6" s="25">
        <v>311</v>
      </c>
      <c r="C6" s="20" t="s">
        <v>2</v>
      </c>
      <c r="D6" s="47">
        <v>5568575</v>
      </c>
      <c r="E6" s="47">
        <v>1745355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7313930</v>
      </c>
      <c r="O6" s="48">
        <f t="shared" si="2"/>
        <v>268.50949006938583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80903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80903</v>
      </c>
      <c r="O7" s="48">
        <f t="shared" si="2"/>
        <v>2.9701163772532033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25380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25380</v>
      </c>
      <c r="O8" s="48">
        <f t="shared" si="2"/>
        <v>0.93175226697015312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578974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578974</v>
      </c>
      <c r="O9" s="48">
        <f t="shared" si="2"/>
        <v>21.255332427769009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1673460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1673460</v>
      </c>
      <c r="O10" s="48">
        <f t="shared" si="2"/>
        <v>61.436176071074563</v>
      </c>
      <c r="P10" s="9"/>
    </row>
    <row r="11" spans="1:133">
      <c r="A11" s="12"/>
      <c r="B11" s="25">
        <v>315</v>
      </c>
      <c r="C11" s="20" t="s">
        <v>14</v>
      </c>
      <c r="D11" s="47">
        <v>40070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40070</v>
      </c>
      <c r="O11" s="48">
        <f t="shared" si="2"/>
        <v>1.471052534968244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SUM(D13:D14)</f>
        <v>161904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161904</v>
      </c>
      <c r="O12" s="46">
        <f t="shared" si="2"/>
        <v>5.9438305370975444</v>
      </c>
      <c r="P12" s="10"/>
    </row>
    <row r="13" spans="1:133">
      <c r="A13" s="12"/>
      <c r="B13" s="25">
        <v>322</v>
      </c>
      <c r="C13" s="20" t="s">
        <v>0</v>
      </c>
      <c r="D13" s="47">
        <v>152838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152838</v>
      </c>
      <c r="O13" s="48">
        <f t="shared" si="2"/>
        <v>5.6109989353500493</v>
      </c>
      <c r="P13" s="9"/>
    </row>
    <row r="14" spans="1:133">
      <c r="A14" s="12"/>
      <c r="B14" s="25">
        <v>329</v>
      </c>
      <c r="C14" s="20" t="s">
        <v>17</v>
      </c>
      <c r="D14" s="47">
        <v>9066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9066</v>
      </c>
      <c r="O14" s="48">
        <f t="shared" si="2"/>
        <v>0.33283160174749438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SUM(D16:D38)</f>
        <v>3025323</v>
      </c>
      <c r="E15" s="32">
        <f t="shared" si="4"/>
        <v>3914079</v>
      </c>
      <c r="F15" s="32">
        <f t="shared" si="4"/>
        <v>0</v>
      </c>
      <c r="G15" s="32">
        <f t="shared" si="4"/>
        <v>625526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7564928</v>
      </c>
      <c r="O15" s="46">
        <f t="shared" si="2"/>
        <v>277.72414552663463</v>
      </c>
      <c r="P15" s="10"/>
    </row>
    <row r="16" spans="1:133">
      <c r="A16" s="12"/>
      <c r="B16" s="25">
        <v>331.1</v>
      </c>
      <c r="C16" s="20" t="s">
        <v>18</v>
      </c>
      <c r="D16" s="47">
        <v>8990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8990</v>
      </c>
      <c r="O16" s="48">
        <f t="shared" si="2"/>
        <v>0.33004148463599986</v>
      </c>
      <c r="P16" s="9"/>
    </row>
    <row r="17" spans="1:16">
      <c r="A17" s="12"/>
      <c r="B17" s="25">
        <v>331.2</v>
      </c>
      <c r="C17" s="20" t="s">
        <v>19</v>
      </c>
      <c r="D17" s="47">
        <v>261403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261403</v>
      </c>
      <c r="O17" s="48">
        <f t="shared" si="2"/>
        <v>9.5966445170527557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270177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270177</v>
      </c>
      <c r="O18" s="48">
        <f t="shared" si="2"/>
        <v>9.9187561951613503</v>
      </c>
      <c r="P18" s="9"/>
    </row>
    <row r="19" spans="1:16">
      <c r="A19" s="12"/>
      <c r="B19" s="25">
        <v>331.65</v>
      </c>
      <c r="C19" s="20" t="s">
        <v>24</v>
      </c>
      <c r="D19" s="47">
        <v>0</v>
      </c>
      <c r="E19" s="47">
        <v>59539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59539</v>
      </c>
      <c r="O19" s="48">
        <f t="shared" si="2"/>
        <v>2.1857997723851832</v>
      </c>
      <c r="P19" s="9"/>
    </row>
    <row r="20" spans="1:16">
      <c r="A20" s="12"/>
      <c r="B20" s="25">
        <v>334.34</v>
      </c>
      <c r="C20" s="20" t="s">
        <v>25</v>
      </c>
      <c r="D20" s="47">
        <v>225000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225000</v>
      </c>
      <c r="O20" s="48">
        <f t="shared" si="2"/>
        <v>8.2602151327141229</v>
      </c>
      <c r="P20" s="9"/>
    </row>
    <row r="21" spans="1:16">
      <c r="A21" s="12"/>
      <c r="B21" s="25">
        <v>334.49</v>
      </c>
      <c r="C21" s="20" t="s">
        <v>26</v>
      </c>
      <c r="D21" s="47">
        <v>0</v>
      </c>
      <c r="E21" s="47">
        <v>756910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6" si="5">SUM(D21:M21)</f>
        <v>756910</v>
      </c>
      <c r="O21" s="48">
        <f t="shared" si="2"/>
        <v>27.787730827122875</v>
      </c>
      <c r="P21" s="9"/>
    </row>
    <row r="22" spans="1:16">
      <c r="A22" s="12"/>
      <c r="B22" s="25">
        <v>334.5</v>
      </c>
      <c r="C22" s="20" t="s">
        <v>105</v>
      </c>
      <c r="D22" s="47">
        <v>126184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126184</v>
      </c>
      <c r="O22" s="48">
        <f t="shared" si="2"/>
        <v>4.6324754946951066</v>
      </c>
      <c r="P22" s="9"/>
    </row>
    <row r="23" spans="1:16">
      <c r="A23" s="12"/>
      <c r="B23" s="25">
        <v>334.62</v>
      </c>
      <c r="C23" s="20" t="s">
        <v>100</v>
      </c>
      <c r="D23" s="47">
        <v>0</v>
      </c>
      <c r="E23" s="47">
        <v>18699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18699</v>
      </c>
      <c r="O23" s="48">
        <f t="shared" si="2"/>
        <v>0.68647894562942835</v>
      </c>
      <c r="P23" s="9"/>
    </row>
    <row r="24" spans="1:16">
      <c r="A24" s="12"/>
      <c r="B24" s="25">
        <v>334.69</v>
      </c>
      <c r="C24" s="20" t="s">
        <v>27</v>
      </c>
      <c r="D24" s="47">
        <v>0</v>
      </c>
      <c r="E24" s="47">
        <v>88920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88920</v>
      </c>
      <c r="O24" s="48">
        <f t="shared" si="2"/>
        <v>3.2644370204486215</v>
      </c>
      <c r="P24" s="9"/>
    </row>
    <row r="25" spans="1:16">
      <c r="A25" s="12"/>
      <c r="B25" s="25">
        <v>334.7</v>
      </c>
      <c r="C25" s="20" t="s">
        <v>28</v>
      </c>
      <c r="D25" s="47">
        <v>2185</v>
      </c>
      <c r="E25" s="47">
        <v>217540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219725</v>
      </c>
      <c r="O25" s="48">
        <f t="shared" si="2"/>
        <v>8.0665589779360474</v>
      </c>
      <c r="P25" s="9"/>
    </row>
    <row r="26" spans="1:16">
      <c r="A26" s="12"/>
      <c r="B26" s="25">
        <v>335.12</v>
      </c>
      <c r="C26" s="20" t="s">
        <v>29</v>
      </c>
      <c r="D26" s="47">
        <v>446158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446158</v>
      </c>
      <c r="O26" s="48">
        <f t="shared" si="2"/>
        <v>16.379382503028747</v>
      </c>
      <c r="P26" s="9"/>
    </row>
    <row r="27" spans="1:16">
      <c r="A27" s="12"/>
      <c r="B27" s="25">
        <v>335.13</v>
      </c>
      <c r="C27" s="20" t="s">
        <v>30</v>
      </c>
      <c r="D27" s="47">
        <v>17879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17879</v>
      </c>
      <c r="O27" s="48">
        <f t="shared" si="2"/>
        <v>0.6563750504790925</v>
      </c>
      <c r="P27" s="9"/>
    </row>
    <row r="28" spans="1:16">
      <c r="A28" s="12"/>
      <c r="B28" s="25">
        <v>335.14</v>
      </c>
      <c r="C28" s="20" t="s">
        <v>31</v>
      </c>
      <c r="D28" s="47">
        <v>9706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9706</v>
      </c>
      <c r="O28" s="48">
        <f t="shared" si="2"/>
        <v>0.35632732479165902</v>
      </c>
      <c r="P28" s="9"/>
    </row>
    <row r="29" spans="1:16">
      <c r="A29" s="12"/>
      <c r="B29" s="25">
        <v>335.15</v>
      </c>
      <c r="C29" s="20" t="s">
        <v>32</v>
      </c>
      <c r="D29" s="47">
        <v>-273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-273</v>
      </c>
      <c r="O29" s="48">
        <f t="shared" si="2"/>
        <v>-1.002239436102647E-2</v>
      </c>
      <c r="P29" s="9"/>
    </row>
    <row r="30" spans="1:16">
      <c r="A30" s="12"/>
      <c r="B30" s="25">
        <v>335.16</v>
      </c>
      <c r="C30" s="20" t="s">
        <v>33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8.1959690150152351</v>
      </c>
      <c r="P30" s="9"/>
    </row>
    <row r="31" spans="1:16">
      <c r="A31" s="12"/>
      <c r="B31" s="25">
        <v>335.18</v>
      </c>
      <c r="C31" s="20" t="s">
        <v>34</v>
      </c>
      <c r="D31" s="47">
        <v>845983</v>
      </c>
      <c r="E31" s="47">
        <v>601709</v>
      </c>
      <c r="F31" s="47">
        <v>0</v>
      </c>
      <c r="G31" s="47">
        <v>625526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2073218</v>
      </c>
      <c r="O31" s="48">
        <f t="shared" si="2"/>
        <v>76.112118653401367</v>
      </c>
      <c r="P31" s="9"/>
    </row>
    <row r="32" spans="1:16">
      <c r="A32" s="12"/>
      <c r="B32" s="25">
        <v>335.19</v>
      </c>
      <c r="C32" s="20" t="s">
        <v>49</v>
      </c>
      <c r="D32" s="47">
        <v>833458</v>
      </c>
      <c r="E32" s="47">
        <v>200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833658</v>
      </c>
      <c r="O32" s="48">
        <f t="shared" si="2"/>
        <v>30.605308564925291</v>
      </c>
      <c r="P32" s="9"/>
    </row>
    <row r="33" spans="1:16">
      <c r="A33" s="12"/>
      <c r="B33" s="25">
        <v>335.22</v>
      </c>
      <c r="C33" s="20" t="s">
        <v>35</v>
      </c>
      <c r="D33" s="47">
        <v>0</v>
      </c>
      <c r="E33" s="47">
        <v>184271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184271</v>
      </c>
      <c r="O33" s="48">
        <f t="shared" si="2"/>
        <v>6.7649693454238404</v>
      </c>
      <c r="P33" s="9"/>
    </row>
    <row r="34" spans="1:16">
      <c r="A34" s="12"/>
      <c r="B34" s="25">
        <v>335.49</v>
      </c>
      <c r="C34" s="20" t="s">
        <v>36</v>
      </c>
      <c r="D34" s="47">
        <v>0</v>
      </c>
      <c r="E34" s="47">
        <v>714911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714911</v>
      </c>
      <c r="O34" s="48">
        <f t="shared" si="2"/>
        <v>26.245860714416828</v>
      </c>
      <c r="P34" s="9"/>
    </row>
    <row r="35" spans="1:16">
      <c r="A35" s="12"/>
      <c r="B35" s="25">
        <v>335.5</v>
      </c>
      <c r="C35" s="20" t="s">
        <v>37</v>
      </c>
      <c r="D35" s="47">
        <v>0</v>
      </c>
      <c r="E35" s="47">
        <v>317952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317952</v>
      </c>
      <c r="O35" s="48">
        <f t="shared" si="2"/>
        <v>11.672675208340982</v>
      </c>
      <c r="P35" s="9"/>
    </row>
    <row r="36" spans="1:16">
      <c r="A36" s="12"/>
      <c r="B36" s="25">
        <v>335.8</v>
      </c>
      <c r="C36" s="20" t="s">
        <v>38</v>
      </c>
      <c r="D36" s="47">
        <v>0</v>
      </c>
      <c r="E36" s="47">
        <v>669251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669251</v>
      </c>
      <c r="O36" s="48">
        <f t="shared" si="2"/>
        <v>24.569587723484709</v>
      </c>
      <c r="P36" s="9"/>
    </row>
    <row r="37" spans="1:16">
      <c r="A37" s="12"/>
      <c r="B37" s="25">
        <v>337.7</v>
      </c>
      <c r="C37" s="20" t="s">
        <v>40</v>
      </c>
      <c r="D37" s="47">
        <v>8091</v>
      </c>
      <c r="E37" s="47">
        <v>14000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22091</v>
      </c>
      <c r="O37" s="48">
        <f t="shared" ref="O37:O68" si="6">(N37/O$72)</f>
        <v>0.81100627776350087</v>
      </c>
      <c r="P37" s="9"/>
    </row>
    <row r="38" spans="1:16">
      <c r="A38" s="12"/>
      <c r="B38" s="25">
        <v>339</v>
      </c>
      <c r="C38" s="20" t="s">
        <v>41</v>
      </c>
      <c r="D38" s="47">
        <v>17309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17309</v>
      </c>
      <c r="O38" s="48">
        <f t="shared" si="6"/>
        <v>0.63544917214288332</v>
      </c>
      <c r="P38" s="9"/>
    </row>
    <row r="39" spans="1:16" ht="15.75">
      <c r="A39" s="29" t="s">
        <v>46</v>
      </c>
      <c r="B39" s="30"/>
      <c r="C39" s="31"/>
      <c r="D39" s="32">
        <f t="shared" ref="D39:M39" si="7">SUM(D40:D54)</f>
        <v>882110</v>
      </c>
      <c r="E39" s="32">
        <f t="shared" si="7"/>
        <v>2767413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3649523</v>
      </c>
      <c r="O39" s="46">
        <f t="shared" si="6"/>
        <v>133.98153383016998</v>
      </c>
      <c r="P39" s="10"/>
    </row>
    <row r="40" spans="1:16">
      <c r="A40" s="12"/>
      <c r="B40" s="25">
        <v>341.1</v>
      </c>
      <c r="C40" s="20" t="s">
        <v>50</v>
      </c>
      <c r="D40" s="47">
        <v>46560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46560</v>
      </c>
      <c r="O40" s="48">
        <f t="shared" si="6"/>
        <v>1.709313851462976</v>
      </c>
      <c r="P40" s="9"/>
    </row>
    <row r="41" spans="1:16">
      <c r="A41" s="12"/>
      <c r="B41" s="25">
        <v>341.15</v>
      </c>
      <c r="C41" s="20" t="s">
        <v>51</v>
      </c>
      <c r="D41" s="47">
        <v>0</v>
      </c>
      <c r="E41" s="47">
        <v>26727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4" si="8">SUM(D41:M41)</f>
        <v>26727</v>
      </c>
      <c r="O41" s="48">
        <f t="shared" si="6"/>
        <v>0.98120342156466833</v>
      </c>
      <c r="P41" s="9"/>
    </row>
    <row r="42" spans="1:16">
      <c r="A42" s="12"/>
      <c r="B42" s="25">
        <v>341.51</v>
      </c>
      <c r="C42" s="20" t="s">
        <v>52</v>
      </c>
      <c r="D42" s="47">
        <v>639652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639652</v>
      </c>
      <c r="O42" s="48">
        <f t="shared" si="6"/>
        <v>23.482947244759352</v>
      </c>
      <c r="P42" s="9"/>
    </row>
    <row r="43" spans="1:16">
      <c r="A43" s="12"/>
      <c r="B43" s="25">
        <v>341.52</v>
      </c>
      <c r="C43" s="20" t="s">
        <v>53</v>
      </c>
      <c r="D43" s="47">
        <v>0</v>
      </c>
      <c r="E43" s="47">
        <v>31760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31760</v>
      </c>
      <c r="O43" s="48">
        <f t="shared" si="6"/>
        <v>1.1659752560666692</v>
      </c>
      <c r="P43" s="9"/>
    </row>
    <row r="44" spans="1:16">
      <c r="A44" s="12"/>
      <c r="B44" s="25">
        <v>341.56</v>
      </c>
      <c r="C44" s="20" t="s">
        <v>54</v>
      </c>
      <c r="D44" s="47">
        <v>11987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11987</v>
      </c>
      <c r="O44" s="48">
        <f t="shared" si="6"/>
        <v>0.44006755020375199</v>
      </c>
      <c r="P44" s="9"/>
    </row>
    <row r="45" spans="1:16">
      <c r="A45" s="12"/>
      <c r="B45" s="25">
        <v>341.9</v>
      </c>
      <c r="C45" s="20" t="s">
        <v>55</v>
      </c>
      <c r="D45" s="47">
        <v>48433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48433</v>
      </c>
      <c r="O45" s="48">
        <f t="shared" si="6"/>
        <v>1.7780755534344139</v>
      </c>
      <c r="P45" s="9"/>
    </row>
    <row r="46" spans="1:16">
      <c r="A46" s="12"/>
      <c r="B46" s="25">
        <v>342.3</v>
      </c>
      <c r="C46" s="20" t="s">
        <v>56</v>
      </c>
      <c r="D46" s="47">
        <v>0</v>
      </c>
      <c r="E46" s="47">
        <v>16405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16405</v>
      </c>
      <c r="O46" s="48">
        <f t="shared" si="6"/>
        <v>0.60226146334300079</v>
      </c>
      <c r="P46" s="9"/>
    </row>
    <row r="47" spans="1:16">
      <c r="A47" s="12"/>
      <c r="B47" s="25">
        <v>342.4</v>
      </c>
      <c r="C47" s="20" t="s">
        <v>57</v>
      </c>
      <c r="D47" s="47">
        <v>0</v>
      </c>
      <c r="E47" s="47">
        <v>198469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198469</v>
      </c>
      <c r="O47" s="48">
        <f t="shared" si="6"/>
        <v>7.28620727633173</v>
      </c>
      <c r="P47" s="9"/>
    </row>
    <row r="48" spans="1:16">
      <c r="A48" s="12"/>
      <c r="B48" s="25">
        <v>342.5</v>
      </c>
      <c r="C48" s="20" t="s">
        <v>58</v>
      </c>
      <c r="D48" s="47">
        <v>300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300</v>
      </c>
      <c r="O48" s="48">
        <f t="shared" si="6"/>
        <v>1.1013620176952165E-2</v>
      </c>
      <c r="P48" s="9"/>
    </row>
    <row r="49" spans="1:16">
      <c r="A49" s="12"/>
      <c r="B49" s="25">
        <v>342.6</v>
      </c>
      <c r="C49" s="20" t="s">
        <v>59</v>
      </c>
      <c r="D49" s="47">
        <v>0</v>
      </c>
      <c r="E49" s="47">
        <v>1628562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1628562</v>
      </c>
      <c r="O49" s="48">
        <f t="shared" si="6"/>
        <v>59.787877675391904</v>
      </c>
      <c r="P49" s="9"/>
    </row>
    <row r="50" spans="1:16">
      <c r="A50" s="12"/>
      <c r="B50" s="25">
        <v>342.9</v>
      </c>
      <c r="C50" s="20" t="s">
        <v>60</v>
      </c>
      <c r="D50" s="47">
        <v>0</v>
      </c>
      <c r="E50" s="47">
        <v>85000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85000</v>
      </c>
      <c r="O50" s="48">
        <f t="shared" si="6"/>
        <v>3.1205257168031131</v>
      </c>
      <c r="P50" s="9"/>
    </row>
    <row r="51" spans="1:16">
      <c r="A51" s="12"/>
      <c r="B51" s="25">
        <v>343.9</v>
      </c>
      <c r="C51" s="20" t="s">
        <v>62</v>
      </c>
      <c r="D51" s="47">
        <v>0</v>
      </c>
      <c r="E51" s="47">
        <v>2403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2403</v>
      </c>
      <c r="O51" s="48">
        <f t="shared" si="6"/>
        <v>8.8219097617386832E-2</v>
      </c>
      <c r="P51" s="9"/>
    </row>
    <row r="52" spans="1:16">
      <c r="A52" s="12"/>
      <c r="B52" s="25">
        <v>344.9</v>
      </c>
      <c r="C52" s="20" t="s">
        <v>63</v>
      </c>
      <c r="D52" s="47">
        <v>0</v>
      </c>
      <c r="E52" s="47">
        <v>539035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539035</v>
      </c>
      <c r="O52" s="48">
        <f t="shared" si="6"/>
        <v>19.789089173611366</v>
      </c>
      <c r="P52" s="9"/>
    </row>
    <row r="53" spans="1:16">
      <c r="A53" s="12"/>
      <c r="B53" s="25">
        <v>347.9</v>
      </c>
      <c r="C53" s="20" t="s">
        <v>107</v>
      </c>
      <c r="D53" s="47">
        <v>135178</v>
      </c>
      <c r="E53" s="47">
        <v>3383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138561</v>
      </c>
      <c r="O53" s="48">
        <f t="shared" si="6"/>
        <v>5.0868607511288957</v>
      </c>
      <c r="P53" s="9"/>
    </row>
    <row r="54" spans="1:16">
      <c r="A54" s="12"/>
      <c r="B54" s="25">
        <v>348.82</v>
      </c>
      <c r="C54" s="20" t="s">
        <v>101</v>
      </c>
      <c r="D54" s="47">
        <v>0</v>
      </c>
      <c r="E54" s="47">
        <v>235669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235669</v>
      </c>
      <c r="O54" s="48">
        <f t="shared" si="6"/>
        <v>8.6518961782737982</v>
      </c>
      <c r="P54" s="9"/>
    </row>
    <row r="55" spans="1:16" ht="15.75">
      <c r="A55" s="29" t="s">
        <v>47</v>
      </c>
      <c r="B55" s="30"/>
      <c r="C55" s="31"/>
      <c r="D55" s="32">
        <f t="shared" ref="D55:M55" si="9">SUM(D56:D58)</f>
        <v>176829</v>
      </c>
      <c r="E55" s="32">
        <f t="shared" si="9"/>
        <v>194643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 t="shared" ref="N55:N60" si="10">SUM(D55:M55)</f>
        <v>371472</v>
      </c>
      <c r="O55" s="46">
        <f t="shared" si="6"/>
        <v>13.637505047909247</v>
      </c>
      <c r="P55" s="10"/>
    </row>
    <row r="56" spans="1:16">
      <c r="A56" s="13"/>
      <c r="B56" s="40">
        <v>351.2</v>
      </c>
      <c r="C56" s="21" t="s">
        <v>81</v>
      </c>
      <c r="D56" s="47">
        <v>0</v>
      </c>
      <c r="E56" s="47">
        <v>12381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12381</v>
      </c>
      <c r="O56" s="48">
        <f t="shared" si="6"/>
        <v>0.4545321047028158</v>
      </c>
      <c r="P56" s="9"/>
    </row>
    <row r="57" spans="1:16">
      <c r="A57" s="13"/>
      <c r="B57" s="40">
        <v>351.5</v>
      </c>
      <c r="C57" s="21" t="s">
        <v>82</v>
      </c>
      <c r="D57" s="47">
        <v>176829</v>
      </c>
      <c r="E57" s="47">
        <v>124632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301461</v>
      </c>
      <c r="O57" s="48">
        <f t="shared" si="6"/>
        <v>11.067256507213921</v>
      </c>
      <c r="P57" s="9"/>
    </row>
    <row r="58" spans="1:16">
      <c r="A58" s="13"/>
      <c r="B58" s="40">
        <v>359</v>
      </c>
      <c r="C58" s="21" t="s">
        <v>83</v>
      </c>
      <c r="D58" s="47">
        <v>0</v>
      </c>
      <c r="E58" s="47">
        <v>57630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57630</v>
      </c>
      <c r="O58" s="48">
        <f t="shared" si="6"/>
        <v>2.1157164359925109</v>
      </c>
      <c r="P58" s="9"/>
    </row>
    <row r="59" spans="1:16" ht="15.75">
      <c r="A59" s="29" t="s">
        <v>3</v>
      </c>
      <c r="B59" s="30"/>
      <c r="C59" s="31"/>
      <c r="D59" s="32">
        <f t="shared" ref="D59:M59" si="11">SUM(D60:D66)</f>
        <v>749388</v>
      </c>
      <c r="E59" s="32">
        <f t="shared" si="11"/>
        <v>1095547</v>
      </c>
      <c r="F59" s="32">
        <f t="shared" si="11"/>
        <v>9778</v>
      </c>
      <c r="G59" s="32">
        <f t="shared" si="11"/>
        <v>22306</v>
      </c>
      <c r="H59" s="32">
        <f t="shared" si="11"/>
        <v>0</v>
      </c>
      <c r="I59" s="32">
        <f t="shared" si="11"/>
        <v>0</v>
      </c>
      <c r="J59" s="32">
        <f t="shared" si="11"/>
        <v>0</v>
      </c>
      <c r="K59" s="32">
        <f t="shared" si="11"/>
        <v>0</v>
      </c>
      <c r="L59" s="32">
        <f t="shared" si="11"/>
        <v>0</v>
      </c>
      <c r="M59" s="32">
        <f t="shared" si="11"/>
        <v>0</v>
      </c>
      <c r="N59" s="32">
        <f t="shared" si="10"/>
        <v>1877019</v>
      </c>
      <c r="O59" s="46">
        <f t="shared" si="6"/>
        <v>68.90924776974191</v>
      </c>
      <c r="P59" s="10"/>
    </row>
    <row r="60" spans="1:16">
      <c r="A60" s="12"/>
      <c r="B60" s="25">
        <v>361.1</v>
      </c>
      <c r="C60" s="20" t="s">
        <v>84</v>
      </c>
      <c r="D60" s="47">
        <v>183942</v>
      </c>
      <c r="E60" s="47">
        <v>37027</v>
      </c>
      <c r="F60" s="47">
        <v>9778</v>
      </c>
      <c r="G60" s="47">
        <v>1580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232327</v>
      </c>
      <c r="O60" s="48">
        <f t="shared" si="6"/>
        <v>8.5292044495025507</v>
      </c>
      <c r="P60" s="9"/>
    </row>
    <row r="61" spans="1:16">
      <c r="A61" s="12"/>
      <c r="B61" s="25">
        <v>361.3</v>
      </c>
      <c r="C61" s="20" t="s">
        <v>102</v>
      </c>
      <c r="D61" s="47">
        <v>0</v>
      </c>
      <c r="E61" s="47">
        <v>0</v>
      </c>
      <c r="F61" s="47">
        <v>0</v>
      </c>
      <c r="G61" s="47">
        <v>20726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6" si="12">SUM(D61:M61)</f>
        <v>20726</v>
      </c>
      <c r="O61" s="48">
        <f t="shared" si="6"/>
        <v>0.76089430595836849</v>
      </c>
      <c r="P61" s="9"/>
    </row>
    <row r="62" spans="1:16">
      <c r="A62" s="12"/>
      <c r="B62" s="25">
        <v>362</v>
      </c>
      <c r="C62" s="20" t="s">
        <v>85</v>
      </c>
      <c r="D62" s="47">
        <v>44322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44322</v>
      </c>
      <c r="O62" s="48">
        <f t="shared" si="6"/>
        <v>1.6271522449429128</v>
      </c>
      <c r="P62" s="9"/>
    </row>
    <row r="63" spans="1:16">
      <c r="A63" s="12"/>
      <c r="B63" s="25">
        <v>364</v>
      </c>
      <c r="C63" s="20" t="s">
        <v>86</v>
      </c>
      <c r="D63" s="47">
        <v>0</v>
      </c>
      <c r="E63" s="47">
        <v>171283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171283</v>
      </c>
      <c r="O63" s="48">
        <f t="shared" si="6"/>
        <v>6.2881530158963255</v>
      </c>
      <c r="P63" s="9"/>
    </row>
    <row r="64" spans="1:16">
      <c r="A64" s="12"/>
      <c r="B64" s="25">
        <v>365</v>
      </c>
      <c r="C64" s="20" t="s">
        <v>87</v>
      </c>
      <c r="D64" s="47">
        <v>0</v>
      </c>
      <c r="E64" s="47">
        <v>52850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52850</v>
      </c>
      <c r="O64" s="48">
        <f t="shared" si="6"/>
        <v>1.9402327545064062</v>
      </c>
      <c r="P64" s="9"/>
    </row>
    <row r="65" spans="1:119">
      <c r="A65" s="12"/>
      <c r="B65" s="25">
        <v>366</v>
      </c>
      <c r="C65" s="20" t="s">
        <v>88</v>
      </c>
      <c r="D65" s="47">
        <v>1270</v>
      </c>
      <c r="E65" s="47">
        <v>76391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77661</v>
      </c>
      <c r="O65" s="48">
        <f t="shared" si="6"/>
        <v>2.8510958552076069</v>
      </c>
      <c r="P65" s="9"/>
    </row>
    <row r="66" spans="1:119">
      <c r="A66" s="12"/>
      <c r="B66" s="25">
        <v>369.9</v>
      </c>
      <c r="C66" s="20" t="s">
        <v>89</v>
      </c>
      <c r="D66" s="47">
        <v>519854</v>
      </c>
      <c r="E66" s="47">
        <v>757996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1277850</v>
      </c>
      <c r="O66" s="48">
        <f t="shared" si="6"/>
        <v>46.912515143727745</v>
      </c>
      <c r="P66" s="9"/>
    </row>
    <row r="67" spans="1:119" ht="15.75">
      <c r="A67" s="29" t="s">
        <v>48</v>
      </c>
      <c r="B67" s="30"/>
      <c r="C67" s="31"/>
      <c r="D67" s="32">
        <f t="shared" ref="D67:M67" si="13">SUM(D68:D69)</f>
        <v>5374225</v>
      </c>
      <c r="E67" s="32">
        <f t="shared" si="13"/>
        <v>5931105</v>
      </c>
      <c r="F67" s="32">
        <f t="shared" si="13"/>
        <v>0</v>
      </c>
      <c r="G67" s="32">
        <f t="shared" si="13"/>
        <v>300006</v>
      </c>
      <c r="H67" s="32">
        <f t="shared" si="13"/>
        <v>0</v>
      </c>
      <c r="I67" s="32">
        <f t="shared" si="13"/>
        <v>0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>SUM(D67:M67)</f>
        <v>11605336</v>
      </c>
      <c r="O67" s="46">
        <f t="shared" si="6"/>
        <v>426.05587576636441</v>
      </c>
      <c r="P67" s="9"/>
    </row>
    <row r="68" spans="1:119">
      <c r="A68" s="12"/>
      <c r="B68" s="25">
        <v>381</v>
      </c>
      <c r="C68" s="20" t="s">
        <v>90</v>
      </c>
      <c r="D68" s="47">
        <v>5334177</v>
      </c>
      <c r="E68" s="47">
        <v>5678094</v>
      </c>
      <c r="F68" s="47">
        <v>0</v>
      </c>
      <c r="G68" s="47">
        <v>300006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11312277</v>
      </c>
      <c r="O68" s="48">
        <f t="shared" si="6"/>
        <v>415.29707404823966</v>
      </c>
      <c r="P68" s="9"/>
    </row>
    <row r="69" spans="1:119" ht="15.75" thickBot="1">
      <c r="A69" s="12"/>
      <c r="B69" s="25">
        <v>384</v>
      </c>
      <c r="C69" s="20" t="s">
        <v>124</v>
      </c>
      <c r="D69" s="47">
        <v>40048</v>
      </c>
      <c r="E69" s="47">
        <v>253011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293059</v>
      </c>
      <c r="O69" s="48">
        <f>(N69/O$72)</f>
        <v>10.758801718124747</v>
      </c>
      <c r="P69" s="9"/>
    </row>
    <row r="70" spans="1:119" ht="16.5" thickBot="1">
      <c r="A70" s="14" t="s">
        <v>64</v>
      </c>
      <c r="B70" s="23"/>
      <c r="C70" s="22"/>
      <c r="D70" s="15">
        <f t="shared" ref="D70:M70" si="14">SUM(D5,D12,D15,D39,D55,D59,D67)</f>
        <v>15978424</v>
      </c>
      <c r="E70" s="15">
        <f t="shared" si="14"/>
        <v>18006859</v>
      </c>
      <c r="F70" s="15">
        <f t="shared" si="14"/>
        <v>9778</v>
      </c>
      <c r="G70" s="15">
        <f t="shared" si="14"/>
        <v>947838</v>
      </c>
      <c r="H70" s="15">
        <f t="shared" si="14"/>
        <v>0</v>
      </c>
      <c r="I70" s="15">
        <f t="shared" si="14"/>
        <v>0</v>
      </c>
      <c r="J70" s="15">
        <f t="shared" si="14"/>
        <v>0</v>
      </c>
      <c r="K70" s="15">
        <f t="shared" si="14"/>
        <v>0</v>
      </c>
      <c r="L70" s="15">
        <f t="shared" si="14"/>
        <v>0</v>
      </c>
      <c r="M70" s="15">
        <f t="shared" si="14"/>
        <v>0</v>
      </c>
      <c r="N70" s="15">
        <f>SUM(D70:M70)</f>
        <v>34942899</v>
      </c>
      <c r="O70" s="38">
        <f>(N70/O$72)</f>
        <v>1282.8260582253386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0" t="s">
        <v>125</v>
      </c>
      <c r="M72" s="120"/>
      <c r="N72" s="120"/>
      <c r="O72" s="44">
        <v>27239</v>
      </c>
    </row>
    <row r="73" spans="1:119">
      <c r="A73" s="121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9"/>
    </row>
    <row r="74" spans="1:119" ht="15.75" customHeight="1" thickBot="1">
      <c r="A74" s="122" t="s">
        <v>109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2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5802809</v>
      </c>
      <c r="E5" s="27">
        <f t="shared" si="0"/>
        <v>4157210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9960019</v>
      </c>
      <c r="O5" s="33">
        <f t="shared" ref="O5:O36" si="2">(N5/O$74)</f>
        <v>347.49909287558438</v>
      </c>
      <c r="P5" s="6"/>
    </row>
    <row r="6" spans="1:133">
      <c r="A6" s="12"/>
      <c r="B6" s="25">
        <v>311</v>
      </c>
      <c r="C6" s="20" t="s">
        <v>2</v>
      </c>
      <c r="D6" s="47">
        <v>5761689</v>
      </c>
      <c r="E6" s="47">
        <v>1788550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7550239</v>
      </c>
      <c r="O6" s="48">
        <f t="shared" si="2"/>
        <v>263.42331309748096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82088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82088</v>
      </c>
      <c r="O7" s="48">
        <f t="shared" si="2"/>
        <v>2.8640011164608192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27464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27464</v>
      </c>
      <c r="O8" s="48">
        <f t="shared" si="2"/>
        <v>0.95820249808108293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648066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648066</v>
      </c>
      <c r="O9" s="48">
        <f t="shared" si="2"/>
        <v>22.610634289302912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1611042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1611042</v>
      </c>
      <c r="O10" s="48">
        <f t="shared" si="2"/>
        <v>56.208289721582581</v>
      </c>
      <c r="P10" s="9"/>
    </row>
    <row r="11" spans="1:133">
      <c r="A11" s="12"/>
      <c r="B11" s="25">
        <v>315</v>
      </c>
      <c r="C11" s="20" t="s">
        <v>14</v>
      </c>
      <c r="D11" s="47">
        <v>41120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41120</v>
      </c>
      <c r="O11" s="48">
        <f t="shared" si="2"/>
        <v>1.434652152676017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136224</v>
      </c>
      <c r="E12" s="32">
        <f t="shared" si="3"/>
        <v>663618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799842</v>
      </c>
      <c r="O12" s="46">
        <f t="shared" si="2"/>
        <v>27.906007954783338</v>
      </c>
      <c r="P12" s="10"/>
    </row>
    <row r="13" spans="1:133">
      <c r="A13" s="12"/>
      <c r="B13" s="25">
        <v>322</v>
      </c>
      <c r="C13" s="20" t="s">
        <v>0</v>
      </c>
      <c r="D13" s="47">
        <v>127126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127126</v>
      </c>
      <c r="O13" s="48">
        <f t="shared" si="2"/>
        <v>4.4353499406880186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663518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663518</v>
      </c>
      <c r="O14" s="48">
        <f t="shared" si="2"/>
        <v>23.149745307375618</v>
      </c>
      <c r="P14" s="9"/>
    </row>
    <row r="15" spans="1:133">
      <c r="A15" s="12"/>
      <c r="B15" s="25">
        <v>329</v>
      </c>
      <c r="C15" s="20" t="s">
        <v>17</v>
      </c>
      <c r="D15" s="47">
        <v>9098</v>
      </c>
      <c r="E15" s="47">
        <v>100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9198</v>
      </c>
      <c r="O15" s="48">
        <f t="shared" si="2"/>
        <v>0.32091270671969857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SUM(D17:D41)</f>
        <v>3835156</v>
      </c>
      <c r="E16" s="32">
        <f t="shared" si="4"/>
        <v>5195707</v>
      </c>
      <c r="F16" s="32">
        <f t="shared" si="4"/>
        <v>0</v>
      </c>
      <c r="G16" s="32">
        <f t="shared" si="4"/>
        <v>725494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9756357</v>
      </c>
      <c r="O16" s="46">
        <f t="shared" si="2"/>
        <v>340.39344777056732</v>
      </c>
      <c r="P16" s="10"/>
    </row>
    <row r="17" spans="1:16">
      <c r="A17" s="12"/>
      <c r="B17" s="25">
        <v>331.1</v>
      </c>
      <c r="C17" s="20" t="s">
        <v>18</v>
      </c>
      <c r="D17" s="47">
        <v>4047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4047</v>
      </c>
      <c r="O17" s="48">
        <f t="shared" si="2"/>
        <v>0.14119740422859536</v>
      </c>
      <c r="P17" s="9"/>
    </row>
    <row r="18" spans="1:16">
      <c r="A18" s="12"/>
      <c r="B18" s="25">
        <v>331.2</v>
      </c>
      <c r="C18" s="20" t="s">
        <v>19</v>
      </c>
      <c r="D18" s="47">
        <v>503955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503955</v>
      </c>
      <c r="O18" s="48">
        <f t="shared" si="2"/>
        <v>17.582687879422231</v>
      </c>
      <c r="P18" s="9"/>
    </row>
    <row r="19" spans="1:16">
      <c r="A19" s="12"/>
      <c r="B19" s="25">
        <v>331.5</v>
      </c>
      <c r="C19" s="20" t="s">
        <v>21</v>
      </c>
      <c r="D19" s="47">
        <v>0</v>
      </c>
      <c r="E19" s="47">
        <v>51434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51434</v>
      </c>
      <c r="O19" s="48">
        <f t="shared" si="2"/>
        <v>1.7945014304654245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72495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72495</v>
      </c>
      <c r="O20" s="48">
        <f t="shared" si="2"/>
        <v>2.5293070965040823</v>
      </c>
      <c r="P20" s="9"/>
    </row>
    <row r="21" spans="1:16">
      <c r="A21" s="12"/>
      <c r="B21" s="25">
        <v>334.34</v>
      </c>
      <c r="C21" s="20" t="s">
        <v>25</v>
      </c>
      <c r="D21" s="47">
        <v>266391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266391</v>
      </c>
      <c r="O21" s="48">
        <f t="shared" si="2"/>
        <v>9.2942223152606243</v>
      </c>
      <c r="P21" s="9"/>
    </row>
    <row r="22" spans="1:16">
      <c r="A22" s="12"/>
      <c r="B22" s="25">
        <v>334.49</v>
      </c>
      <c r="C22" s="20" t="s">
        <v>26</v>
      </c>
      <c r="D22" s="47">
        <v>0</v>
      </c>
      <c r="E22" s="47">
        <v>2012724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8" si="5">SUM(D22:M22)</f>
        <v>2012724</v>
      </c>
      <c r="O22" s="48">
        <f t="shared" si="2"/>
        <v>70.22273393343103</v>
      </c>
      <c r="P22" s="9"/>
    </row>
    <row r="23" spans="1:16">
      <c r="A23" s="12"/>
      <c r="B23" s="25">
        <v>334.5</v>
      </c>
      <c r="C23" s="20" t="s">
        <v>105</v>
      </c>
      <c r="D23" s="47">
        <v>130743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130743</v>
      </c>
      <c r="O23" s="48">
        <f t="shared" si="2"/>
        <v>4.5615449026585724</v>
      </c>
      <c r="P23" s="9"/>
    </row>
    <row r="24" spans="1:16">
      <c r="A24" s="12"/>
      <c r="B24" s="25">
        <v>334.62</v>
      </c>
      <c r="C24" s="20" t="s">
        <v>100</v>
      </c>
      <c r="D24" s="47">
        <v>531170</v>
      </c>
      <c r="E24" s="47">
        <v>213941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745111</v>
      </c>
      <c r="O24" s="48">
        <f t="shared" si="2"/>
        <v>25.996476170539392</v>
      </c>
      <c r="P24" s="9"/>
    </row>
    <row r="25" spans="1:16">
      <c r="A25" s="12"/>
      <c r="B25" s="25">
        <v>334.69</v>
      </c>
      <c r="C25" s="20" t="s">
        <v>27</v>
      </c>
      <c r="D25" s="47">
        <v>0</v>
      </c>
      <c r="E25" s="47">
        <v>111755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111755</v>
      </c>
      <c r="O25" s="48">
        <f t="shared" si="2"/>
        <v>3.8990649640639172</v>
      </c>
      <c r="P25" s="9"/>
    </row>
    <row r="26" spans="1:16">
      <c r="A26" s="12"/>
      <c r="B26" s="25">
        <v>334.7</v>
      </c>
      <c r="C26" s="20" t="s">
        <v>28</v>
      </c>
      <c r="D26" s="47">
        <v>5172</v>
      </c>
      <c r="E26" s="47">
        <v>201036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206208</v>
      </c>
      <c r="O26" s="48">
        <f t="shared" si="2"/>
        <v>7.1944735189449442</v>
      </c>
      <c r="P26" s="9"/>
    </row>
    <row r="27" spans="1:16">
      <c r="A27" s="12"/>
      <c r="B27" s="25">
        <v>335.12</v>
      </c>
      <c r="C27" s="20" t="s">
        <v>29</v>
      </c>
      <c r="D27" s="47">
        <v>429232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429232</v>
      </c>
      <c r="O27" s="48">
        <f t="shared" si="2"/>
        <v>14.975647198381132</v>
      </c>
      <c r="P27" s="9"/>
    </row>
    <row r="28" spans="1:16">
      <c r="A28" s="12"/>
      <c r="B28" s="25">
        <v>335.13</v>
      </c>
      <c r="C28" s="20" t="s">
        <v>30</v>
      </c>
      <c r="D28" s="47">
        <v>21266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21266</v>
      </c>
      <c r="O28" s="48">
        <f t="shared" si="2"/>
        <v>0.74195799316167743</v>
      </c>
      <c r="P28" s="9"/>
    </row>
    <row r="29" spans="1:16">
      <c r="A29" s="12"/>
      <c r="B29" s="25">
        <v>335.14</v>
      </c>
      <c r="C29" s="20" t="s">
        <v>31</v>
      </c>
      <c r="D29" s="47">
        <v>10333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10333</v>
      </c>
      <c r="O29" s="48">
        <f t="shared" si="2"/>
        <v>0.36051217640080946</v>
      </c>
      <c r="P29" s="9"/>
    </row>
    <row r="30" spans="1:16">
      <c r="A30" s="12"/>
      <c r="B30" s="25">
        <v>335.15</v>
      </c>
      <c r="C30" s="20" t="s">
        <v>32</v>
      </c>
      <c r="D30" s="47">
        <v>6210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6210</v>
      </c>
      <c r="O30" s="48">
        <f t="shared" si="2"/>
        <v>0.21666317772660665</v>
      </c>
      <c r="P30" s="9"/>
    </row>
    <row r="31" spans="1:16">
      <c r="A31" s="12"/>
      <c r="B31" s="25">
        <v>335.16</v>
      </c>
      <c r="C31" s="20" t="s">
        <v>33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7.7890586839718097</v>
      </c>
      <c r="P31" s="9"/>
    </row>
    <row r="32" spans="1:16">
      <c r="A32" s="12"/>
      <c r="B32" s="25">
        <v>335.18</v>
      </c>
      <c r="C32" s="20" t="s">
        <v>34</v>
      </c>
      <c r="D32" s="47">
        <v>833477</v>
      </c>
      <c r="E32" s="47">
        <v>564922</v>
      </c>
      <c r="F32" s="47">
        <v>0</v>
      </c>
      <c r="G32" s="47">
        <v>725494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2123893</v>
      </c>
      <c r="O32" s="48">
        <f t="shared" si="2"/>
        <v>74.101353708743289</v>
      </c>
      <c r="P32" s="9"/>
    </row>
    <row r="33" spans="1:16">
      <c r="A33" s="12"/>
      <c r="B33" s="25">
        <v>335.19</v>
      </c>
      <c r="C33" s="20" t="s">
        <v>49</v>
      </c>
      <c r="D33" s="47">
        <v>850022</v>
      </c>
      <c r="E33" s="47">
        <v>355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850377</v>
      </c>
      <c r="O33" s="48">
        <f t="shared" si="2"/>
        <v>29.669143814109272</v>
      </c>
      <c r="P33" s="9"/>
    </row>
    <row r="34" spans="1:16">
      <c r="A34" s="12"/>
      <c r="B34" s="25">
        <v>335.22</v>
      </c>
      <c r="C34" s="20" t="s">
        <v>35</v>
      </c>
      <c r="D34" s="47">
        <v>0</v>
      </c>
      <c r="E34" s="47">
        <v>401038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401038</v>
      </c>
      <c r="O34" s="48">
        <f t="shared" si="2"/>
        <v>13.991975437861978</v>
      </c>
      <c r="P34" s="9"/>
    </row>
    <row r="35" spans="1:16">
      <c r="A35" s="12"/>
      <c r="B35" s="25">
        <v>335.49</v>
      </c>
      <c r="C35" s="20" t="s">
        <v>36</v>
      </c>
      <c r="D35" s="47">
        <v>0</v>
      </c>
      <c r="E35" s="47">
        <v>652259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652259</v>
      </c>
      <c r="O35" s="48">
        <f t="shared" si="2"/>
        <v>22.756925546019119</v>
      </c>
      <c r="P35" s="9"/>
    </row>
    <row r="36" spans="1:16">
      <c r="A36" s="12"/>
      <c r="B36" s="25">
        <v>335.5</v>
      </c>
      <c r="C36" s="20" t="s">
        <v>37</v>
      </c>
      <c r="D36" s="47">
        <v>0</v>
      </c>
      <c r="E36" s="47">
        <v>333544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333544</v>
      </c>
      <c r="O36" s="48">
        <f t="shared" si="2"/>
        <v>11.637150233758984</v>
      </c>
      <c r="P36" s="9"/>
    </row>
    <row r="37" spans="1:16">
      <c r="A37" s="12"/>
      <c r="B37" s="25">
        <v>335.8</v>
      </c>
      <c r="C37" s="20" t="s">
        <v>38</v>
      </c>
      <c r="D37" s="47">
        <v>0</v>
      </c>
      <c r="E37" s="47">
        <v>597024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597024</v>
      </c>
      <c r="O37" s="48">
        <f t="shared" ref="O37:O68" si="6">(N37/O$74)</f>
        <v>20.829809503872724</v>
      </c>
      <c r="P37" s="9"/>
    </row>
    <row r="38" spans="1:16">
      <c r="A38" s="12"/>
      <c r="B38" s="25">
        <v>335.9</v>
      </c>
      <c r="C38" s="20" t="s">
        <v>106</v>
      </c>
      <c r="D38" s="47">
        <v>0</v>
      </c>
      <c r="E38" s="47">
        <v>-30820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-30820</v>
      </c>
      <c r="O38" s="48">
        <f t="shared" si="6"/>
        <v>-1.0752913264950108</v>
      </c>
      <c r="P38" s="9"/>
    </row>
    <row r="39" spans="1:16">
      <c r="A39" s="12"/>
      <c r="B39" s="25">
        <v>337.2</v>
      </c>
      <c r="C39" s="20" t="s">
        <v>39</v>
      </c>
      <c r="D39" s="47">
        <v>2975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2975</v>
      </c>
      <c r="O39" s="48">
        <f t="shared" si="6"/>
        <v>0.10379596678529063</v>
      </c>
      <c r="P39" s="9"/>
    </row>
    <row r="40" spans="1:16">
      <c r="A40" s="12"/>
      <c r="B40" s="25">
        <v>337.7</v>
      </c>
      <c r="C40" s="20" t="s">
        <v>40</v>
      </c>
      <c r="D40" s="47">
        <v>0</v>
      </c>
      <c r="E40" s="47">
        <v>14000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14000</v>
      </c>
      <c r="O40" s="48">
        <f t="shared" si="6"/>
        <v>0.48845160840136764</v>
      </c>
      <c r="P40" s="9"/>
    </row>
    <row r="41" spans="1:16">
      <c r="A41" s="12"/>
      <c r="B41" s="25">
        <v>339</v>
      </c>
      <c r="C41" s="20" t="s">
        <v>41</v>
      </c>
      <c r="D41" s="47">
        <v>16913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16913</v>
      </c>
      <c r="O41" s="48">
        <f t="shared" si="6"/>
        <v>0.59008443234945218</v>
      </c>
      <c r="P41" s="9"/>
    </row>
    <row r="42" spans="1:16" ht="15.75">
      <c r="A42" s="29" t="s">
        <v>46</v>
      </c>
      <c r="B42" s="30"/>
      <c r="C42" s="31"/>
      <c r="D42" s="32">
        <f t="shared" ref="D42:M42" si="7">SUM(D43:D57)</f>
        <v>748947</v>
      </c>
      <c r="E42" s="32">
        <f t="shared" si="7"/>
        <v>2923608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3672555</v>
      </c>
      <c r="O42" s="46">
        <f t="shared" si="6"/>
        <v>128.13324262089176</v>
      </c>
      <c r="P42" s="10"/>
    </row>
    <row r="43" spans="1:16">
      <c r="A43" s="12"/>
      <c r="B43" s="25">
        <v>341.1</v>
      </c>
      <c r="C43" s="20" t="s">
        <v>50</v>
      </c>
      <c r="D43" s="47">
        <v>44639</v>
      </c>
      <c r="E43" s="47">
        <v>20098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64737</v>
      </c>
      <c r="O43" s="48">
        <f t="shared" si="6"/>
        <v>2.2586351266485241</v>
      </c>
      <c r="P43" s="9"/>
    </row>
    <row r="44" spans="1:16">
      <c r="A44" s="12"/>
      <c r="B44" s="25">
        <v>341.15</v>
      </c>
      <c r="C44" s="20" t="s">
        <v>51</v>
      </c>
      <c r="D44" s="47">
        <v>0</v>
      </c>
      <c r="E44" s="47">
        <v>25860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7" si="8">SUM(D44:M44)</f>
        <v>25860</v>
      </c>
      <c r="O44" s="48">
        <f t="shared" si="6"/>
        <v>0.90223989951852623</v>
      </c>
      <c r="P44" s="9"/>
    </row>
    <row r="45" spans="1:16">
      <c r="A45" s="12"/>
      <c r="B45" s="25">
        <v>341.51</v>
      </c>
      <c r="C45" s="20" t="s">
        <v>52</v>
      </c>
      <c r="D45" s="47">
        <v>636614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636614</v>
      </c>
      <c r="O45" s="48">
        <f t="shared" si="6"/>
        <v>22.211080873630593</v>
      </c>
      <c r="P45" s="9"/>
    </row>
    <row r="46" spans="1:16">
      <c r="A46" s="12"/>
      <c r="B46" s="25">
        <v>341.52</v>
      </c>
      <c r="C46" s="20" t="s">
        <v>53</v>
      </c>
      <c r="D46" s="47">
        <v>0</v>
      </c>
      <c r="E46" s="47">
        <v>44300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44300</v>
      </c>
      <c r="O46" s="48">
        <f t="shared" si="6"/>
        <v>1.5456004465843276</v>
      </c>
      <c r="P46" s="9"/>
    </row>
    <row r="47" spans="1:16">
      <c r="A47" s="12"/>
      <c r="B47" s="25">
        <v>341.56</v>
      </c>
      <c r="C47" s="20" t="s">
        <v>54</v>
      </c>
      <c r="D47" s="47">
        <v>12111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12111</v>
      </c>
      <c r="O47" s="48">
        <f t="shared" si="6"/>
        <v>0.42254553066778311</v>
      </c>
      <c r="P47" s="9"/>
    </row>
    <row r="48" spans="1:16">
      <c r="A48" s="12"/>
      <c r="B48" s="25">
        <v>341.9</v>
      </c>
      <c r="C48" s="20" t="s">
        <v>55</v>
      </c>
      <c r="D48" s="47">
        <v>55580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55580</v>
      </c>
      <c r="O48" s="48">
        <f t="shared" si="6"/>
        <v>1.9391528853534297</v>
      </c>
      <c r="P48" s="9"/>
    </row>
    <row r="49" spans="1:16">
      <c r="A49" s="12"/>
      <c r="B49" s="25">
        <v>342.3</v>
      </c>
      <c r="C49" s="20" t="s">
        <v>56</v>
      </c>
      <c r="D49" s="47">
        <v>0</v>
      </c>
      <c r="E49" s="47">
        <v>72792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72792</v>
      </c>
      <c r="O49" s="48">
        <f t="shared" si="6"/>
        <v>2.5396692484823111</v>
      </c>
      <c r="P49" s="9"/>
    </row>
    <row r="50" spans="1:16">
      <c r="A50" s="12"/>
      <c r="B50" s="25">
        <v>342.4</v>
      </c>
      <c r="C50" s="20" t="s">
        <v>57</v>
      </c>
      <c r="D50" s="47">
        <v>0</v>
      </c>
      <c r="E50" s="47">
        <v>206541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206541</v>
      </c>
      <c r="O50" s="48">
        <f t="shared" si="6"/>
        <v>7.2060916893447766</v>
      </c>
      <c r="P50" s="9"/>
    </row>
    <row r="51" spans="1:16">
      <c r="A51" s="12"/>
      <c r="B51" s="25">
        <v>342.5</v>
      </c>
      <c r="C51" s="20" t="s">
        <v>58</v>
      </c>
      <c r="D51" s="47">
        <v>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</v>
      </c>
      <c r="O51" s="48">
        <f t="shared" si="6"/>
        <v>1.0466820180029308E-4</v>
      </c>
      <c r="P51" s="9"/>
    </row>
    <row r="52" spans="1:16">
      <c r="A52" s="12"/>
      <c r="B52" s="25">
        <v>342.6</v>
      </c>
      <c r="C52" s="20" t="s">
        <v>59</v>
      </c>
      <c r="D52" s="47">
        <v>0</v>
      </c>
      <c r="E52" s="47">
        <v>1733862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1733862</v>
      </c>
      <c r="O52" s="48">
        <f t="shared" si="6"/>
        <v>60.493405903286579</v>
      </c>
      <c r="P52" s="9"/>
    </row>
    <row r="53" spans="1:16">
      <c r="A53" s="12"/>
      <c r="B53" s="25">
        <v>342.9</v>
      </c>
      <c r="C53" s="20" t="s">
        <v>60</v>
      </c>
      <c r="D53" s="47">
        <v>0</v>
      </c>
      <c r="E53" s="47">
        <v>85000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85000</v>
      </c>
      <c r="O53" s="48">
        <f t="shared" si="6"/>
        <v>2.9655990510083039</v>
      </c>
      <c r="P53" s="9"/>
    </row>
    <row r="54" spans="1:16">
      <c r="A54" s="12"/>
      <c r="B54" s="25">
        <v>343.9</v>
      </c>
      <c r="C54" s="20" t="s">
        <v>62</v>
      </c>
      <c r="D54" s="47">
        <v>0</v>
      </c>
      <c r="E54" s="47">
        <v>1976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1976</v>
      </c>
      <c r="O54" s="48">
        <f t="shared" si="6"/>
        <v>6.8941455585793038E-2</v>
      </c>
      <c r="P54" s="9"/>
    </row>
    <row r="55" spans="1:16">
      <c r="A55" s="12"/>
      <c r="B55" s="25">
        <v>344.9</v>
      </c>
      <c r="C55" s="20" t="s">
        <v>63</v>
      </c>
      <c r="D55" s="47">
        <v>0</v>
      </c>
      <c r="E55" s="47">
        <v>469568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469568</v>
      </c>
      <c r="O55" s="48">
        <f t="shared" si="6"/>
        <v>16.382946060986672</v>
      </c>
      <c r="P55" s="9"/>
    </row>
    <row r="56" spans="1:16">
      <c r="A56" s="12"/>
      <c r="B56" s="25">
        <v>347.9</v>
      </c>
      <c r="C56" s="20" t="s">
        <v>107</v>
      </c>
      <c r="D56" s="47">
        <v>0</v>
      </c>
      <c r="E56" s="47">
        <v>4832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4832</v>
      </c>
      <c r="O56" s="48">
        <f t="shared" si="6"/>
        <v>0.16858558369967203</v>
      </c>
      <c r="P56" s="9"/>
    </row>
    <row r="57" spans="1:16">
      <c r="A57" s="12"/>
      <c r="B57" s="25">
        <v>348.82</v>
      </c>
      <c r="C57" s="20" t="s">
        <v>101</v>
      </c>
      <c r="D57" s="47">
        <v>0</v>
      </c>
      <c r="E57" s="47">
        <v>258779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258779</v>
      </c>
      <c r="O57" s="48">
        <f t="shared" si="6"/>
        <v>9.0286441978926799</v>
      </c>
      <c r="P57" s="9"/>
    </row>
    <row r="58" spans="1:16" ht="15.75">
      <c r="A58" s="29" t="s">
        <v>47</v>
      </c>
      <c r="B58" s="30"/>
      <c r="C58" s="31"/>
      <c r="D58" s="32">
        <f t="shared" ref="D58:M58" si="9">SUM(D59:D61)</f>
        <v>218051</v>
      </c>
      <c r="E58" s="32">
        <f t="shared" si="9"/>
        <v>218576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0</v>
      </c>
      <c r="J58" s="32">
        <f t="shared" si="9"/>
        <v>0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 t="shared" ref="N58:N63" si="10">SUM(D58:M58)</f>
        <v>436627</v>
      </c>
      <c r="O58" s="46">
        <f t="shared" si="6"/>
        <v>15.233654315818855</v>
      </c>
      <c r="P58" s="10"/>
    </row>
    <row r="59" spans="1:16">
      <c r="A59" s="13"/>
      <c r="B59" s="40">
        <v>351.2</v>
      </c>
      <c r="C59" s="21" t="s">
        <v>81</v>
      </c>
      <c r="D59" s="47">
        <v>0</v>
      </c>
      <c r="E59" s="47">
        <v>10956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10956</v>
      </c>
      <c r="O59" s="48">
        <f t="shared" si="6"/>
        <v>0.38224827297467029</v>
      </c>
      <c r="P59" s="9"/>
    </row>
    <row r="60" spans="1:16">
      <c r="A60" s="13"/>
      <c r="B60" s="40">
        <v>351.5</v>
      </c>
      <c r="C60" s="21" t="s">
        <v>82</v>
      </c>
      <c r="D60" s="47">
        <v>218051</v>
      </c>
      <c r="E60" s="47">
        <v>149304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367355</v>
      </c>
      <c r="O60" s="48">
        <f t="shared" si="6"/>
        <v>12.816795757448887</v>
      </c>
      <c r="P60" s="9"/>
    </row>
    <row r="61" spans="1:16">
      <c r="A61" s="13"/>
      <c r="B61" s="40">
        <v>359</v>
      </c>
      <c r="C61" s="21" t="s">
        <v>83</v>
      </c>
      <c r="D61" s="47">
        <v>0</v>
      </c>
      <c r="E61" s="47">
        <v>58316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58316</v>
      </c>
      <c r="O61" s="48">
        <f t="shared" si="6"/>
        <v>2.034610285395297</v>
      </c>
      <c r="P61" s="9"/>
    </row>
    <row r="62" spans="1:16" ht="15.75">
      <c r="A62" s="29" t="s">
        <v>3</v>
      </c>
      <c r="B62" s="30"/>
      <c r="C62" s="31"/>
      <c r="D62" s="32">
        <f t="shared" ref="D62:M62" si="11">SUM(D63:D69)</f>
        <v>213704</v>
      </c>
      <c r="E62" s="32">
        <f t="shared" si="11"/>
        <v>186381</v>
      </c>
      <c r="F62" s="32">
        <f t="shared" si="11"/>
        <v>11127</v>
      </c>
      <c r="G62" s="32">
        <f t="shared" si="11"/>
        <v>10128</v>
      </c>
      <c r="H62" s="32">
        <f t="shared" si="11"/>
        <v>0</v>
      </c>
      <c r="I62" s="32">
        <f t="shared" si="11"/>
        <v>0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 t="shared" si="10"/>
        <v>421340</v>
      </c>
      <c r="O62" s="46">
        <f t="shared" si="6"/>
        <v>14.700300048845161</v>
      </c>
      <c r="P62" s="10"/>
    </row>
    <row r="63" spans="1:16">
      <c r="A63" s="12"/>
      <c r="B63" s="25">
        <v>361.1</v>
      </c>
      <c r="C63" s="20" t="s">
        <v>84</v>
      </c>
      <c r="D63" s="47">
        <v>31129</v>
      </c>
      <c r="E63" s="47">
        <v>10513</v>
      </c>
      <c r="F63" s="47">
        <v>11127</v>
      </c>
      <c r="G63" s="47">
        <v>2145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54914</v>
      </c>
      <c r="O63" s="48">
        <f t="shared" si="6"/>
        <v>1.9159165445537645</v>
      </c>
      <c r="P63" s="9"/>
    </row>
    <row r="64" spans="1:16">
      <c r="A64" s="12"/>
      <c r="B64" s="25">
        <v>361.3</v>
      </c>
      <c r="C64" s="20" t="s">
        <v>102</v>
      </c>
      <c r="D64" s="47">
        <v>58279</v>
      </c>
      <c r="E64" s="47">
        <v>11975</v>
      </c>
      <c r="F64" s="47">
        <v>0</v>
      </c>
      <c r="G64" s="47">
        <v>7983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69" si="12">SUM(D64:M64)</f>
        <v>78237</v>
      </c>
      <c r="O64" s="48">
        <f t="shared" si="6"/>
        <v>2.7296420347498431</v>
      </c>
      <c r="P64" s="9"/>
    </row>
    <row r="65" spans="1:119">
      <c r="A65" s="12"/>
      <c r="B65" s="25">
        <v>362</v>
      </c>
      <c r="C65" s="20" t="s">
        <v>85</v>
      </c>
      <c r="D65" s="47">
        <v>28490</v>
      </c>
      <c r="E65" s="47">
        <v>13208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41698</v>
      </c>
      <c r="O65" s="48">
        <f t="shared" si="6"/>
        <v>1.4548182262228735</v>
      </c>
      <c r="P65" s="9"/>
    </row>
    <row r="66" spans="1:119">
      <c r="A66" s="12"/>
      <c r="B66" s="25">
        <v>364</v>
      </c>
      <c r="C66" s="20" t="s">
        <v>86</v>
      </c>
      <c r="D66" s="47">
        <v>35881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35881</v>
      </c>
      <c r="O66" s="48">
        <f t="shared" si="6"/>
        <v>1.2518665829321052</v>
      </c>
      <c r="P66" s="9"/>
    </row>
    <row r="67" spans="1:119">
      <c r="A67" s="12"/>
      <c r="B67" s="25">
        <v>365</v>
      </c>
      <c r="C67" s="20" t="s">
        <v>87</v>
      </c>
      <c r="D67" s="47">
        <v>0</v>
      </c>
      <c r="E67" s="47">
        <v>56485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56485</v>
      </c>
      <c r="O67" s="48">
        <f t="shared" si="6"/>
        <v>1.9707277928965181</v>
      </c>
      <c r="P67" s="9"/>
    </row>
    <row r="68" spans="1:119">
      <c r="A68" s="12"/>
      <c r="B68" s="25">
        <v>366</v>
      </c>
      <c r="C68" s="20" t="s">
        <v>88</v>
      </c>
      <c r="D68" s="47">
        <v>9130</v>
      </c>
      <c r="E68" s="47">
        <v>23696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32826</v>
      </c>
      <c r="O68" s="48">
        <f t="shared" si="6"/>
        <v>1.1452794640988069</v>
      </c>
      <c r="P68" s="9"/>
    </row>
    <row r="69" spans="1:119">
      <c r="A69" s="12"/>
      <c r="B69" s="25">
        <v>369.9</v>
      </c>
      <c r="C69" s="20" t="s">
        <v>89</v>
      </c>
      <c r="D69" s="47">
        <v>50795</v>
      </c>
      <c r="E69" s="47">
        <v>70504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121299</v>
      </c>
      <c r="O69" s="48">
        <f>(N69/O$74)</f>
        <v>4.2320494033912501</v>
      </c>
      <c r="P69" s="9"/>
    </row>
    <row r="70" spans="1:119" ht="15.75">
      <c r="A70" s="29" t="s">
        <v>48</v>
      </c>
      <c r="B70" s="30"/>
      <c r="C70" s="31"/>
      <c r="D70" s="32">
        <f t="shared" ref="D70:M70" si="13">SUM(D71:D71)</f>
        <v>4610145</v>
      </c>
      <c r="E70" s="32">
        <f t="shared" si="13"/>
        <v>5127229</v>
      </c>
      <c r="F70" s="32">
        <f t="shared" si="13"/>
        <v>0</v>
      </c>
      <c r="G70" s="32">
        <f t="shared" si="13"/>
        <v>392829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10130203</v>
      </c>
      <c r="O70" s="46">
        <f>(N70/O$74)</f>
        <v>353.43671062731141</v>
      </c>
      <c r="P70" s="9"/>
    </row>
    <row r="71" spans="1:119" ht="15.75" thickBot="1">
      <c r="A71" s="12"/>
      <c r="B71" s="25">
        <v>381</v>
      </c>
      <c r="C71" s="20" t="s">
        <v>90</v>
      </c>
      <c r="D71" s="47">
        <v>4610145</v>
      </c>
      <c r="E71" s="47">
        <v>5127229</v>
      </c>
      <c r="F71" s="47">
        <v>0</v>
      </c>
      <c r="G71" s="47">
        <v>392829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10130203</v>
      </c>
      <c r="O71" s="48">
        <f>(N71/O$74)</f>
        <v>353.43671062731141</v>
      </c>
      <c r="P71" s="9"/>
    </row>
    <row r="72" spans="1:119" ht="16.5" thickBot="1">
      <c r="A72" s="14" t="s">
        <v>64</v>
      </c>
      <c r="B72" s="23"/>
      <c r="C72" s="22"/>
      <c r="D72" s="15">
        <f t="shared" ref="D72:M72" si="14">SUM(D5,D12,D16,D42,D58,D62,D70)</f>
        <v>15565036</v>
      </c>
      <c r="E72" s="15">
        <f t="shared" si="14"/>
        <v>18472329</v>
      </c>
      <c r="F72" s="15">
        <f t="shared" si="14"/>
        <v>11127</v>
      </c>
      <c r="G72" s="15">
        <f t="shared" si="14"/>
        <v>1128451</v>
      </c>
      <c r="H72" s="15">
        <f t="shared" si="14"/>
        <v>0</v>
      </c>
      <c r="I72" s="15">
        <f t="shared" si="14"/>
        <v>0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>SUM(D72:M72)</f>
        <v>35176943</v>
      </c>
      <c r="O72" s="38">
        <f>(N72/O$74)</f>
        <v>1227.3024562138023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0" t="s">
        <v>108</v>
      </c>
      <c r="M74" s="120"/>
      <c r="N74" s="120"/>
      <c r="O74" s="44">
        <v>28662</v>
      </c>
    </row>
    <row r="75" spans="1:119">
      <c r="A75" s="121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9"/>
    </row>
    <row r="76" spans="1:119" ht="15.75" customHeight="1" thickBot="1">
      <c r="A76" s="122" t="s">
        <v>109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99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5801515</v>
      </c>
      <c r="E5" s="27">
        <f t="shared" si="0"/>
        <v>4201468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10002983</v>
      </c>
      <c r="O5" s="33">
        <f t="shared" ref="O5:O36" si="2">(N5/O$65)</f>
        <v>350.735729312763</v>
      </c>
      <c r="P5" s="6"/>
    </row>
    <row r="6" spans="1:133">
      <c r="A6" s="12"/>
      <c r="B6" s="25">
        <v>311</v>
      </c>
      <c r="C6" s="20" t="s">
        <v>2</v>
      </c>
      <c r="D6" s="47">
        <v>5757825</v>
      </c>
      <c r="E6" s="47">
        <v>1804525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7562350</v>
      </c>
      <c r="O6" s="48">
        <f t="shared" si="2"/>
        <v>265.15953716690041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92521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92521</v>
      </c>
      <c r="O7" s="48">
        <f t="shared" si="2"/>
        <v>3.2440743338008415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29144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29144</v>
      </c>
      <c r="O8" s="48">
        <f t="shared" si="2"/>
        <v>1.0218793828892005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713853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713853</v>
      </c>
      <c r="O9" s="48">
        <f t="shared" si="2"/>
        <v>25.029908835904628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1561425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1561425</v>
      </c>
      <c r="O10" s="48">
        <f t="shared" si="2"/>
        <v>54.748422159887795</v>
      </c>
      <c r="P10" s="9"/>
    </row>
    <row r="11" spans="1:133">
      <c r="A11" s="12"/>
      <c r="B11" s="25">
        <v>315</v>
      </c>
      <c r="C11" s="20" t="s">
        <v>14</v>
      </c>
      <c r="D11" s="47">
        <v>43690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43690</v>
      </c>
      <c r="O11" s="48">
        <f t="shared" si="2"/>
        <v>1.5319074333800842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SUM(D13:D14)</f>
        <v>115398</v>
      </c>
      <c r="E12" s="32">
        <f t="shared" si="3"/>
        <v>671621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787019</v>
      </c>
      <c r="O12" s="46">
        <f t="shared" si="2"/>
        <v>27.595336605890601</v>
      </c>
      <c r="P12" s="10"/>
    </row>
    <row r="13" spans="1:133">
      <c r="A13" s="12"/>
      <c r="B13" s="25">
        <v>322</v>
      </c>
      <c r="C13" s="20" t="s">
        <v>0</v>
      </c>
      <c r="D13" s="47">
        <v>107252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107252</v>
      </c>
      <c r="O13" s="48">
        <f t="shared" si="2"/>
        <v>3.7605890603085554</v>
      </c>
      <c r="P13" s="9"/>
    </row>
    <row r="14" spans="1:133">
      <c r="A14" s="12"/>
      <c r="B14" s="25">
        <v>325.2</v>
      </c>
      <c r="C14" s="20" t="s">
        <v>16</v>
      </c>
      <c r="D14" s="47">
        <v>8146</v>
      </c>
      <c r="E14" s="47">
        <v>671621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679767</v>
      </c>
      <c r="O14" s="48">
        <f t="shared" si="2"/>
        <v>23.834747545582047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SUM(D16:D35)</f>
        <v>3032871</v>
      </c>
      <c r="E15" s="32">
        <f t="shared" si="4"/>
        <v>4479046</v>
      </c>
      <c r="F15" s="32">
        <f t="shared" si="4"/>
        <v>0</v>
      </c>
      <c r="G15" s="32">
        <f t="shared" si="4"/>
        <v>724654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8236571</v>
      </c>
      <c r="O15" s="46">
        <f t="shared" si="2"/>
        <v>288.799824684432</v>
      </c>
      <c r="P15" s="10"/>
    </row>
    <row r="16" spans="1:133">
      <c r="A16" s="12"/>
      <c r="B16" s="25">
        <v>331.1</v>
      </c>
      <c r="C16" s="20" t="s">
        <v>18</v>
      </c>
      <c r="D16" s="47">
        <v>152821</v>
      </c>
      <c r="E16" s="47">
        <v>5241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158062</v>
      </c>
      <c r="O16" s="48">
        <f t="shared" si="2"/>
        <v>5.5421458625525943</v>
      </c>
      <c r="P16" s="9"/>
    </row>
    <row r="17" spans="1:16">
      <c r="A17" s="12"/>
      <c r="B17" s="25">
        <v>331.2</v>
      </c>
      <c r="C17" s="20" t="s">
        <v>19</v>
      </c>
      <c r="D17" s="47">
        <v>248925</v>
      </c>
      <c r="E17" s="47">
        <v>578916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827841</v>
      </c>
      <c r="O17" s="48">
        <f t="shared" si="2"/>
        <v>29.026683029453014</v>
      </c>
      <c r="P17" s="9"/>
    </row>
    <row r="18" spans="1:16">
      <c r="A18" s="12"/>
      <c r="B18" s="25">
        <v>331.65</v>
      </c>
      <c r="C18" s="20" t="s">
        <v>24</v>
      </c>
      <c r="D18" s="47">
        <v>0</v>
      </c>
      <c r="E18" s="47">
        <v>77644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77644</v>
      </c>
      <c r="O18" s="48">
        <f t="shared" si="2"/>
        <v>2.7224403927068725</v>
      </c>
      <c r="P18" s="9"/>
    </row>
    <row r="19" spans="1:16">
      <c r="A19" s="12"/>
      <c r="B19" s="25">
        <v>334.34</v>
      </c>
      <c r="C19" s="20" t="s">
        <v>25</v>
      </c>
      <c r="D19" s="47">
        <v>347891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347891</v>
      </c>
      <c r="O19" s="48">
        <f t="shared" si="2"/>
        <v>12.198141654978961</v>
      </c>
      <c r="P19" s="9"/>
    </row>
    <row r="20" spans="1:16">
      <c r="A20" s="12"/>
      <c r="B20" s="25">
        <v>334.49</v>
      </c>
      <c r="C20" s="20" t="s">
        <v>26</v>
      </c>
      <c r="D20" s="47">
        <v>0</v>
      </c>
      <c r="E20" s="47">
        <v>902228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3" si="5">SUM(D20:M20)</f>
        <v>902228</v>
      </c>
      <c r="O20" s="48">
        <f t="shared" si="2"/>
        <v>31.63492286115007</v>
      </c>
      <c r="P20" s="9"/>
    </row>
    <row r="21" spans="1:16">
      <c r="A21" s="12"/>
      <c r="B21" s="25">
        <v>334.62</v>
      </c>
      <c r="C21" s="20" t="s">
        <v>100</v>
      </c>
      <c r="D21" s="47">
        <v>0</v>
      </c>
      <c r="E21" s="47">
        <v>246721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246721</v>
      </c>
      <c r="O21" s="48">
        <f t="shared" si="2"/>
        <v>8.6508064516129028</v>
      </c>
      <c r="P21" s="9"/>
    </row>
    <row r="22" spans="1:16">
      <c r="A22" s="12"/>
      <c r="B22" s="25">
        <v>334.69</v>
      </c>
      <c r="C22" s="20" t="s">
        <v>27</v>
      </c>
      <c r="D22" s="47">
        <v>0</v>
      </c>
      <c r="E22" s="47">
        <v>228630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228630</v>
      </c>
      <c r="O22" s="48">
        <f t="shared" si="2"/>
        <v>8.0164796633941098</v>
      </c>
      <c r="P22" s="9"/>
    </row>
    <row r="23" spans="1:16">
      <c r="A23" s="12"/>
      <c r="B23" s="25">
        <v>334.7</v>
      </c>
      <c r="C23" s="20" t="s">
        <v>28</v>
      </c>
      <c r="D23" s="47">
        <v>3617</v>
      </c>
      <c r="E23" s="47">
        <v>213837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217454</v>
      </c>
      <c r="O23" s="48">
        <f t="shared" si="2"/>
        <v>7.6246143057503506</v>
      </c>
      <c r="P23" s="9"/>
    </row>
    <row r="24" spans="1:16">
      <c r="A24" s="12"/>
      <c r="B24" s="25">
        <v>335.12</v>
      </c>
      <c r="C24" s="20" t="s">
        <v>29</v>
      </c>
      <c r="D24" s="47">
        <v>424188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424188</v>
      </c>
      <c r="O24" s="48">
        <f t="shared" si="2"/>
        <v>14.87335203366059</v>
      </c>
      <c r="P24" s="9"/>
    </row>
    <row r="25" spans="1:16">
      <c r="A25" s="12"/>
      <c r="B25" s="25">
        <v>335.13</v>
      </c>
      <c r="C25" s="20" t="s">
        <v>30</v>
      </c>
      <c r="D25" s="47">
        <v>11118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11118</v>
      </c>
      <c r="O25" s="48">
        <f t="shared" si="2"/>
        <v>0.38983169705469845</v>
      </c>
      <c r="P25" s="9"/>
    </row>
    <row r="26" spans="1:16">
      <c r="A26" s="12"/>
      <c r="B26" s="25">
        <v>335.14</v>
      </c>
      <c r="C26" s="20" t="s">
        <v>31</v>
      </c>
      <c r="D26" s="47">
        <v>11142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11142</v>
      </c>
      <c r="O26" s="48">
        <f t="shared" si="2"/>
        <v>0.39067321178120618</v>
      </c>
      <c r="P26" s="9"/>
    </row>
    <row r="27" spans="1:16">
      <c r="A27" s="12"/>
      <c r="B27" s="25">
        <v>335.15</v>
      </c>
      <c r="C27" s="20" t="s">
        <v>32</v>
      </c>
      <c r="D27" s="47">
        <v>3556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3556</v>
      </c>
      <c r="O27" s="48">
        <f t="shared" si="2"/>
        <v>0.1246844319775596</v>
      </c>
      <c r="P27" s="9"/>
    </row>
    <row r="28" spans="1:16">
      <c r="A28" s="12"/>
      <c r="B28" s="25">
        <v>335.16</v>
      </c>
      <c r="C28" s="20" t="s">
        <v>33</v>
      </c>
      <c r="D28" s="47">
        <v>223250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223250</v>
      </c>
      <c r="O28" s="48">
        <f t="shared" si="2"/>
        <v>7.8278401122019634</v>
      </c>
      <c r="P28" s="9"/>
    </row>
    <row r="29" spans="1:16">
      <c r="A29" s="12"/>
      <c r="B29" s="25">
        <v>335.18</v>
      </c>
      <c r="C29" s="20" t="s">
        <v>34</v>
      </c>
      <c r="D29" s="47">
        <v>791103</v>
      </c>
      <c r="E29" s="47">
        <v>463825</v>
      </c>
      <c r="F29" s="47">
        <v>0</v>
      </c>
      <c r="G29" s="47">
        <v>724654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1979582</v>
      </c>
      <c r="O29" s="48">
        <f t="shared" si="2"/>
        <v>69.410308555399723</v>
      </c>
      <c r="P29" s="9"/>
    </row>
    <row r="30" spans="1:16">
      <c r="A30" s="12"/>
      <c r="B30" s="25">
        <v>335.19</v>
      </c>
      <c r="C30" s="20" t="s">
        <v>49</v>
      </c>
      <c r="D30" s="47">
        <v>798581</v>
      </c>
      <c r="E30" s="47">
        <v>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798641</v>
      </c>
      <c r="O30" s="48">
        <f t="shared" si="2"/>
        <v>28.002840112201962</v>
      </c>
      <c r="P30" s="9"/>
    </row>
    <row r="31" spans="1:16">
      <c r="A31" s="12"/>
      <c r="B31" s="25">
        <v>335.49</v>
      </c>
      <c r="C31" s="20" t="s">
        <v>36</v>
      </c>
      <c r="D31" s="47">
        <v>0</v>
      </c>
      <c r="E31" s="47">
        <v>742019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742019</v>
      </c>
      <c r="O31" s="48">
        <f t="shared" si="2"/>
        <v>26.01749649368864</v>
      </c>
      <c r="P31" s="9"/>
    </row>
    <row r="32" spans="1:16">
      <c r="A32" s="12"/>
      <c r="B32" s="25">
        <v>335.5</v>
      </c>
      <c r="C32" s="20" t="s">
        <v>37</v>
      </c>
      <c r="D32" s="47">
        <v>0</v>
      </c>
      <c r="E32" s="47">
        <v>455951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455951</v>
      </c>
      <c r="O32" s="48">
        <f t="shared" si="2"/>
        <v>15.987061711079944</v>
      </c>
      <c r="P32" s="9"/>
    </row>
    <row r="33" spans="1:16">
      <c r="A33" s="12"/>
      <c r="B33" s="25">
        <v>335.8</v>
      </c>
      <c r="C33" s="20" t="s">
        <v>38</v>
      </c>
      <c r="D33" s="47">
        <v>0</v>
      </c>
      <c r="E33" s="47">
        <v>549974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549974</v>
      </c>
      <c r="O33" s="48">
        <f t="shared" si="2"/>
        <v>19.283800841514726</v>
      </c>
      <c r="P33" s="9"/>
    </row>
    <row r="34" spans="1:16">
      <c r="A34" s="12"/>
      <c r="B34" s="25">
        <v>337.7</v>
      </c>
      <c r="C34" s="20" t="s">
        <v>40</v>
      </c>
      <c r="D34" s="47">
        <v>0</v>
      </c>
      <c r="E34" s="47">
        <v>14000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14000</v>
      </c>
      <c r="O34" s="48">
        <f t="shared" si="2"/>
        <v>0.49088359046283309</v>
      </c>
      <c r="P34" s="9"/>
    </row>
    <row r="35" spans="1:16">
      <c r="A35" s="12"/>
      <c r="B35" s="25">
        <v>339</v>
      </c>
      <c r="C35" s="20" t="s">
        <v>41</v>
      </c>
      <c r="D35" s="47">
        <v>16679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16679</v>
      </c>
      <c r="O35" s="48">
        <f t="shared" si="2"/>
        <v>0.5848176718092567</v>
      </c>
      <c r="P35" s="9"/>
    </row>
    <row r="36" spans="1:16" ht="15.75">
      <c r="A36" s="29" t="s">
        <v>46</v>
      </c>
      <c r="B36" s="30"/>
      <c r="C36" s="31"/>
      <c r="D36" s="32">
        <f t="shared" ref="D36:M36" si="6">SUM(D37:D50)</f>
        <v>41650</v>
      </c>
      <c r="E36" s="32">
        <f t="shared" si="6"/>
        <v>3570502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3612152</v>
      </c>
      <c r="O36" s="46">
        <f t="shared" si="2"/>
        <v>126.65329593267882</v>
      </c>
      <c r="P36" s="10"/>
    </row>
    <row r="37" spans="1:16">
      <c r="A37" s="12"/>
      <c r="B37" s="25">
        <v>341.1</v>
      </c>
      <c r="C37" s="20" t="s">
        <v>50</v>
      </c>
      <c r="D37" s="47">
        <v>0</v>
      </c>
      <c r="E37" s="47">
        <v>77014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77014</v>
      </c>
      <c r="O37" s="48">
        <f t="shared" ref="O37:O63" si="7">(N37/O$65)</f>
        <v>2.700350631136045</v>
      </c>
      <c r="P37" s="9"/>
    </row>
    <row r="38" spans="1:16">
      <c r="A38" s="12"/>
      <c r="B38" s="25">
        <v>341.15</v>
      </c>
      <c r="C38" s="20" t="s">
        <v>51</v>
      </c>
      <c r="D38" s="47">
        <v>0</v>
      </c>
      <c r="E38" s="47">
        <v>30636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0" si="8">SUM(D38:M38)</f>
        <v>30636</v>
      </c>
      <c r="O38" s="48">
        <f t="shared" si="7"/>
        <v>1.0741935483870968</v>
      </c>
      <c r="P38" s="9"/>
    </row>
    <row r="39" spans="1:16">
      <c r="A39" s="12"/>
      <c r="B39" s="25">
        <v>341.51</v>
      </c>
      <c r="C39" s="20" t="s">
        <v>52</v>
      </c>
      <c r="D39" s="47">
        <v>0</v>
      </c>
      <c r="E39" s="47">
        <v>629103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629103</v>
      </c>
      <c r="O39" s="48">
        <f t="shared" si="7"/>
        <v>22.058309957924262</v>
      </c>
      <c r="P39" s="9"/>
    </row>
    <row r="40" spans="1:16">
      <c r="A40" s="12"/>
      <c r="B40" s="25">
        <v>341.52</v>
      </c>
      <c r="C40" s="20" t="s">
        <v>53</v>
      </c>
      <c r="D40" s="47">
        <v>0</v>
      </c>
      <c r="E40" s="47">
        <v>51560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51560</v>
      </c>
      <c r="O40" s="48">
        <f t="shared" si="7"/>
        <v>1.8078541374474053</v>
      </c>
      <c r="P40" s="9"/>
    </row>
    <row r="41" spans="1:16">
      <c r="A41" s="12"/>
      <c r="B41" s="25">
        <v>341.56</v>
      </c>
      <c r="C41" s="20" t="s">
        <v>54</v>
      </c>
      <c r="D41" s="47">
        <v>0</v>
      </c>
      <c r="E41" s="47">
        <v>12524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12524</v>
      </c>
      <c r="O41" s="48">
        <f t="shared" si="7"/>
        <v>0.43913043478260871</v>
      </c>
      <c r="P41" s="9"/>
    </row>
    <row r="42" spans="1:16">
      <c r="A42" s="12"/>
      <c r="B42" s="25">
        <v>341.9</v>
      </c>
      <c r="C42" s="20" t="s">
        <v>55</v>
      </c>
      <c r="D42" s="47">
        <v>41590</v>
      </c>
      <c r="E42" s="47">
        <v>43977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85567</v>
      </c>
      <c r="O42" s="48">
        <f t="shared" si="7"/>
        <v>3.0002454417952316</v>
      </c>
      <c r="P42" s="9"/>
    </row>
    <row r="43" spans="1:16">
      <c r="A43" s="12"/>
      <c r="B43" s="25">
        <v>342.3</v>
      </c>
      <c r="C43" s="20" t="s">
        <v>56</v>
      </c>
      <c r="D43" s="47">
        <v>0</v>
      </c>
      <c r="E43" s="47">
        <v>51002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51002</v>
      </c>
      <c r="O43" s="48">
        <f t="shared" si="7"/>
        <v>1.788288920056101</v>
      </c>
      <c r="P43" s="9"/>
    </row>
    <row r="44" spans="1:16">
      <c r="A44" s="12"/>
      <c r="B44" s="25">
        <v>342.5</v>
      </c>
      <c r="C44" s="20" t="s">
        <v>58</v>
      </c>
      <c r="D44" s="47">
        <v>60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60</v>
      </c>
      <c r="O44" s="48">
        <f t="shared" si="7"/>
        <v>2.1037868162692847E-3</v>
      </c>
      <c r="P44" s="9"/>
    </row>
    <row r="45" spans="1:16">
      <c r="A45" s="12"/>
      <c r="B45" s="25">
        <v>342.6</v>
      </c>
      <c r="C45" s="20" t="s">
        <v>59</v>
      </c>
      <c r="D45" s="47">
        <v>0</v>
      </c>
      <c r="E45" s="47">
        <v>1765327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1765327</v>
      </c>
      <c r="O45" s="48">
        <f t="shared" si="7"/>
        <v>61.897861150070128</v>
      </c>
      <c r="P45" s="9"/>
    </row>
    <row r="46" spans="1:16">
      <c r="A46" s="12"/>
      <c r="B46" s="25">
        <v>342.9</v>
      </c>
      <c r="C46" s="20" t="s">
        <v>60</v>
      </c>
      <c r="D46" s="47">
        <v>0</v>
      </c>
      <c r="E46" s="47">
        <v>80000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80000</v>
      </c>
      <c r="O46" s="48">
        <f t="shared" si="7"/>
        <v>2.8050490883590462</v>
      </c>
      <c r="P46" s="9"/>
    </row>
    <row r="47" spans="1:16">
      <c r="A47" s="12"/>
      <c r="B47" s="25">
        <v>343.4</v>
      </c>
      <c r="C47" s="20" t="s">
        <v>61</v>
      </c>
      <c r="D47" s="47">
        <v>0</v>
      </c>
      <c r="E47" s="47">
        <v>212452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212452</v>
      </c>
      <c r="O47" s="48">
        <f t="shared" si="7"/>
        <v>7.4492286115007014</v>
      </c>
      <c r="P47" s="9"/>
    </row>
    <row r="48" spans="1:16">
      <c r="A48" s="12"/>
      <c r="B48" s="25">
        <v>343.9</v>
      </c>
      <c r="C48" s="20" t="s">
        <v>62</v>
      </c>
      <c r="D48" s="47">
        <v>0</v>
      </c>
      <c r="E48" s="47">
        <v>47294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47294</v>
      </c>
      <c r="O48" s="48">
        <f t="shared" si="7"/>
        <v>1.6582748948106592</v>
      </c>
      <c r="P48" s="9"/>
    </row>
    <row r="49" spans="1:119">
      <c r="A49" s="12"/>
      <c r="B49" s="25">
        <v>344.9</v>
      </c>
      <c r="C49" s="20" t="s">
        <v>63</v>
      </c>
      <c r="D49" s="47">
        <v>0</v>
      </c>
      <c r="E49" s="47">
        <v>348629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348629</v>
      </c>
      <c r="O49" s="48">
        <f t="shared" si="7"/>
        <v>12.224018232819075</v>
      </c>
      <c r="P49" s="9"/>
    </row>
    <row r="50" spans="1:119">
      <c r="A50" s="12"/>
      <c r="B50" s="25">
        <v>348.82</v>
      </c>
      <c r="C50" s="20" t="s">
        <v>101</v>
      </c>
      <c r="D50" s="47">
        <v>0</v>
      </c>
      <c r="E50" s="47">
        <v>220984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220984</v>
      </c>
      <c r="O50" s="48">
        <f t="shared" si="7"/>
        <v>7.7483870967741932</v>
      </c>
      <c r="P50" s="9"/>
    </row>
    <row r="51" spans="1:119" ht="15.75">
      <c r="A51" s="29" t="s">
        <v>47</v>
      </c>
      <c r="B51" s="30"/>
      <c r="C51" s="31"/>
      <c r="D51" s="32">
        <f t="shared" ref="D51:M51" si="9">SUM(D52:D54)</f>
        <v>176675</v>
      </c>
      <c r="E51" s="32">
        <f t="shared" si="9"/>
        <v>175770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ref="N51:N63" si="10">SUM(D51:M51)</f>
        <v>352445</v>
      </c>
      <c r="O51" s="46">
        <f t="shared" si="7"/>
        <v>12.357819074333801</v>
      </c>
      <c r="P51" s="10"/>
    </row>
    <row r="52" spans="1:119">
      <c r="A52" s="13"/>
      <c r="B52" s="40">
        <v>351.2</v>
      </c>
      <c r="C52" s="21" t="s">
        <v>81</v>
      </c>
      <c r="D52" s="47">
        <v>0</v>
      </c>
      <c r="E52" s="47">
        <v>8720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8720</v>
      </c>
      <c r="O52" s="48">
        <f t="shared" si="7"/>
        <v>0.30575035063113604</v>
      </c>
      <c r="P52" s="9"/>
    </row>
    <row r="53" spans="1:119">
      <c r="A53" s="13"/>
      <c r="B53" s="40">
        <v>351.5</v>
      </c>
      <c r="C53" s="21" t="s">
        <v>82</v>
      </c>
      <c r="D53" s="47">
        <v>176675</v>
      </c>
      <c r="E53" s="47">
        <v>114711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291386</v>
      </c>
      <c r="O53" s="48">
        <f t="shared" si="7"/>
        <v>10.216900420757364</v>
      </c>
      <c r="P53" s="9"/>
    </row>
    <row r="54" spans="1:119">
      <c r="A54" s="13"/>
      <c r="B54" s="40">
        <v>359</v>
      </c>
      <c r="C54" s="21" t="s">
        <v>83</v>
      </c>
      <c r="D54" s="47">
        <v>0</v>
      </c>
      <c r="E54" s="47">
        <v>52339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52339</v>
      </c>
      <c r="O54" s="48">
        <f t="shared" si="7"/>
        <v>1.8351683029453016</v>
      </c>
      <c r="P54" s="9"/>
    </row>
    <row r="55" spans="1:119" ht="15.75">
      <c r="A55" s="29" t="s">
        <v>3</v>
      </c>
      <c r="B55" s="30"/>
      <c r="C55" s="31"/>
      <c r="D55" s="32">
        <f t="shared" ref="D55:M55" si="11">SUM(D56:D60)</f>
        <v>200682</v>
      </c>
      <c r="E55" s="32">
        <f t="shared" si="11"/>
        <v>197633</v>
      </c>
      <c r="F55" s="32">
        <f t="shared" si="11"/>
        <v>13456</v>
      </c>
      <c r="G55" s="32">
        <f t="shared" si="11"/>
        <v>26198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437969</v>
      </c>
      <c r="O55" s="46">
        <f t="shared" si="7"/>
        <v>15.35655680224404</v>
      </c>
      <c r="P55" s="10"/>
    </row>
    <row r="56" spans="1:119">
      <c r="A56" s="12"/>
      <c r="B56" s="25">
        <v>361.1</v>
      </c>
      <c r="C56" s="20" t="s">
        <v>84</v>
      </c>
      <c r="D56" s="47">
        <v>41126</v>
      </c>
      <c r="E56" s="47">
        <v>51847</v>
      </c>
      <c r="F56" s="47">
        <v>13456</v>
      </c>
      <c r="G56" s="47">
        <v>26198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132627</v>
      </c>
      <c r="O56" s="48">
        <f t="shared" si="7"/>
        <v>4.6503155680224406</v>
      </c>
      <c r="P56" s="9"/>
    </row>
    <row r="57" spans="1:119">
      <c r="A57" s="12"/>
      <c r="B57" s="25">
        <v>361.3</v>
      </c>
      <c r="C57" s="20" t="s">
        <v>102</v>
      </c>
      <c r="D57" s="47">
        <v>97289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97289</v>
      </c>
      <c r="O57" s="48">
        <f t="shared" si="7"/>
        <v>3.4112552594670409</v>
      </c>
      <c r="P57" s="9"/>
    </row>
    <row r="58" spans="1:119">
      <c r="A58" s="12"/>
      <c r="B58" s="25">
        <v>362</v>
      </c>
      <c r="C58" s="20" t="s">
        <v>85</v>
      </c>
      <c r="D58" s="47">
        <v>36435</v>
      </c>
      <c r="E58" s="47">
        <v>36079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72514</v>
      </c>
      <c r="O58" s="48">
        <f t="shared" si="7"/>
        <v>2.5425666199158483</v>
      </c>
      <c r="P58" s="9"/>
    </row>
    <row r="59" spans="1:119">
      <c r="A59" s="12"/>
      <c r="B59" s="25">
        <v>366</v>
      </c>
      <c r="C59" s="20" t="s">
        <v>88</v>
      </c>
      <c r="D59" s="47">
        <v>0</v>
      </c>
      <c r="E59" s="47">
        <v>12699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12699</v>
      </c>
      <c r="O59" s="48">
        <f t="shared" si="7"/>
        <v>0.44526647966339411</v>
      </c>
      <c r="P59" s="9"/>
    </row>
    <row r="60" spans="1:119">
      <c r="A60" s="12"/>
      <c r="B60" s="25">
        <v>369.9</v>
      </c>
      <c r="C60" s="20" t="s">
        <v>89</v>
      </c>
      <c r="D60" s="47">
        <v>25832</v>
      </c>
      <c r="E60" s="47">
        <v>97008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122840</v>
      </c>
      <c r="O60" s="48">
        <f t="shared" si="7"/>
        <v>4.3071528751753156</v>
      </c>
      <c r="P60" s="9"/>
    </row>
    <row r="61" spans="1:119" ht="15.75">
      <c r="A61" s="29" t="s">
        <v>48</v>
      </c>
      <c r="B61" s="30"/>
      <c r="C61" s="31"/>
      <c r="D61" s="32">
        <f t="shared" ref="D61:M61" si="12">SUM(D62:D62)</f>
        <v>173103</v>
      </c>
      <c r="E61" s="32">
        <f t="shared" si="12"/>
        <v>11324714</v>
      </c>
      <c r="F61" s="32">
        <f t="shared" si="12"/>
        <v>0</v>
      </c>
      <c r="G61" s="32">
        <f t="shared" si="12"/>
        <v>1100000</v>
      </c>
      <c r="H61" s="32">
        <f t="shared" si="12"/>
        <v>0</v>
      </c>
      <c r="I61" s="32">
        <f t="shared" si="12"/>
        <v>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0</v>
      </c>
      <c r="N61" s="32">
        <f t="shared" si="10"/>
        <v>12597817</v>
      </c>
      <c r="O61" s="46">
        <f t="shared" si="7"/>
        <v>441.7186886395512</v>
      </c>
      <c r="P61" s="9"/>
    </row>
    <row r="62" spans="1:119" ht="15.75" thickBot="1">
      <c r="A62" s="12"/>
      <c r="B62" s="25">
        <v>381</v>
      </c>
      <c r="C62" s="20" t="s">
        <v>90</v>
      </c>
      <c r="D62" s="47">
        <v>173103</v>
      </c>
      <c r="E62" s="47">
        <v>11324714</v>
      </c>
      <c r="F62" s="47">
        <v>0</v>
      </c>
      <c r="G62" s="47">
        <v>1100000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12597817</v>
      </c>
      <c r="O62" s="48">
        <f t="shared" si="7"/>
        <v>441.7186886395512</v>
      </c>
      <c r="P62" s="9"/>
    </row>
    <row r="63" spans="1:119" ht="16.5" thickBot="1">
      <c r="A63" s="14" t="s">
        <v>64</v>
      </c>
      <c r="B63" s="23"/>
      <c r="C63" s="22"/>
      <c r="D63" s="15">
        <f t="shared" ref="D63:M63" si="13">SUM(D5,D12,D15,D36,D51,D55,D61)</f>
        <v>9541894</v>
      </c>
      <c r="E63" s="15">
        <f t="shared" si="13"/>
        <v>24620754</v>
      </c>
      <c r="F63" s="15">
        <f t="shared" si="13"/>
        <v>13456</v>
      </c>
      <c r="G63" s="15">
        <f t="shared" si="13"/>
        <v>1850852</v>
      </c>
      <c r="H63" s="15">
        <f t="shared" si="13"/>
        <v>0</v>
      </c>
      <c r="I63" s="15">
        <f t="shared" si="13"/>
        <v>0</v>
      </c>
      <c r="J63" s="15">
        <f t="shared" si="13"/>
        <v>0</v>
      </c>
      <c r="K63" s="15">
        <f t="shared" si="13"/>
        <v>0</v>
      </c>
      <c r="L63" s="15">
        <f t="shared" si="13"/>
        <v>0</v>
      </c>
      <c r="M63" s="15">
        <f t="shared" si="13"/>
        <v>0</v>
      </c>
      <c r="N63" s="15">
        <f t="shared" si="10"/>
        <v>36026956</v>
      </c>
      <c r="O63" s="38">
        <f t="shared" si="7"/>
        <v>1263.2172510518933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120" t="s">
        <v>103</v>
      </c>
      <c r="M65" s="120"/>
      <c r="N65" s="120"/>
      <c r="O65" s="44">
        <v>28520</v>
      </c>
    </row>
    <row r="66" spans="1:15">
      <c r="A66" s="121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9"/>
    </row>
    <row r="67" spans="1:15" ht="15.75" thickBot="1">
      <c r="A67" s="122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2"/>
    </row>
  </sheetData>
  <mergeCells count="10">
    <mergeCell ref="A67:O67"/>
    <mergeCell ref="L65:N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79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>SUM(D6:D11)</f>
        <v>5731370</v>
      </c>
      <c r="E5" s="27">
        <f t="shared" ref="E5:M5" si="0">SUM(E6:E11)</f>
        <v>4125507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9856877</v>
      </c>
      <c r="O5" s="33">
        <f t="shared" ref="O5:O36" si="2">(N5/O$86)</f>
        <v>338.89898573147673</v>
      </c>
      <c r="P5" s="6"/>
    </row>
    <row r="6" spans="1:133">
      <c r="A6" s="12"/>
      <c r="B6" s="25">
        <v>311</v>
      </c>
      <c r="C6" s="20" t="s">
        <v>2</v>
      </c>
      <c r="D6" s="47">
        <v>5688335</v>
      </c>
      <c r="E6" s="47">
        <v>1782704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7471039</v>
      </c>
      <c r="O6" s="48">
        <f t="shared" si="2"/>
        <v>256.86914216950316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100090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100090</v>
      </c>
      <c r="O7" s="48">
        <f t="shared" si="2"/>
        <v>3.4412927625924015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30953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30953</v>
      </c>
      <c r="O8" s="48">
        <f t="shared" si="2"/>
        <v>1.0642255458139935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697598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697598</v>
      </c>
      <c r="O9" s="48">
        <f t="shared" si="2"/>
        <v>23.984803163142512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1514162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1514162</v>
      </c>
      <c r="O10" s="48">
        <f t="shared" si="2"/>
        <v>52.059893415850091</v>
      </c>
      <c r="P10" s="9"/>
    </row>
    <row r="11" spans="1:133">
      <c r="A11" s="12"/>
      <c r="B11" s="25">
        <v>315</v>
      </c>
      <c r="C11" s="20" t="s">
        <v>14</v>
      </c>
      <c r="D11" s="47">
        <v>43035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43035</v>
      </c>
      <c r="O11" s="48">
        <f t="shared" si="2"/>
        <v>1.4796286745745229</v>
      </c>
      <c r="P11" s="9"/>
    </row>
    <row r="12" spans="1:133" ht="15.75">
      <c r="A12" s="29" t="s">
        <v>15</v>
      </c>
      <c r="B12" s="30"/>
      <c r="C12" s="31"/>
      <c r="D12" s="32">
        <f>SUM(D13:D15)</f>
        <v>140836</v>
      </c>
      <c r="E12" s="32">
        <f t="shared" ref="E12:M12" si="3">SUM(E13:E15)</f>
        <v>665495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806331</v>
      </c>
      <c r="O12" s="46">
        <f t="shared" si="2"/>
        <v>27.723259412068078</v>
      </c>
      <c r="P12" s="10"/>
    </row>
    <row r="13" spans="1:133">
      <c r="A13" s="12"/>
      <c r="B13" s="25">
        <v>322</v>
      </c>
      <c r="C13" s="20" t="s">
        <v>0</v>
      </c>
      <c r="D13" s="47">
        <v>130211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130211</v>
      </c>
      <c r="O13" s="48">
        <f t="shared" si="2"/>
        <v>4.4769124978511261</v>
      </c>
      <c r="P13" s="9"/>
    </row>
    <row r="14" spans="1:133">
      <c r="A14" s="12"/>
      <c r="B14" s="25">
        <v>325.2</v>
      </c>
      <c r="C14" s="20" t="s">
        <v>16</v>
      </c>
      <c r="D14" s="47">
        <v>0</v>
      </c>
      <c r="E14" s="47">
        <v>665495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665495</v>
      </c>
      <c r="O14" s="48">
        <f t="shared" si="2"/>
        <v>22.881038335911981</v>
      </c>
      <c r="P14" s="9"/>
    </row>
    <row r="15" spans="1:133">
      <c r="A15" s="12"/>
      <c r="B15" s="25">
        <v>329</v>
      </c>
      <c r="C15" s="20" t="s">
        <v>17</v>
      </c>
      <c r="D15" s="47">
        <v>10625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10625</v>
      </c>
      <c r="O15" s="48">
        <f t="shared" si="2"/>
        <v>0.36530857830496821</v>
      </c>
      <c r="P15" s="9"/>
    </row>
    <row r="16" spans="1:133" ht="15.75">
      <c r="A16" s="29" t="s">
        <v>20</v>
      </c>
      <c r="B16" s="30"/>
      <c r="C16" s="31"/>
      <c r="D16" s="32">
        <f>SUM(D17:D40)</f>
        <v>2538941</v>
      </c>
      <c r="E16" s="32">
        <f t="shared" ref="E16:M16" si="4">SUM(E17:E40)</f>
        <v>4131110</v>
      </c>
      <c r="F16" s="32">
        <f t="shared" si="4"/>
        <v>0</v>
      </c>
      <c r="G16" s="32">
        <f t="shared" si="4"/>
        <v>765549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7435600</v>
      </c>
      <c r="O16" s="46">
        <f t="shared" si="2"/>
        <v>255.65067904418086</v>
      </c>
      <c r="P16" s="10"/>
    </row>
    <row r="17" spans="1:16">
      <c r="A17" s="12"/>
      <c r="B17" s="25">
        <v>331.1</v>
      </c>
      <c r="C17" s="20" t="s">
        <v>18</v>
      </c>
      <c r="D17" s="47">
        <v>0</v>
      </c>
      <c r="E17" s="47">
        <v>4389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4389</v>
      </c>
      <c r="O17" s="48">
        <f t="shared" si="2"/>
        <v>0.15090252707581228</v>
      </c>
      <c r="P17" s="9"/>
    </row>
    <row r="18" spans="1:16">
      <c r="A18" s="12"/>
      <c r="B18" s="25">
        <v>331.2</v>
      </c>
      <c r="C18" s="20" t="s">
        <v>19</v>
      </c>
      <c r="D18" s="47">
        <v>234134</v>
      </c>
      <c r="E18" s="47">
        <v>225375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459509</v>
      </c>
      <c r="O18" s="48">
        <f t="shared" si="2"/>
        <v>15.798831012549424</v>
      </c>
      <c r="P18" s="9"/>
    </row>
    <row r="19" spans="1:16">
      <c r="A19" s="12"/>
      <c r="B19" s="25">
        <v>331.5</v>
      </c>
      <c r="C19" s="20" t="s">
        <v>21</v>
      </c>
      <c r="D19" s="47">
        <v>45438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45438</v>
      </c>
      <c r="O19" s="48">
        <f t="shared" si="2"/>
        <v>1.5622485817431666</v>
      </c>
      <c r="P19" s="9"/>
    </row>
    <row r="20" spans="1:16">
      <c r="A20" s="12"/>
      <c r="B20" s="25">
        <v>331.65</v>
      </c>
      <c r="C20" s="20" t="s">
        <v>24</v>
      </c>
      <c r="D20" s="47">
        <v>0</v>
      </c>
      <c r="E20" s="47">
        <v>55977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55977</v>
      </c>
      <c r="O20" s="48">
        <f t="shared" si="2"/>
        <v>1.9246003094378545</v>
      </c>
      <c r="P20" s="9"/>
    </row>
    <row r="21" spans="1:16">
      <c r="A21" s="12"/>
      <c r="B21" s="25">
        <v>331.9</v>
      </c>
      <c r="C21" s="20" t="s">
        <v>22</v>
      </c>
      <c r="D21" s="47">
        <v>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</v>
      </c>
      <c r="O21" s="48">
        <f t="shared" si="2"/>
        <v>2.4067388688327315E-4</v>
      </c>
      <c r="P21" s="9"/>
    </row>
    <row r="22" spans="1:16">
      <c r="A22" s="12"/>
      <c r="B22" s="25">
        <v>334.2</v>
      </c>
      <c r="C22" s="20" t="s">
        <v>23</v>
      </c>
      <c r="D22" s="47">
        <v>154039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154039</v>
      </c>
      <c r="O22" s="48">
        <f t="shared" si="2"/>
        <v>5.2961664088017875</v>
      </c>
      <c r="P22" s="9"/>
    </row>
    <row r="23" spans="1:16">
      <c r="A23" s="12"/>
      <c r="B23" s="25">
        <v>334.34</v>
      </c>
      <c r="C23" s="20" t="s">
        <v>25</v>
      </c>
      <c r="D23" s="47">
        <v>225000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225000</v>
      </c>
      <c r="O23" s="48">
        <f t="shared" si="2"/>
        <v>7.7359463641052093</v>
      </c>
      <c r="P23" s="9"/>
    </row>
    <row r="24" spans="1:16">
      <c r="A24" s="12"/>
      <c r="B24" s="25">
        <v>334.49</v>
      </c>
      <c r="C24" s="20" t="s">
        <v>26</v>
      </c>
      <c r="D24" s="47">
        <v>0</v>
      </c>
      <c r="E24" s="47">
        <v>1039168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5">SUM(D24:M24)</f>
        <v>1039168</v>
      </c>
      <c r="O24" s="48">
        <f t="shared" si="2"/>
        <v>35.728657383531029</v>
      </c>
      <c r="P24" s="9"/>
    </row>
    <row r="25" spans="1:16">
      <c r="A25" s="12"/>
      <c r="B25" s="25">
        <v>334.69</v>
      </c>
      <c r="C25" s="20" t="s">
        <v>27</v>
      </c>
      <c r="D25" s="47">
        <v>0</v>
      </c>
      <c r="E25" s="47">
        <v>592194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592194</v>
      </c>
      <c r="O25" s="48">
        <f t="shared" si="2"/>
        <v>20.360804538421867</v>
      </c>
      <c r="P25" s="9"/>
    </row>
    <row r="26" spans="1:16">
      <c r="A26" s="12"/>
      <c r="B26" s="25">
        <v>334.7</v>
      </c>
      <c r="C26" s="20" t="s">
        <v>28</v>
      </c>
      <c r="D26" s="47">
        <v>4396</v>
      </c>
      <c r="E26" s="47">
        <v>214051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218447</v>
      </c>
      <c r="O26" s="48">
        <f t="shared" si="2"/>
        <v>7.5106412239986247</v>
      </c>
      <c r="P26" s="9"/>
    </row>
    <row r="27" spans="1:16">
      <c r="A27" s="12"/>
      <c r="B27" s="25">
        <v>335.12</v>
      </c>
      <c r="C27" s="20" t="s">
        <v>29</v>
      </c>
      <c r="D27" s="47">
        <v>420952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420952</v>
      </c>
      <c r="O27" s="48">
        <f t="shared" si="2"/>
        <v>14.473164861612515</v>
      </c>
      <c r="P27" s="9"/>
    </row>
    <row r="28" spans="1:16">
      <c r="A28" s="12"/>
      <c r="B28" s="25">
        <v>335.13</v>
      </c>
      <c r="C28" s="20" t="s">
        <v>30</v>
      </c>
      <c r="D28" s="47">
        <v>21119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21119</v>
      </c>
      <c r="O28" s="48">
        <f t="shared" si="2"/>
        <v>0.72611311672683509</v>
      </c>
      <c r="P28" s="9"/>
    </row>
    <row r="29" spans="1:16">
      <c r="A29" s="12"/>
      <c r="B29" s="25">
        <v>335.14</v>
      </c>
      <c r="C29" s="20" t="s">
        <v>31</v>
      </c>
      <c r="D29" s="47">
        <v>10696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10696</v>
      </c>
      <c r="O29" s="48">
        <f t="shared" si="2"/>
        <v>0.36774969915764139</v>
      </c>
      <c r="P29" s="9"/>
    </row>
    <row r="30" spans="1:16">
      <c r="A30" s="12"/>
      <c r="B30" s="25">
        <v>335.15</v>
      </c>
      <c r="C30" s="20" t="s">
        <v>32</v>
      </c>
      <c r="D30" s="47">
        <v>3698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3698</v>
      </c>
      <c r="O30" s="48">
        <f t="shared" si="2"/>
        <v>0.12714457624204917</v>
      </c>
      <c r="P30" s="9"/>
    </row>
    <row r="31" spans="1:16">
      <c r="A31" s="12"/>
      <c r="B31" s="25">
        <v>335.16</v>
      </c>
      <c r="C31" s="20" t="s">
        <v>33</v>
      </c>
      <c r="D31" s="47">
        <v>223250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7.6757778923843905</v>
      </c>
      <c r="P31" s="9"/>
    </row>
    <row r="32" spans="1:16">
      <c r="A32" s="12"/>
      <c r="B32" s="25">
        <v>335.18</v>
      </c>
      <c r="C32" s="20" t="s">
        <v>34</v>
      </c>
      <c r="D32" s="47">
        <v>836385</v>
      </c>
      <c r="E32" s="47">
        <v>507944</v>
      </c>
      <c r="F32" s="47">
        <v>0</v>
      </c>
      <c r="G32" s="47">
        <v>765549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2109878</v>
      </c>
      <c r="O32" s="48">
        <f t="shared" si="2"/>
        <v>72.541791301358089</v>
      </c>
      <c r="P32" s="9"/>
    </row>
    <row r="33" spans="1:16">
      <c r="A33" s="12"/>
      <c r="B33" s="25">
        <v>335.19</v>
      </c>
      <c r="C33" s="20" t="s">
        <v>49</v>
      </c>
      <c r="D33" s="47">
        <v>350408</v>
      </c>
      <c r="E33" s="47">
        <v>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350448</v>
      </c>
      <c r="O33" s="48">
        <f t="shared" si="2"/>
        <v>12.049097472924188</v>
      </c>
      <c r="P33" s="9"/>
    </row>
    <row r="34" spans="1:16">
      <c r="A34" s="12"/>
      <c r="B34" s="25">
        <v>335.22</v>
      </c>
      <c r="C34" s="20" t="s">
        <v>35</v>
      </c>
      <c r="D34" s="47">
        <v>0</v>
      </c>
      <c r="E34" s="47">
        <v>47744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2" si="6">SUM(D34:M34)</f>
        <v>47744</v>
      </c>
      <c r="O34" s="48">
        <f t="shared" si="2"/>
        <v>1.6415334364792848</v>
      </c>
      <c r="P34" s="9"/>
    </row>
    <row r="35" spans="1:16">
      <c r="A35" s="12"/>
      <c r="B35" s="25">
        <v>335.49</v>
      </c>
      <c r="C35" s="20" t="s">
        <v>36</v>
      </c>
      <c r="D35" s="47">
        <v>0</v>
      </c>
      <c r="E35" s="47">
        <v>838496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838496</v>
      </c>
      <c r="O35" s="48">
        <f t="shared" si="2"/>
        <v>28.829155922296717</v>
      </c>
      <c r="P35" s="9"/>
    </row>
    <row r="36" spans="1:16">
      <c r="A36" s="12"/>
      <c r="B36" s="25">
        <v>335.5</v>
      </c>
      <c r="C36" s="20" t="s">
        <v>37</v>
      </c>
      <c r="D36" s="47">
        <v>0</v>
      </c>
      <c r="E36" s="47">
        <v>416210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416210</v>
      </c>
      <c r="O36" s="48">
        <f t="shared" si="2"/>
        <v>14.310125494241017</v>
      </c>
      <c r="P36" s="9"/>
    </row>
    <row r="37" spans="1:16">
      <c r="A37" s="12"/>
      <c r="B37" s="25">
        <v>335.8</v>
      </c>
      <c r="C37" s="20" t="s">
        <v>38</v>
      </c>
      <c r="D37" s="47">
        <v>0</v>
      </c>
      <c r="E37" s="47">
        <v>137493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137493</v>
      </c>
      <c r="O37" s="48">
        <f t="shared" ref="O37:O68" si="7">(N37/O$86)</f>
        <v>4.7272821041774113</v>
      </c>
      <c r="P37" s="9"/>
    </row>
    <row r="38" spans="1:16">
      <c r="A38" s="12"/>
      <c r="B38" s="25">
        <v>337.2</v>
      </c>
      <c r="C38" s="20" t="s">
        <v>39</v>
      </c>
      <c r="D38" s="47">
        <v>0</v>
      </c>
      <c r="E38" s="47">
        <v>38029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38029</v>
      </c>
      <c r="O38" s="48">
        <f t="shared" si="7"/>
        <v>1.3075124634691422</v>
      </c>
      <c r="P38" s="9"/>
    </row>
    <row r="39" spans="1:16">
      <c r="A39" s="12"/>
      <c r="B39" s="25">
        <v>337.7</v>
      </c>
      <c r="C39" s="20" t="s">
        <v>40</v>
      </c>
      <c r="D39" s="47">
        <v>0</v>
      </c>
      <c r="E39" s="47">
        <v>14000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14000</v>
      </c>
      <c r="O39" s="48">
        <f t="shared" si="7"/>
        <v>0.48134777376654631</v>
      </c>
      <c r="P39" s="9"/>
    </row>
    <row r="40" spans="1:16">
      <c r="A40" s="12"/>
      <c r="B40" s="25">
        <v>339</v>
      </c>
      <c r="C40" s="20" t="s">
        <v>41</v>
      </c>
      <c r="D40" s="47">
        <v>9419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9419</v>
      </c>
      <c r="O40" s="48">
        <f t="shared" si="7"/>
        <v>0.32384390579336425</v>
      </c>
      <c r="P40" s="9"/>
    </row>
    <row r="41" spans="1:16" ht="15.75">
      <c r="A41" s="29" t="s">
        <v>46</v>
      </c>
      <c r="B41" s="30"/>
      <c r="C41" s="31"/>
      <c r="D41" s="32">
        <f>SUM(D42:D69)</f>
        <v>55230</v>
      </c>
      <c r="E41" s="32">
        <f t="shared" ref="E41:M41" si="8">SUM(E42:E69)</f>
        <v>4085359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 t="shared" si="6"/>
        <v>4140589</v>
      </c>
      <c r="O41" s="46">
        <f t="shared" si="7"/>
        <v>142.36166408801787</v>
      </c>
      <c r="P41" s="10"/>
    </row>
    <row r="42" spans="1:16">
      <c r="A42" s="12"/>
      <c r="B42" s="25">
        <v>341.1</v>
      </c>
      <c r="C42" s="20" t="s">
        <v>50</v>
      </c>
      <c r="D42" s="47">
        <v>0</v>
      </c>
      <c r="E42" s="47">
        <v>85293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85293</v>
      </c>
      <c r="O42" s="48">
        <f t="shared" si="7"/>
        <v>2.9325425477050024</v>
      </c>
      <c r="P42" s="9"/>
    </row>
    <row r="43" spans="1:16">
      <c r="A43" s="12"/>
      <c r="B43" s="25">
        <v>341.15</v>
      </c>
      <c r="C43" s="20" t="s">
        <v>51</v>
      </c>
      <c r="D43" s="47">
        <v>0</v>
      </c>
      <c r="E43" s="47">
        <v>31481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5" si="9">SUM(D43:M43)</f>
        <v>31481</v>
      </c>
      <c r="O43" s="48">
        <f t="shared" si="7"/>
        <v>1.0823792332817603</v>
      </c>
      <c r="P43" s="9"/>
    </row>
    <row r="44" spans="1:16">
      <c r="A44" s="12"/>
      <c r="B44" s="25">
        <v>341.51</v>
      </c>
      <c r="C44" s="20" t="s">
        <v>52</v>
      </c>
      <c r="D44" s="47">
        <v>0</v>
      </c>
      <c r="E44" s="47">
        <v>647768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647768</v>
      </c>
      <c r="O44" s="48">
        <f t="shared" si="7"/>
        <v>22.271548908372012</v>
      </c>
      <c r="P44" s="9"/>
    </row>
    <row r="45" spans="1:16">
      <c r="A45" s="12"/>
      <c r="B45" s="25">
        <v>341.52</v>
      </c>
      <c r="C45" s="20" t="s">
        <v>53</v>
      </c>
      <c r="D45" s="47">
        <v>0</v>
      </c>
      <c r="E45" s="47">
        <v>48151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48151</v>
      </c>
      <c r="O45" s="48">
        <f t="shared" si="7"/>
        <v>1.6555269039023552</v>
      </c>
      <c r="P45" s="9"/>
    </row>
    <row r="46" spans="1:16">
      <c r="A46" s="12"/>
      <c r="B46" s="25">
        <v>341.56</v>
      </c>
      <c r="C46" s="20" t="s">
        <v>54</v>
      </c>
      <c r="D46" s="47">
        <v>0</v>
      </c>
      <c r="E46" s="47">
        <v>13201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13201</v>
      </c>
      <c r="O46" s="48">
        <f t="shared" si="7"/>
        <v>0.45387656867801274</v>
      </c>
      <c r="P46" s="9"/>
    </row>
    <row r="47" spans="1:16">
      <c r="A47" s="12"/>
      <c r="B47" s="25">
        <v>341.9</v>
      </c>
      <c r="C47" s="20" t="s">
        <v>55</v>
      </c>
      <c r="D47" s="47">
        <v>55210</v>
      </c>
      <c r="E47" s="47">
        <v>48716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103926</v>
      </c>
      <c r="O47" s="48">
        <f t="shared" si="7"/>
        <v>3.5731820526044351</v>
      </c>
      <c r="P47" s="9"/>
    </row>
    <row r="48" spans="1:16">
      <c r="A48" s="12"/>
      <c r="B48" s="25">
        <v>342.3</v>
      </c>
      <c r="C48" s="20" t="s">
        <v>56</v>
      </c>
      <c r="D48" s="47">
        <v>0</v>
      </c>
      <c r="E48" s="47">
        <v>14805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14805</v>
      </c>
      <c r="O48" s="48">
        <f t="shared" si="7"/>
        <v>0.50902527075812276</v>
      </c>
      <c r="P48" s="9"/>
    </row>
    <row r="49" spans="1:16">
      <c r="A49" s="12"/>
      <c r="B49" s="25">
        <v>342.4</v>
      </c>
      <c r="C49" s="20" t="s">
        <v>57</v>
      </c>
      <c r="D49" s="47">
        <v>0</v>
      </c>
      <c r="E49" s="47">
        <v>58355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58355</v>
      </c>
      <c r="O49" s="48">
        <f t="shared" si="7"/>
        <v>2.0063606670104863</v>
      </c>
      <c r="P49" s="9"/>
    </row>
    <row r="50" spans="1:16">
      <c r="A50" s="12"/>
      <c r="B50" s="25">
        <v>342.5</v>
      </c>
      <c r="C50" s="20" t="s">
        <v>58</v>
      </c>
      <c r="D50" s="47">
        <v>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20</v>
      </c>
      <c r="O50" s="48">
        <f t="shared" si="7"/>
        <v>6.8763967680935192E-4</v>
      </c>
      <c r="P50" s="9"/>
    </row>
    <row r="51" spans="1:16">
      <c r="A51" s="12"/>
      <c r="B51" s="25">
        <v>342.6</v>
      </c>
      <c r="C51" s="20" t="s">
        <v>59</v>
      </c>
      <c r="D51" s="47">
        <v>0</v>
      </c>
      <c r="E51" s="47">
        <v>1862189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1862189</v>
      </c>
      <c r="O51" s="48">
        <f t="shared" si="7"/>
        <v>64.025752105896515</v>
      </c>
      <c r="P51" s="9"/>
    </row>
    <row r="52" spans="1:16">
      <c r="A52" s="12"/>
      <c r="B52" s="25">
        <v>342.9</v>
      </c>
      <c r="C52" s="20" t="s">
        <v>60</v>
      </c>
      <c r="D52" s="47">
        <v>0</v>
      </c>
      <c r="E52" s="47">
        <v>80000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80000</v>
      </c>
      <c r="O52" s="48">
        <f t="shared" si="7"/>
        <v>2.7505587072374076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229909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229909</v>
      </c>
      <c r="O53" s="48">
        <f t="shared" si="7"/>
        <v>7.9047275227780647</v>
      </c>
      <c r="P53" s="9"/>
    </row>
    <row r="54" spans="1:16">
      <c r="A54" s="12"/>
      <c r="B54" s="25">
        <v>343.9</v>
      </c>
      <c r="C54" s="20" t="s">
        <v>62</v>
      </c>
      <c r="D54" s="47">
        <v>0</v>
      </c>
      <c r="E54" s="47">
        <v>3071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3071</v>
      </c>
      <c r="O54" s="48">
        <f t="shared" si="7"/>
        <v>0.10558707237407598</v>
      </c>
      <c r="P54" s="9"/>
    </row>
    <row r="55" spans="1:16">
      <c r="A55" s="12"/>
      <c r="B55" s="25">
        <v>344.9</v>
      </c>
      <c r="C55" s="20" t="s">
        <v>63</v>
      </c>
      <c r="D55" s="47">
        <v>0</v>
      </c>
      <c r="E55" s="47">
        <v>277966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277966</v>
      </c>
      <c r="O55" s="48">
        <f t="shared" si="7"/>
        <v>9.5570225201994159</v>
      </c>
      <c r="P55" s="9"/>
    </row>
    <row r="56" spans="1:16">
      <c r="A56" s="12"/>
      <c r="B56" s="25">
        <v>348.13</v>
      </c>
      <c r="C56" s="39" t="s">
        <v>65</v>
      </c>
      <c r="D56" s="47">
        <v>0</v>
      </c>
      <c r="E56" s="47">
        <v>12025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7" si="10">SUM(D56:M56)</f>
        <v>12025</v>
      </c>
      <c r="O56" s="48">
        <f t="shared" si="7"/>
        <v>0.41344335568162283</v>
      </c>
      <c r="P56" s="9"/>
    </row>
    <row r="57" spans="1:16">
      <c r="A57" s="12"/>
      <c r="B57" s="25">
        <v>348.22</v>
      </c>
      <c r="C57" s="39" t="s">
        <v>66</v>
      </c>
      <c r="D57" s="47">
        <v>0</v>
      </c>
      <c r="E57" s="47">
        <v>11686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11686</v>
      </c>
      <c r="O57" s="48">
        <f t="shared" si="7"/>
        <v>0.40178786315970433</v>
      </c>
      <c r="P57" s="9"/>
    </row>
    <row r="58" spans="1:16">
      <c r="A58" s="12"/>
      <c r="B58" s="25">
        <v>348.23</v>
      </c>
      <c r="C58" s="39" t="s">
        <v>67</v>
      </c>
      <c r="D58" s="47">
        <v>0</v>
      </c>
      <c r="E58" s="47">
        <v>7251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7251</v>
      </c>
      <c r="O58" s="48">
        <f t="shared" si="7"/>
        <v>0.24930376482723052</v>
      </c>
      <c r="P58" s="9"/>
    </row>
    <row r="59" spans="1:16">
      <c r="A59" s="12"/>
      <c r="B59" s="25">
        <v>348.31</v>
      </c>
      <c r="C59" s="39" t="s">
        <v>68</v>
      </c>
      <c r="D59" s="47">
        <v>0</v>
      </c>
      <c r="E59" s="47">
        <v>11354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11354</v>
      </c>
      <c r="O59" s="48">
        <f t="shared" si="7"/>
        <v>0.39037304452466909</v>
      </c>
      <c r="P59" s="9"/>
    </row>
    <row r="60" spans="1:16">
      <c r="A60" s="12"/>
      <c r="B60" s="25">
        <v>348.32</v>
      </c>
      <c r="C60" s="39" t="s">
        <v>69</v>
      </c>
      <c r="D60" s="47">
        <v>0</v>
      </c>
      <c r="E60" s="47">
        <v>65325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65325</v>
      </c>
      <c r="O60" s="48">
        <f t="shared" si="7"/>
        <v>2.2460030943785458</v>
      </c>
      <c r="P60" s="9"/>
    </row>
    <row r="61" spans="1:16">
      <c r="A61" s="12"/>
      <c r="B61" s="25">
        <v>348.41</v>
      </c>
      <c r="C61" s="39" t="s">
        <v>70</v>
      </c>
      <c r="D61" s="47">
        <v>0</v>
      </c>
      <c r="E61" s="47">
        <v>290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290</v>
      </c>
      <c r="O61" s="48">
        <f t="shared" si="7"/>
        <v>9.9707753137356029E-3</v>
      </c>
      <c r="P61" s="9"/>
    </row>
    <row r="62" spans="1:16">
      <c r="A62" s="12"/>
      <c r="B62" s="25">
        <v>348.42</v>
      </c>
      <c r="C62" s="39" t="s">
        <v>71</v>
      </c>
      <c r="D62" s="47">
        <v>0</v>
      </c>
      <c r="E62" s="47">
        <v>62255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62255</v>
      </c>
      <c r="O62" s="48">
        <f t="shared" si="7"/>
        <v>2.1404504039883103</v>
      </c>
      <c r="P62" s="9"/>
    </row>
    <row r="63" spans="1:16">
      <c r="A63" s="12"/>
      <c r="B63" s="25">
        <v>348.43</v>
      </c>
      <c r="C63" s="39" t="s">
        <v>72</v>
      </c>
      <c r="D63" s="47">
        <v>0</v>
      </c>
      <c r="E63" s="47">
        <v>7260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7260</v>
      </c>
      <c r="O63" s="48">
        <f t="shared" si="7"/>
        <v>0.24961320268179474</v>
      </c>
      <c r="P63" s="9"/>
    </row>
    <row r="64" spans="1:16">
      <c r="A64" s="12"/>
      <c r="B64" s="25">
        <v>348.48</v>
      </c>
      <c r="C64" s="39" t="s">
        <v>73</v>
      </c>
      <c r="D64" s="47">
        <v>0</v>
      </c>
      <c r="E64" s="47">
        <v>7482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7482</v>
      </c>
      <c r="O64" s="48">
        <f t="shared" si="7"/>
        <v>0.25724600309437856</v>
      </c>
      <c r="P64" s="9"/>
    </row>
    <row r="65" spans="1:16">
      <c r="A65" s="12"/>
      <c r="B65" s="25">
        <v>348.52</v>
      </c>
      <c r="C65" s="39" t="s">
        <v>74</v>
      </c>
      <c r="D65" s="47">
        <v>0</v>
      </c>
      <c r="E65" s="47">
        <v>206809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206809</v>
      </c>
      <c r="O65" s="48">
        <f t="shared" si="7"/>
        <v>7.1105036960632626</v>
      </c>
      <c r="P65" s="9"/>
    </row>
    <row r="66" spans="1:16">
      <c r="A66" s="12"/>
      <c r="B66" s="25">
        <v>348.53</v>
      </c>
      <c r="C66" s="39" t="s">
        <v>75</v>
      </c>
      <c r="D66" s="47">
        <v>0</v>
      </c>
      <c r="E66" s="47">
        <v>279842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279842</v>
      </c>
      <c r="O66" s="48">
        <f t="shared" si="7"/>
        <v>9.6215231218841328</v>
      </c>
      <c r="P66" s="9"/>
    </row>
    <row r="67" spans="1:16">
      <c r="A67" s="12"/>
      <c r="B67" s="25">
        <v>348.62</v>
      </c>
      <c r="C67" s="39" t="s">
        <v>76</v>
      </c>
      <c r="D67" s="47">
        <v>0</v>
      </c>
      <c r="E67" s="47">
        <v>46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46</v>
      </c>
      <c r="O67" s="48">
        <f t="shared" si="7"/>
        <v>1.5815712566615095E-3</v>
      </c>
      <c r="P67" s="9"/>
    </row>
    <row r="68" spans="1:16">
      <c r="A68" s="12"/>
      <c r="B68" s="25">
        <v>348.71</v>
      </c>
      <c r="C68" s="39" t="s">
        <v>77</v>
      </c>
      <c r="D68" s="47">
        <v>0</v>
      </c>
      <c r="E68" s="47">
        <v>11760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4" si="11">SUM(D68:M68)</f>
        <v>11760</v>
      </c>
      <c r="O68" s="48">
        <f t="shared" si="7"/>
        <v>0.40433212996389889</v>
      </c>
      <c r="P68" s="9"/>
    </row>
    <row r="69" spans="1:16">
      <c r="A69" s="12"/>
      <c r="B69" s="25">
        <v>348.72</v>
      </c>
      <c r="C69" s="39" t="s">
        <v>78</v>
      </c>
      <c r="D69" s="47">
        <v>0</v>
      </c>
      <c r="E69" s="47">
        <v>1069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1069</v>
      </c>
      <c r="O69" s="48">
        <f t="shared" ref="O69:O84" si="12">(N69/O$86)</f>
        <v>3.6754340725459862E-2</v>
      </c>
      <c r="P69" s="9"/>
    </row>
    <row r="70" spans="1:16" ht="15.75">
      <c r="A70" s="29" t="s">
        <v>47</v>
      </c>
      <c r="B70" s="30"/>
      <c r="C70" s="31"/>
      <c r="D70" s="32">
        <f>SUM(D71:D74)</f>
        <v>167333</v>
      </c>
      <c r="E70" s="32">
        <f t="shared" ref="E70:M70" si="13">SUM(E71:E74)</f>
        <v>204992</v>
      </c>
      <c r="F70" s="32">
        <f t="shared" si="13"/>
        <v>0</v>
      </c>
      <c r="G70" s="32">
        <f t="shared" si="13"/>
        <v>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372325</v>
      </c>
      <c r="O70" s="46">
        <f t="shared" si="12"/>
        <v>12.801272133402097</v>
      </c>
      <c r="P70" s="10"/>
    </row>
    <row r="71" spans="1:16">
      <c r="A71" s="13"/>
      <c r="B71" s="40">
        <v>351.1</v>
      </c>
      <c r="C71" s="21" t="s">
        <v>80</v>
      </c>
      <c r="D71" s="47">
        <v>0</v>
      </c>
      <c r="E71" s="47">
        <v>7167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7167</v>
      </c>
      <c r="O71" s="48">
        <f t="shared" si="12"/>
        <v>0.24641567818463125</v>
      </c>
      <c r="P71" s="9"/>
    </row>
    <row r="72" spans="1:16">
      <c r="A72" s="13"/>
      <c r="B72" s="40">
        <v>351.2</v>
      </c>
      <c r="C72" s="21" t="s">
        <v>81</v>
      </c>
      <c r="D72" s="47">
        <v>0</v>
      </c>
      <c r="E72" s="47">
        <v>7710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7710</v>
      </c>
      <c r="O72" s="48">
        <f t="shared" si="12"/>
        <v>0.26508509541000513</v>
      </c>
      <c r="P72" s="9"/>
    </row>
    <row r="73" spans="1:16">
      <c r="A73" s="13"/>
      <c r="B73" s="40">
        <v>351.5</v>
      </c>
      <c r="C73" s="21" t="s">
        <v>82</v>
      </c>
      <c r="D73" s="47">
        <v>167333</v>
      </c>
      <c r="E73" s="47">
        <v>88043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255376</v>
      </c>
      <c r="O73" s="48">
        <f t="shared" si="12"/>
        <v>8.7803335052432523</v>
      </c>
      <c r="P73" s="9"/>
    </row>
    <row r="74" spans="1:16">
      <c r="A74" s="13"/>
      <c r="B74" s="40">
        <v>359</v>
      </c>
      <c r="C74" s="21" t="s">
        <v>83</v>
      </c>
      <c r="D74" s="47">
        <v>0</v>
      </c>
      <c r="E74" s="47">
        <v>102072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102072</v>
      </c>
      <c r="O74" s="48">
        <f t="shared" si="12"/>
        <v>3.5094378545642084</v>
      </c>
      <c r="P74" s="9"/>
    </row>
    <row r="75" spans="1:16" ht="15.75">
      <c r="A75" s="29" t="s">
        <v>3</v>
      </c>
      <c r="B75" s="30"/>
      <c r="C75" s="31"/>
      <c r="D75" s="32">
        <f>SUM(D76:D81)</f>
        <v>176868</v>
      </c>
      <c r="E75" s="32">
        <f t="shared" ref="E75:M75" si="14">SUM(E76:E81)</f>
        <v>309518</v>
      </c>
      <c r="F75" s="32">
        <f t="shared" si="14"/>
        <v>30284</v>
      </c>
      <c r="G75" s="32">
        <f t="shared" si="14"/>
        <v>56543</v>
      </c>
      <c r="H75" s="32">
        <f t="shared" si="14"/>
        <v>0</v>
      </c>
      <c r="I75" s="32">
        <f t="shared" si="14"/>
        <v>0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si="11"/>
        <v>573213</v>
      </c>
      <c r="O75" s="46">
        <f t="shared" si="12"/>
        <v>19.708200103145952</v>
      </c>
      <c r="P75" s="10"/>
    </row>
    <row r="76" spans="1:16">
      <c r="A76" s="12"/>
      <c r="B76" s="25">
        <v>361.1</v>
      </c>
      <c r="C76" s="20" t="s">
        <v>84</v>
      </c>
      <c r="D76" s="47">
        <v>96239</v>
      </c>
      <c r="E76" s="47">
        <v>45711</v>
      </c>
      <c r="F76" s="47">
        <v>30284</v>
      </c>
      <c r="G76" s="47">
        <v>23508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195742</v>
      </c>
      <c r="O76" s="48">
        <f t="shared" si="12"/>
        <v>6.7299982809008077</v>
      </c>
      <c r="P76" s="9"/>
    </row>
    <row r="77" spans="1:16">
      <c r="A77" s="12"/>
      <c r="B77" s="25">
        <v>362</v>
      </c>
      <c r="C77" s="20" t="s">
        <v>85</v>
      </c>
      <c r="D77" s="47">
        <v>39511</v>
      </c>
      <c r="E77" s="47">
        <v>26311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65822</v>
      </c>
      <c r="O77" s="48">
        <f t="shared" si="12"/>
        <v>2.2630909403472579</v>
      </c>
      <c r="P77" s="9"/>
    </row>
    <row r="78" spans="1:16">
      <c r="A78" s="12"/>
      <c r="B78" s="25">
        <v>364</v>
      </c>
      <c r="C78" s="20" t="s">
        <v>86</v>
      </c>
      <c r="D78" s="47">
        <v>0</v>
      </c>
      <c r="E78" s="47">
        <v>43227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43227</v>
      </c>
      <c r="O78" s="48">
        <f t="shared" si="12"/>
        <v>1.4862300154718928</v>
      </c>
      <c r="P78" s="9"/>
    </row>
    <row r="79" spans="1:16">
      <c r="A79" s="12"/>
      <c r="B79" s="25">
        <v>365</v>
      </c>
      <c r="C79" s="20" t="s">
        <v>87</v>
      </c>
      <c r="D79" s="47">
        <v>2912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2912</v>
      </c>
      <c r="O79" s="48">
        <f t="shared" si="12"/>
        <v>0.10012033694344163</v>
      </c>
      <c r="P79" s="9"/>
    </row>
    <row r="80" spans="1:16">
      <c r="A80" s="12"/>
      <c r="B80" s="25">
        <v>366</v>
      </c>
      <c r="C80" s="20" t="s">
        <v>88</v>
      </c>
      <c r="D80" s="47">
        <v>0</v>
      </c>
      <c r="E80" s="47">
        <v>57406</v>
      </c>
      <c r="F80" s="47">
        <v>0</v>
      </c>
      <c r="G80" s="47">
        <v>33035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90441</v>
      </c>
      <c r="O80" s="48">
        <f t="shared" si="12"/>
        <v>3.1095410005157298</v>
      </c>
      <c r="P80" s="9"/>
    </row>
    <row r="81" spans="1:119">
      <c r="A81" s="12"/>
      <c r="B81" s="25">
        <v>369.9</v>
      </c>
      <c r="C81" s="20" t="s">
        <v>89</v>
      </c>
      <c r="D81" s="47">
        <v>38206</v>
      </c>
      <c r="E81" s="47">
        <v>136863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175069</v>
      </c>
      <c r="O81" s="48">
        <f t="shared" si="12"/>
        <v>6.0192195289668211</v>
      </c>
      <c r="P81" s="9"/>
    </row>
    <row r="82" spans="1:119" ht="15.75">
      <c r="A82" s="29" t="s">
        <v>48</v>
      </c>
      <c r="B82" s="30"/>
      <c r="C82" s="31"/>
      <c r="D82" s="32">
        <f t="shared" ref="D82:M82" si="15">SUM(D83:D83)</f>
        <v>625447</v>
      </c>
      <c r="E82" s="32">
        <f t="shared" si="15"/>
        <v>9958657</v>
      </c>
      <c r="F82" s="32">
        <f t="shared" si="15"/>
        <v>0</v>
      </c>
      <c r="G82" s="32">
        <f t="shared" si="15"/>
        <v>300000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1"/>
        <v>10884104</v>
      </c>
      <c r="O82" s="46">
        <f t="shared" si="12"/>
        <v>374.21708784596871</v>
      </c>
      <c r="P82" s="9"/>
    </row>
    <row r="83" spans="1:119" ht="15.75" thickBot="1">
      <c r="A83" s="12"/>
      <c r="B83" s="25">
        <v>381</v>
      </c>
      <c r="C83" s="20" t="s">
        <v>90</v>
      </c>
      <c r="D83" s="47">
        <v>625447</v>
      </c>
      <c r="E83" s="47">
        <v>9958657</v>
      </c>
      <c r="F83" s="47">
        <v>0</v>
      </c>
      <c r="G83" s="47">
        <v>300000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10884104</v>
      </c>
      <c r="O83" s="48">
        <f t="shared" si="12"/>
        <v>374.21708784596871</v>
      </c>
      <c r="P83" s="9"/>
    </row>
    <row r="84" spans="1:119" ht="16.5" thickBot="1">
      <c r="A84" s="14" t="s">
        <v>64</v>
      </c>
      <c r="B84" s="23"/>
      <c r="C84" s="22"/>
      <c r="D84" s="15">
        <f>SUM(D5,D12,D16,D41,D70,D75,D82)</f>
        <v>9436025</v>
      </c>
      <c r="E84" s="15">
        <f t="shared" ref="E84:M84" si="16">SUM(E5,E12,E16,E41,E70,E75,E82)</f>
        <v>23480638</v>
      </c>
      <c r="F84" s="15">
        <f t="shared" si="16"/>
        <v>30284</v>
      </c>
      <c r="G84" s="15">
        <f t="shared" si="16"/>
        <v>1122092</v>
      </c>
      <c r="H84" s="15">
        <f t="shared" si="16"/>
        <v>0</v>
      </c>
      <c r="I84" s="15">
        <f t="shared" si="16"/>
        <v>0</v>
      </c>
      <c r="J84" s="15">
        <f t="shared" si="16"/>
        <v>0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 t="shared" si="11"/>
        <v>34069039</v>
      </c>
      <c r="O84" s="38">
        <f t="shared" si="12"/>
        <v>1171.3611483582604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0" t="s">
        <v>97</v>
      </c>
      <c r="M86" s="120"/>
      <c r="N86" s="120"/>
      <c r="O86" s="44">
        <v>29085</v>
      </c>
    </row>
    <row r="87" spans="1:119">
      <c r="A87" s="121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9"/>
    </row>
    <row r="88" spans="1:119" ht="15.75" customHeight="1" thickBot="1">
      <c r="A88" s="122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</sheetData>
  <mergeCells count="10">
    <mergeCell ref="A88:O88"/>
    <mergeCell ref="A87:O87"/>
    <mergeCell ref="L86:N8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6143473</v>
      </c>
      <c r="E5" s="27">
        <f t="shared" si="0"/>
        <v>4494638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10638111</v>
      </c>
      <c r="O5" s="33">
        <f t="shared" ref="O5:O36" si="2">(N5/O$88)</f>
        <v>366.08661688289345</v>
      </c>
      <c r="P5" s="6"/>
    </row>
    <row r="6" spans="1:133">
      <c r="A6" s="12"/>
      <c r="B6" s="25">
        <v>311</v>
      </c>
      <c r="C6" s="20" t="s">
        <v>2</v>
      </c>
      <c r="D6" s="47">
        <v>6095885</v>
      </c>
      <c r="E6" s="47">
        <v>1910297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8006182</v>
      </c>
      <c r="O6" s="48">
        <f t="shared" si="2"/>
        <v>275.51471144912074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107200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107200</v>
      </c>
      <c r="O7" s="48">
        <f t="shared" si="2"/>
        <v>3.6890464227950033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36928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36928</v>
      </c>
      <c r="O8" s="48">
        <f t="shared" si="2"/>
        <v>1.2707939020613235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758064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758064</v>
      </c>
      <c r="O9" s="48">
        <f t="shared" si="2"/>
        <v>26.087064248597681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1682149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1682149</v>
      </c>
      <c r="O10" s="48">
        <f t="shared" si="2"/>
        <v>57.887367080766715</v>
      </c>
      <c r="P10" s="9"/>
    </row>
    <row r="11" spans="1:133">
      <c r="A11" s="12"/>
      <c r="B11" s="25">
        <v>315</v>
      </c>
      <c r="C11" s="20" t="s">
        <v>14</v>
      </c>
      <c r="D11" s="47">
        <v>47588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47588</v>
      </c>
      <c r="O11" s="48">
        <f t="shared" si="2"/>
        <v>1.637633779551946</v>
      </c>
      <c r="P11" s="9"/>
    </row>
    <row r="12" spans="1:133" ht="15.75">
      <c r="A12" s="29" t="s">
        <v>111</v>
      </c>
      <c r="B12" s="30"/>
      <c r="C12" s="31"/>
      <c r="D12" s="32">
        <f t="shared" ref="D12:M12" si="3">SUM(D13:D14)</f>
        <v>168637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168637</v>
      </c>
      <c r="O12" s="46">
        <f t="shared" si="2"/>
        <v>5.8032623283664266</v>
      </c>
      <c r="P12" s="10"/>
    </row>
    <row r="13" spans="1:133">
      <c r="A13" s="12"/>
      <c r="B13" s="25">
        <v>322</v>
      </c>
      <c r="C13" s="20" t="s">
        <v>0</v>
      </c>
      <c r="D13" s="47">
        <v>160409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160409</v>
      </c>
      <c r="O13" s="48">
        <f t="shared" si="2"/>
        <v>5.5201142503183176</v>
      </c>
      <c r="P13" s="9"/>
    </row>
    <row r="14" spans="1:133">
      <c r="A14" s="12"/>
      <c r="B14" s="25">
        <v>329</v>
      </c>
      <c r="C14" s="20" t="s">
        <v>112</v>
      </c>
      <c r="D14" s="47">
        <v>8228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8228</v>
      </c>
      <c r="O14" s="48">
        <f t="shared" si="2"/>
        <v>0.28314807804810904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SUM(D16:D36)</f>
        <v>2690666</v>
      </c>
      <c r="E15" s="32">
        <f t="shared" si="4"/>
        <v>3681941</v>
      </c>
      <c r="F15" s="32">
        <f t="shared" si="4"/>
        <v>0</v>
      </c>
      <c r="G15" s="32">
        <f t="shared" si="4"/>
        <v>921289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7293896</v>
      </c>
      <c r="O15" s="46">
        <f t="shared" si="2"/>
        <v>251.00299390894386</v>
      </c>
      <c r="P15" s="10"/>
    </row>
    <row r="16" spans="1:133">
      <c r="A16" s="12"/>
      <c r="B16" s="25">
        <v>331.1</v>
      </c>
      <c r="C16" s="20" t="s">
        <v>18</v>
      </c>
      <c r="D16" s="47">
        <v>2627</v>
      </c>
      <c r="E16" s="47">
        <v>2736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5363</v>
      </c>
      <c r="O16" s="48">
        <f t="shared" si="2"/>
        <v>0.18455555937919405</v>
      </c>
      <c r="P16" s="9"/>
    </row>
    <row r="17" spans="1:16">
      <c r="A17" s="12"/>
      <c r="B17" s="25">
        <v>331.2</v>
      </c>
      <c r="C17" s="20" t="s">
        <v>19</v>
      </c>
      <c r="D17" s="47">
        <v>442410</v>
      </c>
      <c r="E17" s="47">
        <v>218699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661109</v>
      </c>
      <c r="O17" s="48">
        <f t="shared" si="2"/>
        <v>22.750576413503563</v>
      </c>
      <c r="P17" s="9"/>
    </row>
    <row r="18" spans="1:16">
      <c r="A18" s="12"/>
      <c r="B18" s="25">
        <v>331.65</v>
      </c>
      <c r="C18" s="20" t="s">
        <v>24</v>
      </c>
      <c r="D18" s="47">
        <v>0</v>
      </c>
      <c r="E18" s="47">
        <v>51842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51842</v>
      </c>
      <c r="O18" s="48">
        <f t="shared" si="2"/>
        <v>1.7840256030833821</v>
      </c>
      <c r="P18" s="9"/>
    </row>
    <row r="19" spans="1:16">
      <c r="A19" s="12"/>
      <c r="B19" s="25">
        <v>334.1</v>
      </c>
      <c r="C19" s="20" t="s">
        <v>113</v>
      </c>
      <c r="D19" s="47">
        <v>2831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2831</v>
      </c>
      <c r="O19" s="48">
        <f t="shared" si="2"/>
        <v>9.7422485288550881E-2</v>
      </c>
      <c r="P19" s="9"/>
    </row>
    <row r="20" spans="1:16">
      <c r="A20" s="12"/>
      <c r="B20" s="25">
        <v>334.2</v>
      </c>
      <c r="C20" s="20" t="s">
        <v>23</v>
      </c>
      <c r="D20" s="47">
        <v>104561</v>
      </c>
      <c r="E20" s="47">
        <v>269798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374359</v>
      </c>
      <c r="O20" s="48">
        <f t="shared" si="2"/>
        <v>12.882721359991741</v>
      </c>
      <c r="P20" s="9"/>
    </row>
    <row r="21" spans="1:16">
      <c r="A21" s="12"/>
      <c r="B21" s="25">
        <v>334.34</v>
      </c>
      <c r="C21" s="20" t="s">
        <v>25</v>
      </c>
      <c r="D21" s="47">
        <v>175000</v>
      </c>
      <c r="E21" s="47">
        <v>277316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452316</v>
      </c>
      <c r="O21" s="48">
        <f t="shared" si="2"/>
        <v>15.565435837434185</v>
      </c>
      <c r="P21" s="9"/>
    </row>
    <row r="22" spans="1:16">
      <c r="A22" s="12"/>
      <c r="B22" s="25">
        <v>334.49</v>
      </c>
      <c r="C22" s="20" t="s">
        <v>26</v>
      </c>
      <c r="D22" s="47">
        <v>0</v>
      </c>
      <c r="E22" s="47">
        <v>388553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3" si="5">SUM(D22:M22)</f>
        <v>388553</v>
      </c>
      <c r="O22" s="48">
        <f t="shared" si="2"/>
        <v>13.371175883547266</v>
      </c>
      <c r="P22" s="9"/>
    </row>
    <row r="23" spans="1:16">
      <c r="A23" s="12"/>
      <c r="B23" s="25">
        <v>334.69</v>
      </c>
      <c r="C23" s="20" t="s">
        <v>27</v>
      </c>
      <c r="D23" s="47">
        <v>0</v>
      </c>
      <c r="E23" s="47">
        <v>29768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29768</v>
      </c>
      <c r="O23" s="48">
        <f t="shared" si="2"/>
        <v>1.0243986372552394</v>
      </c>
      <c r="P23" s="9"/>
    </row>
    <row r="24" spans="1:16">
      <c r="A24" s="12"/>
      <c r="B24" s="25">
        <v>334.7</v>
      </c>
      <c r="C24" s="20" t="s">
        <v>28</v>
      </c>
      <c r="D24" s="47">
        <v>192615</v>
      </c>
      <c r="E24" s="47">
        <v>334047</v>
      </c>
      <c r="F24" s="47">
        <v>0</v>
      </c>
      <c r="G24" s="47">
        <v>200000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726662</v>
      </c>
      <c r="O24" s="48">
        <f t="shared" si="2"/>
        <v>25.006435183592004</v>
      </c>
      <c r="P24" s="9"/>
    </row>
    <row r="25" spans="1:16">
      <c r="A25" s="12"/>
      <c r="B25" s="25">
        <v>335.12</v>
      </c>
      <c r="C25" s="20" t="s">
        <v>29</v>
      </c>
      <c r="D25" s="47">
        <v>466228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466228</v>
      </c>
      <c r="O25" s="48">
        <f t="shared" si="2"/>
        <v>16.044185966481987</v>
      </c>
      <c r="P25" s="9"/>
    </row>
    <row r="26" spans="1:16">
      <c r="A26" s="12"/>
      <c r="B26" s="25">
        <v>335.13</v>
      </c>
      <c r="C26" s="20" t="s">
        <v>30</v>
      </c>
      <c r="D26" s="47">
        <v>24765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24765</v>
      </c>
      <c r="O26" s="48">
        <f t="shared" si="2"/>
        <v>0.85223166660931204</v>
      </c>
      <c r="P26" s="9"/>
    </row>
    <row r="27" spans="1:16">
      <c r="A27" s="12"/>
      <c r="B27" s="25">
        <v>335.14</v>
      </c>
      <c r="C27" s="20" t="s">
        <v>31</v>
      </c>
      <c r="D27" s="47">
        <v>14543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14543</v>
      </c>
      <c r="O27" s="48">
        <f t="shared" si="2"/>
        <v>0.5004645720774975</v>
      </c>
      <c r="P27" s="9"/>
    </row>
    <row r="28" spans="1:16">
      <c r="A28" s="12"/>
      <c r="B28" s="25">
        <v>335.15</v>
      </c>
      <c r="C28" s="20" t="s">
        <v>32</v>
      </c>
      <c r="D28" s="47">
        <v>3968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3968</v>
      </c>
      <c r="O28" s="48">
        <f t="shared" si="2"/>
        <v>0.1365497780377852</v>
      </c>
      <c r="P28" s="9"/>
    </row>
    <row r="29" spans="1:16">
      <c r="A29" s="12"/>
      <c r="B29" s="25">
        <v>335.16</v>
      </c>
      <c r="C29" s="20" t="s">
        <v>33</v>
      </c>
      <c r="D29" s="47">
        <v>223250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7.6826456519494819</v>
      </c>
      <c r="P29" s="9"/>
    </row>
    <row r="30" spans="1:16">
      <c r="A30" s="12"/>
      <c r="B30" s="25">
        <v>335.18</v>
      </c>
      <c r="C30" s="20" t="s">
        <v>34</v>
      </c>
      <c r="D30" s="47">
        <v>1029887</v>
      </c>
      <c r="E30" s="47">
        <v>636816</v>
      </c>
      <c r="F30" s="47">
        <v>0</v>
      </c>
      <c r="G30" s="47">
        <v>721289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2387992</v>
      </c>
      <c r="O30" s="48">
        <f t="shared" si="2"/>
        <v>82.1773632953646</v>
      </c>
      <c r="P30" s="9"/>
    </row>
    <row r="31" spans="1:16">
      <c r="A31" s="12"/>
      <c r="B31" s="25">
        <v>335.22</v>
      </c>
      <c r="C31" s="20" t="s">
        <v>35</v>
      </c>
      <c r="D31" s="47">
        <v>0</v>
      </c>
      <c r="E31" s="47">
        <v>72000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72000</v>
      </c>
      <c r="O31" s="48">
        <f t="shared" si="2"/>
        <v>2.4777177466533602</v>
      </c>
      <c r="P31" s="9"/>
    </row>
    <row r="32" spans="1:16">
      <c r="A32" s="12"/>
      <c r="B32" s="25">
        <v>335.49</v>
      </c>
      <c r="C32" s="20" t="s">
        <v>36</v>
      </c>
      <c r="D32" s="47">
        <v>0</v>
      </c>
      <c r="E32" s="47">
        <v>906051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906051</v>
      </c>
      <c r="O32" s="48">
        <f t="shared" si="2"/>
        <v>31.179703362125331</v>
      </c>
      <c r="P32" s="9"/>
    </row>
    <row r="33" spans="1:16">
      <c r="A33" s="12"/>
      <c r="B33" s="25">
        <v>335.5</v>
      </c>
      <c r="C33" s="20" t="s">
        <v>37</v>
      </c>
      <c r="D33" s="47">
        <v>0</v>
      </c>
      <c r="E33" s="47">
        <v>425315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425315</v>
      </c>
      <c r="O33" s="48">
        <f t="shared" si="2"/>
        <v>14.636257269692694</v>
      </c>
      <c r="P33" s="9"/>
    </row>
    <row r="34" spans="1:16">
      <c r="A34" s="12"/>
      <c r="B34" s="25">
        <v>337.2</v>
      </c>
      <c r="C34" s="20" t="s">
        <v>39</v>
      </c>
      <c r="D34" s="47">
        <v>0</v>
      </c>
      <c r="E34" s="47">
        <v>55000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55000</v>
      </c>
      <c r="O34" s="48">
        <f t="shared" si="2"/>
        <v>1.8927010564713169</v>
      </c>
      <c r="P34" s="9"/>
    </row>
    <row r="35" spans="1:16">
      <c r="A35" s="12"/>
      <c r="B35" s="25">
        <v>337.7</v>
      </c>
      <c r="C35" s="20" t="s">
        <v>40</v>
      </c>
      <c r="D35" s="47">
        <v>0</v>
      </c>
      <c r="E35" s="47">
        <v>14000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14000</v>
      </c>
      <c r="O35" s="48">
        <f t="shared" si="2"/>
        <v>0.4817784507381534</v>
      </c>
      <c r="P35" s="9"/>
    </row>
    <row r="36" spans="1:16">
      <c r="A36" s="12"/>
      <c r="B36" s="25">
        <v>339</v>
      </c>
      <c r="C36" s="20" t="s">
        <v>41</v>
      </c>
      <c r="D36" s="47">
        <v>7981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7981</v>
      </c>
      <c r="O36" s="48">
        <f t="shared" si="2"/>
        <v>0.27464812966722874</v>
      </c>
      <c r="P36" s="9"/>
    </row>
    <row r="37" spans="1:16" ht="15.75">
      <c r="A37" s="29" t="s">
        <v>46</v>
      </c>
      <c r="B37" s="30"/>
      <c r="C37" s="31"/>
      <c r="D37" s="32">
        <f t="shared" ref="D37:M37" si="6">SUM(D38:D66)</f>
        <v>63909</v>
      </c>
      <c r="E37" s="32">
        <f t="shared" si="6"/>
        <v>4119039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4182948</v>
      </c>
      <c r="O37" s="46">
        <f t="shared" ref="O37:O68" si="7">(N37/O$88)</f>
        <v>143.94672906844696</v>
      </c>
      <c r="P37" s="10"/>
    </row>
    <row r="38" spans="1:16">
      <c r="A38" s="12"/>
      <c r="B38" s="25">
        <v>341.1</v>
      </c>
      <c r="C38" s="20" t="s">
        <v>50</v>
      </c>
      <c r="D38" s="47">
        <v>0</v>
      </c>
      <c r="E38" s="47">
        <v>111985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111985</v>
      </c>
      <c r="O38" s="48">
        <f t="shared" si="7"/>
        <v>3.853711414708008</v>
      </c>
      <c r="P38" s="9"/>
    </row>
    <row r="39" spans="1:16">
      <c r="A39" s="12"/>
      <c r="B39" s="25">
        <v>341.15</v>
      </c>
      <c r="C39" s="20" t="s">
        <v>51</v>
      </c>
      <c r="D39" s="47">
        <v>0</v>
      </c>
      <c r="E39" s="47">
        <v>44939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4" si="8">SUM(D39:M39)</f>
        <v>44939</v>
      </c>
      <c r="O39" s="48">
        <f t="shared" si="7"/>
        <v>1.5464744141229911</v>
      </c>
      <c r="P39" s="9"/>
    </row>
    <row r="40" spans="1:16">
      <c r="A40" s="12"/>
      <c r="B40" s="25">
        <v>341.51</v>
      </c>
      <c r="C40" s="20" t="s">
        <v>52</v>
      </c>
      <c r="D40" s="47">
        <v>0</v>
      </c>
      <c r="E40" s="47">
        <v>638678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638678</v>
      </c>
      <c r="O40" s="48">
        <f t="shared" si="7"/>
        <v>21.978664097181596</v>
      </c>
      <c r="P40" s="9"/>
    </row>
    <row r="41" spans="1:16">
      <c r="A41" s="12"/>
      <c r="B41" s="25">
        <v>341.52</v>
      </c>
      <c r="C41" s="20" t="s">
        <v>53</v>
      </c>
      <c r="D41" s="47">
        <v>0</v>
      </c>
      <c r="E41" s="47">
        <v>50398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50398</v>
      </c>
      <c r="O41" s="48">
        <f t="shared" si="7"/>
        <v>1.7343335971643896</v>
      </c>
      <c r="P41" s="9"/>
    </row>
    <row r="42" spans="1:16">
      <c r="A42" s="12"/>
      <c r="B42" s="25">
        <v>341.56</v>
      </c>
      <c r="C42" s="20" t="s">
        <v>54</v>
      </c>
      <c r="D42" s="47">
        <v>0</v>
      </c>
      <c r="E42" s="47">
        <v>14868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14868</v>
      </c>
      <c r="O42" s="48">
        <f t="shared" si="7"/>
        <v>0.51164871468391893</v>
      </c>
      <c r="P42" s="9"/>
    </row>
    <row r="43" spans="1:16">
      <c r="A43" s="12"/>
      <c r="B43" s="25">
        <v>341.9</v>
      </c>
      <c r="C43" s="20" t="s">
        <v>55</v>
      </c>
      <c r="D43" s="47">
        <v>82613</v>
      </c>
      <c r="E43" s="47">
        <v>57304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139917</v>
      </c>
      <c r="O43" s="48">
        <f t="shared" si="7"/>
        <v>4.8149282494235868</v>
      </c>
      <c r="P43" s="9"/>
    </row>
    <row r="44" spans="1:16">
      <c r="A44" s="12"/>
      <c r="B44" s="25">
        <v>342.3</v>
      </c>
      <c r="C44" s="20" t="s">
        <v>56</v>
      </c>
      <c r="D44" s="47">
        <v>0</v>
      </c>
      <c r="E44" s="47">
        <v>23592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23592</v>
      </c>
      <c r="O44" s="48">
        <f t="shared" si="7"/>
        <v>0.81186551498675108</v>
      </c>
      <c r="P44" s="9"/>
    </row>
    <row r="45" spans="1:16">
      <c r="A45" s="12"/>
      <c r="B45" s="25">
        <v>342.4</v>
      </c>
      <c r="C45" s="20" t="s">
        <v>57</v>
      </c>
      <c r="D45" s="47">
        <v>0</v>
      </c>
      <c r="E45" s="47">
        <v>61101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61101</v>
      </c>
      <c r="O45" s="48">
        <f t="shared" si="7"/>
        <v>2.102653222753708</v>
      </c>
      <c r="P45" s="9"/>
    </row>
    <row r="46" spans="1:16">
      <c r="A46" s="12"/>
      <c r="B46" s="25">
        <v>342.5</v>
      </c>
      <c r="C46" s="20" t="s">
        <v>58</v>
      </c>
      <c r="D46" s="47">
        <v>20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</v>
      </c>
      <c r="O46" s="48">
        <f t="shared" si="7"/>
        <v>6.8825492962593343E-4</v>
      </c>
      <c r="P46" s="9"/>
    </row>
    <row r="47" spans="1:16">
      <c r="A47" s="12"/>
      <c r="B47" s="25">
        <v>342.6</v>
      </c>
      <c r="C47" s="20" t="s">
        <v>59</v>
      </c>
      <c r="D47" s="47">
        <v>0</v>
      </c>
      <c r="E47" s="47">
        <v>1253104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1253104</v>
      </c>
      <c r="O47" s="48">
        <f t="shared" si="7"/>
        <v>43.122750266698787</v>
      </c>
      <c r="P47" s="9"/>
    </row>
    <row r="48" spans="1:16">
      <c r="A48" s="12"/>
      <c r="B48" s="25">
        <v>342.9</v>
      </c>
      <c r="C48" s="20" t="s">
        <v>60</v>
      </c>
      <c r="D48" s="47">
        <v>0</v>
      </c>
      <c r="E48" s="47">
        <v>60000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60000</v>
      </c>
      <c r="O48" s="48">
        <f t="shared" si="7"/>
        <v>2.0647647888778002</v>
      </c>
      <c r="P48" s="9"/>
    </row>
    <row r="49" spans="1:16">
      <c r="A49" s="12"/>
      <c r="B49" s="25">
        <v>343.4</v>
      </c>
      <c r="C49" s="20" t="s">
        <v>61</v>
      </c>
      <c r="D49" s="47">
        <v>0</v>
      </c>
      <c r="E49" s="47">
        <v>431058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431058</v>
      </c>
      <c r="O49" s="48">
        <f t="shared" si="7"/>
        <v>14.833889672734781</v>
      </c>
      <c r="P49" s="9"/>
    </row>
    <row r="50" spans="1:16">
      <c r="A50" s="12"/>
      <c r="B50" s="25">
        <v>343.9</v>
      </c>
      <c r="C50" s="20" t="s">
        <v>62</v>
      </c>
      <c r="D50" s="47">
        <v>0</v>
      </c>
      <c r="E50" s="47">
        <v>5626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5626</v>
      </c>
      <c r="O50" s="48">
        <f t="shared" si="7"/>
        <v>0.19360611170377509</v>
      </c>
      <c r="P50" s="9"/>
    </row>
    <row r="51" spans="1:16">
      <c r="A51" s="12"/>
      <c r="B51" s="25">
        <v>344.9</v>
      </c>
      <c r="C51" s="20" t="s">
        <v>63</v>
      </c>
      <c r="D51" s="47">
        <v>0</v>
      </c>
      <c r="E51" s="47">
        <v>376156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376156</v>
      </c>
      <c r="O51" s="48">
        <f t="shared" si="7"/>
        <v>12.944561065418631</v>
      </c>
      <c r="P51" s="9"/>
    </row>
    <row r="52" spans="1:16">
      <c r="A52" s="12"/>
      <c r="B52" s="25">
        <v>346.4</v>
      </c>
      <c r="C52" s="20" t="s">
        <v>114</v>
      </c>
      <c r="D52" s="47">
        <v>-18724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-18724</v>
      </c>
      <c r="O52" s="48">
        <f t="shared" si="7"/>
        <v>-0.6443442651157989</v>
      </c>
      <c r="P52" s="9"/>
    </row>
    <row r="53" spans="1:16">
      <c r="A53" s="12"/>
      <c r="B53" s="25">
        <v>348.12</v>
      </c>
      <c r="C53" s="39" t="s">
        <v>115</v>
      </c>
      <c r="D53" s="47">
        <v>0</v>
      </c>
      <c r="E53" s="47">
        <v>19171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19171</v>
      </c>
      <c r="O53" s="48">
        <f t="shared" si="7"/>
        <v>0.65972676279293851</v>
      </c>
      <c r="P53" s="9"/>
    </row>
    <row r="54" spans="1:16">
      <c r="A54" s="12"/>
      <c r="B54" s="25">
        <v>348.13</v>
      </c>
      <c r="C54" s="39" t="s">
        <v>65</v>
      </c>
      <c r="D54" s="47">
        <v>0</v>
      </c>
      <c r="E54" s="47">
        <v>21451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21451</v>
      </c>
      <c r="O54" s="48">
        <f t="shared" si="7"/>
        <v>0.73818782477029488</v>
      </c>
      <c r="P54" s="9"/>
    </row>
    <row r="55" spans="1:16">
      <c r="A55" s="12"/>
      <c r="B55" s="25">
        <v>348.22</v>
      </c>
      <c r="C55" s="39" t="s">
        <v>66</v>
      </c>
      <c r="D55" s="47">
        <v>0</v>
      </c>
      <c r="E55" s="47">
        <v>13342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13342</v>
      </c>
      <c r="O55" s="48">
        <f t="shared" si="7"/>
        <v>0.45913486355346023</v>
      </c>
      <c r="P55" s="9"/>
    </row>
    <row r="56" spans="1:16">
      <c r="A56" s="12"/>
      <c r="B56" s="25">
        <v>348.23</v>
      </c>
      <c r="C56" s="39" t="s">
        <v>67</v>
      </c>
      <c r="D56" s="47">
        <v>0</v>
      </c>
      <c r="E56" s="47">
        <v>17447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17447</v>
      </c>
      <c r="O56" s="48">
        <f t="shared" si="7"/>
        <v>0.600399187859183</v>
      </c>
      <c r="P56" s="9"/>
    </row>
    <row r="57" spans="1:16">
      <c r="A57" s="12"/>
      <c r="B57" s="25">
        <v>348.31</v>
      </c>
      <c r="C57" s="39" t="s">
        <v>68</v>
      </c>
      <c r="D57" s="47">
        <v>0</v>
      </c>
      <c r="E57" s="47">
        <v>116750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116750</v>
      </c>
      <c r="O57" s="48">
        <f t="shared" si="7"/>
        <v>4.0176881516913863</v>
      </c>
      <c r="P57" s="9"/>
    </row>
    <row r="58" spans="1:16">
      <c r="A58" s="12"/>
      <c r="B58" s="25">
        <v>348.32</v>
      </c>
      <c r="C58" s="39" t="s">
        <v>69</v>
      </c>
      <c r="D58" s="47">
        <v>0</v>
      </c>
      <c r="E58" s="47">
        <v>2179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2179</v>
      </c>
      <c r="O58" s="48">
        <f t="shared" si="7"/>
        <v>7.4985374582745443E-2</v>
      </c>
      <c r="P58" s="9"/>
    </row>
    <row r="59" spans="1:16">
      <c r="A59" s="12"/>
      <c r="B59" s="25">
        <v>348.41</v>
      </c>
      <c r="C59" s="39" t="s">
        <v>70</v>
      </c>
      <c r="D59" s="47">
        <v>0</v>
      </c>
      <c r="E59" s="47">
        <v>86641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86641</v>
      </c>
      <c r="O59" s="48">
        <f t="shared" si="7"/>
        <v>2.981554767886025</v>
      </c>
      <c r="P59" s="9"/>
    </row>
    <row r="60" spans="1:16">
      <c r="A60" s="12"/>
      <c r="B60" s="25">
        <v>348.42</v>
      </c>
      <c r="C60" s="39" t="s">
        <v>71</v>
      </c>
      <c r="D60" s="47">
        <v>0</v>
      </c>
      <c r="E60" s="47">
        <v>9486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9486</v>
      </c>
      <c r="O60" s="48">
        <f t="shared" si="7"/>
        <v>0.32643931312158025</v>
      </c>
      <c r="P60" s="9"/>
    </row>
    <row r="61" spans="1:16">
      <c r="A61" s="12"/>
      <c r="B61" s="25">
        <v>348.48</v>
      </c>
      <c r="C61" s="39" t="s">
        <v>73</v>
      </c>
      <c r="D61" s="47">
        <v>0</v>
      </c>
      <c r="E61" s="47">
        <v>8523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8523</v>
      </c>
      <c r="O61" s="48">
        <f t="shared" si="7"/>
        <v>0.29329983826009154</v>
      </c>
      <c r="P61" s="9"/>
    </row>
    <row r="62" spans="1:16">
      <c r="A62" s="12"/>
      <c r="B62" s="25">
        <v>348.52</v>
      </c>
      <c r="C62" s="39" t="s">
        <v>74</v>
      </c>
      <c r="D62" s="47">
        <v>0</v>
      </c>
      <c r="E62" s="47">
        <v>271164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271164</v>
      </c>
      <c r="O62" s="48">
        <f t="shared" si="7"/>
        <v>9.3314979868543304</v>
      </c>
      <c r="P62" s="9"/>
    </row>
    <row r="63" spans="1:16">
      <c r="A63" s="12"/>
      <c r="B63" s="25">
        <v>348.53</v>
      </c>
      <c r="C63" s="39" t="s">
        <v>75</v>
      </c>
      <c r="D63" s="47">
        <v>0</v>
      </c>
      <c r="E63" s="47">
        <v>406853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406853</v>
      </c>
      <c r="O63" s="48">
        <f t="shared" si="7"/>
        <v>14.000929144154995</v>
      </c>
      <c r="P63" s="9"/>
    </row>
    <row r="64" spans="1:16">
      <c r="A64" s="12"/>
      <c r="B64" s="25">
        <v>348.62</v>
      </c>
      <c r="C64" s="39" t="s">
        <v>76</v>
      </c>
      <c r="D64" s="47">
        <v>0</v>
      </c>
      <c r="E64" s="47">
        <v>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68</v>
      </c>
      <c r="O64" s="48">
        <f t="shared" si="7"/>
        <v>2.3400667607281736E-3</v>
      </c>
      <c r="P64" s="9"/>
    </row>
    <row r="65" spans="1:16">
      <c r="A65" s="12"/>
      <c r="B65" s="25">
        <v>348.71</v>
      </c>
      <c r="C65" s="39" t="s">
        <v>77</v>
      </c>
      <c r="D65" s="47">
        <v>0</v>
      </c>
      <c r="E65" s="47">
        <v>15565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4" si="9">SUM(D65:M65)</f>
        <v>15565</v>
      </c>
      <c r="O65" s="48">
        <f t="shared" si="7"/>
        <v>0.53563439898138265</v>
      </c>
      <c r="P65" s="9"/>
    </row>
    <row r="66" spans="1:16">
      <c r="A66" s="12"/>
      <c r="B66" s="25">
        <v>348.72</v>
      </c>
      <c r="C66" s="39" t="s">
        <v>78</v>
      </c>
      <c r="D66" s="47">
        <v>0</v>
      </c>
      <c r="E66" s="47">
        <v>1590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1590</v>
      </c>
      <c r="O66" s="48">
        <f t="shared" si="7"/>
        <v>5.4716266905261712E-2</v>
      </c>
      <c r="P66" s="9"/>
    </row>
    <row r="67" spans="1:16" ht="15.75">
      <c r="A67" s="29" t="s">
        <v>47</v>
      </c>
      <c r="B67" s="30"/>
      <c r="C67" s="31"/>
      <c r="D67" s="32">
        <f t="shared" ref="D67:M67" si="10">SUM(D68:D72)</f>
        <v>209079</v>
      </c>
      <c r="E67" s="32">
        <f t="shared" si="10"/>
        <v>403403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0</v>
      </c>
      <c r="J67" s="32">
        <f t="shared" si="10"/>
        <v>0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si="9"/>
        <v>612482</v>
      </c>
      <c r="O67" s="46">
        <f t="shared" si="7"/>
        <v>21.077187790357549</v>
      </c>
      <c r="P67" s="10"/>
    </row>
    <row r="68" spans="1:16">
      <c r="A68" s="13"/>
      <c r="B68" s="40">
        <v>351.1</v>
      </c>
      <c r="C68" s="21" t="s">
        <v>80</v>
      </c>
      <c r="D68" s="47">
        <v>0</v>
      </c>
      <c r="E68" s="47">
        <v>19087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19087</v>
      </c>
      <c r="O68" s="48">
        <f t="shared" si="7"/>
        <v>0.65683609208850957</v>
      </c>
      <c r="P68" s="9"/>
    </row>
    <row r="69" spans="1:16">
      <c r="A69" s="13"/>
      <c r="B69" s="40">
        <v>351.2</v>
      </c>
      <c r="C69" s="21" t="s">
        <v>81</v>
      </c>
      <c r="D69" s="47">
        <v>0</v>
      </c>
      <c r="E69" s="47">
        <v>843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843</v>
      </c>
      <c r="O69" s="48">
        <f t="shared" ref="O69:O86" si="11">(N69/O$88)</f>
        <v>2.9009945283733095E-2</v>
      </c>
      <c r="P69" s="9"/>
    </row>
    <row r="70" spans="1:16">
      <c r="A70" s="13"/>
      <c r="B70" s="40">
        <v>351.4</v>
      </c>
      <c r="C70" s="21" t="s">
        <v>116</v>
      </c>
      <c r="D70" s="47">
        <v>0</v>
      </c>
      <c r="E70" s="47">
        <v>1000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1000</v>
      </c>
      <c r="O70" s="48">
        <f t="shared" si="11"/>
        <v>3.441274648129667E-2</v>
      </c>
      <c r="P70" s="9"/>
    </row>
    <row r="71" spans="1:16">
      <c r="A71" s="13"/>
      <c r="B71" s="40">
        <v>351.5</v>
      </c>
      <c r="C71" s="21" t="s">
        <v>82</v>
      </c>
      <c r="D71" s="47">
        <v>209079</v>
      </c>
      <c r="E71" s="47">
        <v>90248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299327</v>
      </c>
      <c r="O71" s="48">
        <f t="shared" si="11"/>
        <v>10.300664166007088</v>
      </c>
      <c r="P71" s="9"/>
    </row>
    <row r="72" spans="1:16">
      <c r="A72" s="13"/>
      <c r="B72" s="40">
        <v>359</v>
      </c>
      <c r="C72" s="21" t="s">
        <v>83</v>
      </c>
      <c r="D72" s="47">
        <v>0</v>
      </c>
      <c r="E72" s="47">
        <v>292225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292225</v>
      </c>
      <c r="O72" s="48">
        <f t="shared" si="11"/>
        <v>10.056264840496921</v>
      </c>
      <c r="P72" s="9"/>
    </row>
    <row r="73" spans="1:16" ht="15.75">
      <c r="A73" s="29" t="s">
        <v>3</v>
      </c>
      <c r="B73" s="30"/>
      <c r="C73" s="31"/>
      <c r="D73" s="32">
        <f t="shared" ref="D73:M73" si="12">SUM(D74:D83)</f>
        <v>606010</v>
      </c>
      <c r="E73" s="32">
        <f t="shared" si="12"/>
        <v>996409</v>
      </c>
      <c r="F73" s="32">
        <f t="shared" si="12"/>
        <v>59964</v>
      </c>
      <c r="G73" s="32">
        <f t="shared" si="12"/>
        <v>38339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si="9"/>
        <v>1700722</v>
      </c>
      <c r="O73" s="46">
        <f t="shared" si="11"/>
        <v>58.526515021163839</v>
      </c>
      <c r="P73" s="10"/>
    </row>
    <row r="74" spans="1:16">
      <c r="A74" s="12"/>
      <c r="B74" s="25">
        <v>361.1</v>
      </c>
      <c r="C74" s="20" t="s">
        <v>84</v>
      </c>
      <c r="D74" s="47">
        <v>511103</v>
      </c>
      <c r="E74" s="47">
        <v>71619</v>
      </c>
      <c r="F74" s="47">
        <v>59964</v>
      </c>
      <c r="G74" s="47">
        <v>15600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658286</v>
      </c>
      <c r="O74" s="48">
        <f t="shared" si="11"/>
        <v>22.653429230186862</v>
      </c>
      <c r="P74" s="9"/>
    </row>
    <row r="75" spans="1:16">
      <c r="A75" s="12"/>
      <c r="B75" s="25">
        <v>362</v>
      </c>
      <c r="C75" s="20" t="s">
        <v>85</v>
      </c>
      <c r="D75" s="47">
        <v>37143</v>
      </c>
      <c r="E75" s="47">
        <v>24923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3" si="13">SUM(D75:M75)</f>
        <v>62066</v>
      </c>
      <c r="O75" s="48">
        <f t="shared" si="11"/>
        <v>2.1358615231081592</v>
      </c>
      <c r="P75" s="9"/>
    </row>
    <row r="76" spans="1:16">
      <c r="A76" s="12"/>
      <c r="B76" s="25">
        <v>363.12</v>
      </c>
      <c r="C76" s="20" t="s">
        <v>117</v>
      </c>
      <c r="D76" s="47">
        <v>0</v>
      </c>
      <c r="E76" s="47">
        <v>686633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686633</v>
      </c>
      <c r="O76" s="48">
        <f t="shared" si="11"/>
        <v>23.628927354692177</v>
      </c>
      <c r="P76" s="9"/>
    </row>
    <row r="77" spans="1:16">
      <c r="A77" s="12"/>
      <c r="B77" s="25">
        <v>363.22</v>
      </c>
      <c r="C77" s="20" t="s">
        <v>118</v>
      </c>
      <c r="D77" s="47">
        <v>0</v>
      </c>
      <c r="E77" s="47">
        <v>5621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5621</v>
      </c>
      <c r="O77" s="48">
        <f t="shared" si="11"/>
        <v>0.19343404797136859</v>
      </c>
      <c r="P77" s="9"/>
    </row>
    <row r="78" spans="1:16">
      <c r="A78" s="12"/>
      <c r="B78" s="25">
        <v>363.24</v>
      </c>
      <c r="C78" s="20" t="s">
        <v>119</v>
      </c>
      <c r="D78" s="47">
        <v>0</v>
      </c>
      <c r="E78" s="47">
        <v>45387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45387</v>
      </c>
      <c r="O78" s="48">
        <f t="shared" si="11"/>
        <v>1.5618913245466122</v>
      </c>
      <c r="P78" s="9"/>
    </row>
    <row r="79" spans="1:16">
      <c r="A79" s="12"/>
      <c r="B79" s="25">
        <v>363.27</v>
      </c>
      <c r="C79" s="20" t="s">
        <v>120</v>
      </c>
      <c r="D79" s="47">
        <v>0</v>
      </c>
      <c r="E79" s="47">
        <v>2731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2731</v>
      </c>
      <c r="O79" s="48">
        <f t="shared" si="11"/>
        <v>9.3981210640421212E-2</v>
      </c>
      <c r="P79" s="9"/>
    </row>
    <row r="80" spans="1:16">
      <c r="A80" s="12"/>
      <c r="B80" s="25">
        <v>363.29</v>
      </c>
      <c r="C80" s="20" t="s">
        <v>121</v>
      </c>
      <c r="D80" s="47">
        <v>0</v>
      </c>
      <c r="E80" s="47">
        <v>10609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10609</v>
      </c>
      <c r="O80" s="48">
        <f t="shared" si="11"/>
        <v>0.36508482742007642</v>
      </c>
      <c r="P80" s="9"/>
    </row>
    <row r="81" spans="1:119">
      <c r="A81" s="12"/>
      <c r="B81" s="25">
        <v>364</v>
      </c>
      <c r="C81" s="20" t="s">
        <v>86</v>
      </c>
      <c r="D81" s="47">
        <v>18250</v>
      </c>
      <c r="E81" s="47">
        <v>400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18650</v>
      </c>
      <c r="O81" s="48">
        <f t="shared" si="11"/>
        <v>0.64179772187618289</v>
      </c>
      <c r="P81" s="9"/>
    </row>
    <row r="82" spans="1:119">
      <c r="A82" s="12"/>
      <c r="B82" s="25">
        <v>366</v>
      </c>
      <c r="C82" s="20" t="s">
        <v>88</v>
      </c>
      <c r="D82" s="47">
        <v>20000</v>
      </c>
      <c r="E82" s="47">
        <v>20191</v>
      </c>
      <c r="F82" s="47">
        <v>0</v>
      </c>
      <c r="G82" s="47">
        <v>539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40730</v>
      </c>
      <c r="O82" s="48">
        <f t="shared" si="11"/>
        <v>1.4016311641832135</v>
      </c>
      <c r="P82" s="9"/>
    </row>
    <row r="83" spans="1:119">
      <c r="A83" s="12"/>
      <c r="B83" s="25">
        <v>369.9</v>
      </c>
      <c r="C83" s="20" t="s">
        <v>89</v>
      </c>
      <c r="D83" s="47">
        <v>19514</v>
      </c>
      <c r="E83" s="47">
        <v>128295</v>
      </c>
      <c r="F83" s="47">
        <v>0</v>
      </c>
      <c r="G83" s="47">
        <v>22200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170009</v>
      </c>
      <c r="O83" s="48">
        <f t="shared" si="11"/>
        <v>5.8504766165387663</v>
      </c>
      <c r="P83" s="9"/>
    </row>
    <row r="84" spans="1:119" ht="15.75">
      <c r="A84" s="29" t="s">
        <v>48</v>
      </c>
      <c r="B84" s="30"/>
      <c r="C84" s="31"/>
      <c r="D84" s="32">
        <f t="shared" ref="D84:M84" si="14">SUM(D85:D85)</f>
        <v>110601</v>
      </c>
      <c r="E84" s="32">
        <f t="shared" si="14"/>
        <v>10720499</v>
      </c>
      <c r="F84" s="32">
        <f t="shared" si="14"/>
        <v>0</v>
      </c>
      <c r="G84" s="32">
        <f t="shared" si="14"/>
        <v>500000</v>
      </c>
      <c r="H84" s="32">
        <f t="shared" si="14"/>
        <v>0</v>
      </c>
      <c r="I84" s="32">
        <f t="shared" si="14"/>
        <v>0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>SUM(D84:M84)</f>
        <v>11331100</v>
      </c>
      <c r="O84" s="46">
        <f t="shared" si="11"/>
        <v>389.93427165422071</v>
      </c>
      <c r="P84" s="9"/>
    </row>
    <row r="85" spans="1:119" ht="15.75" thickBot="1">
      <c r="A85" s="12"/>
      <c r="B85" s="25">
        <v>381</v>
      </c>
      <c r="C85" s="20" t="s">
        <v>90</v>
      </c>
      <c r="D85" s="47">
        <v>110601</v>
      </c>
      <c r="E85" s="47">
        <v>10720499</v>
      </c>
      <c r="F85" s="47">
        <v>0</v>
      </c>
      <c r="G85" s="47">
        <v>500000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11331100</v>
      </c>
      <c r="O85" s="48">
        <f t="shared" si="11"/>
        <v>389.93427165422071</v>
      </c>
      <c r="P85" s="9"/>
    </row>
    <row r="86" spans="1:119" ht="16.5" thickBot="1">
      <c r="A86" s="14" t="s">
        <v>64</v>
      </c>
      <c r="B86" s="23"/>
      <c r="C86" s="22"/>
      <c r="D86" s="15">
        <f t="shared" ref="D86:M86" si="15">SUM(D5,D12,D15,D37,D67,D73,D84)</f>
        <v>9992375</v>
      </c>
      <c r="E86" s="15">
        <f t="shared" si="15"/>
        <v>24415929</v>
      </c>
      <c r="F86" s="15">
        <f t="shared" si="15"/>
        <v>59964</v>
      </c>
      <c r="G86" s="15">
        <f t="shared" si="15"/>
        <v>1459628</v>
      </c>
      <c r="H86" s="15">
        <f t="shared" si="15"/>
        <v>0</v>
      </c>
      <c r="I86" s="15">
        <f t="shared" si="15"/>
        <v>0</v>
      </c>
      <c r="J86" s="15">
        <f t="shared" si="15"/>
        <v>0</v>
      </c>
      <c r="K86" s="15">
        <f t="shared" si="15"/>
        <v>0</v>
      </c>
      <c r="L86" s="15">
        <f t="shared" si="15"/>
        <v>0</v>
      </c>
      <c r="M86" s="15">
        <f t="shared" si="15"/>
        <v>0</v>
      </c>
      <c r="N86" s="15">
        <f>SUM(D86:M86)</f>
        <v>35927896</v>
      </c>
      <c r="O86" s="38">
        <f t="shared" si="11"/>
        <v>1236.3775766543929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0" t="s">
        <v>122</v>
      </c>
      <c r="M88" s="120"/>
      <c r="N88" s="120"/>
      <c r="O88" s="44">
        <v>29059</v>
      </c>
    </row>
    <row r="89" spans="1:119">
      <c r="A89" s="121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9"/>
    </row>
    <row r="90" spans="1:119" ht="15.75" customHeight="1" thickBot="1">
      <c r="A90" s="122" t="s">
        <v>109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2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5622307</v>
      </c>
      <c r="E5" s="27">
        <f t="shared" si="0"/>
        <v>4315748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9938055</v>
      </c>
      <c r="O5" s="33">
        <f t="shared" ref="O5:O36" si="2">(N5/O$85)</f>
        <v>342.04284976768196</v>
      </c>
      <c r="P5" s="6"/>
    </row>
    <row r="6" spans="1:133">
      <c r="A6" s="12"/>
      <c r="B6" s="25">
        <v>311</v>
      </c>
      <c r="C6" s="20" t="s">
        <v>2</v>
      </c>
      <c r="D6" s="47">
        <v>5578569</v>
      </c>
      <c r="E6" s="47">
        <v>1719497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7298066</v>
      </c>
      <c r="O6" s="48">
        <f t="shared" si="2"/>
        <v>251.18107038375496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81762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81762</v>
      </c>
      <c r="O7" s="48">
        <f t="shared" si="2"/>
        <v>2.8140423335054208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37150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37150</v>
      </c>
      <c r="O8" s="48">
        <f t="shared" si="2"/>
        <v>1.2786095336430907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752227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752227</v>
      </c>
      <c r="O9" s="48">
        <f t="shared" si="2"/>
        <v>25.889760798485632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1725112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1725112</v>
      </c>
      <c r="O10" s="48">
        <f t="shared" si="2"/>
        <v>59.374014799518157</v>
      </c>
      <c r="P10" s="9"/>
    </row>
    <row r="11" spans="1:133">
      <c r="A11" s="12"/>
      <c r="B11" s="25">
        <v>315</v>
      </c>
      <c r="C11" s="20" t="s">
        <v>127</v>
      </c>
      <c r="D11" s="47">
        <v>43738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43738</v>
      </c>
      <c r="O11" s="48">
        <f t="shared" si="2"/>
        <v>1.5053519187747375</v>
      </c>
      <c r="P11" s="9"/>
    </row>
    <row r="12" spans="1:133" ht="15.75">
      <c r="A12" s="29" t="s">
        <v>159</v>
      </c>
      <c r="B12" s="30"/>
      <c r="C12" s="31"/>
      <c r="D12" s="32">
        <f t="shared" ref="D12:M12" si="3">SUM(D13:D14)</f>
        <v>371552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371552</v>
      </c>
      <c r="O12" s="46">
        <f t="shared" si="2"/>
        <v>12.787885045603167</v>
      </c>
      <c r="P12" s="10"/>
    </row>
    <row r="13" spans="1:133">
      <c r="A13" s="12"/>
      <c r="B13" s="25">
        <v>322</v>
      </c>
      <c r="C13" s="20" t="s">
        <v>0</v>
      </c>
      <c r="D13" s="47">
        <v>365930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365930</v>
      </c>
      <c r="O13" s="48">
        <f t="shared" si="2"/>
        <v>12.594389950094648</v>
      </c>
      <c r="P13" s="9"/>
    </row>
    <row r="14" spans="1:133">
      <c r="A14" s="12"/>
      <c r="B14" s="25">
        <v>329</v>
      </c>
      <c r="C14" s="20" t="s">
        <v>157</v>
      </c>
      <c r="D14" s="47">
        <v>5622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5622</v>
      </c>
      <c r="O14" s="48">
        <f t="shared" si="2"/>
        <v>0.19349509550851832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2092050</v>
      </c>
      <c r="E15" s="32">
        <f t="shared" si="4"/>
        <v>5542194</v>
      </c>
      <c r="F15" s="32">
        <f t="shared" si="4"/>
        <v>0</v>
      </c>
      <c r="G15" s="32">
        <f t="shared" si="4"/>
        <v>967617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8601861</v>
      </c>
      <c r="O15" s="46">
        <f t="shared" si="2"/>
        <v>296.05441404233352</v>
      </c>
      <c r="P15" s="10"/>
    </row>
    <row r="16" spans="1:133">
      <c r="A16" s="12"/>
      <c r="B16" s="25">
        <v>331.1</v>
      </c>
      <c r="C16" s="20" t="s">
        <v>18</v>
      </c>
      <c r="D16" s="47">
        <v>4142</v>
      </c>
      <c r="E16" s="47">
        <v>4287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8429</v>
      </c>
      <c r="O16" s="48">
        <f t="shared" si="2"/>
        <v>0.29010497332644986</v>
      </c>
      <c r="P16" s="9"/>
    </row>
    <row r="17" spans="1:16">
      <c r="A17" s="12"/>
      <c r="B17" s="25">
        <v>331.2</v>
      </c>
      <c r="C17" s="20" t="s">
        <v>19</v>
      </c>
      <c r="D17" s="47">
        <v>45287</v>
      </c>
      <c r="E17" s="47">
        <v>72696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117983</v>
      </c>
      <c r="O17" s="48">
        <f t="shared" si="2"/>
        <v>4.060678024436414</v>
      </c>
      <c r="P17" s="9"/>
    </row>
    <row r="18" spans="1:16">
      <c r="A18" s="12"/>
      <c r="B18" s="25">
        <v>331.5</v>
      </c>
      <c r="C18" s="20" t="s">
        <v>21</v>
      </c>
      <c r="D18" s="47">
        <v>0</v>
      </c>
      <c r="E18" s="47">
        <v>111309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111309</v>
      </c>
      <c r="O18" s="48">
        <f t="shared" si="2"/>
        <v>3.8309757356737224</v>
      </c>
      <c r="P18" s="9"/>
    </row>
    <row r="19" spans="1:16">
      <c r="A19" s="12"/>
      <c r="B19" s="25">
        <v>331.65</v>
      </c>
      <c r="C19" s="20" t="s">
        <v>24</v>
      </c>
      <c r="D19" s="47">
        <v>0</v>
      </c>
      <c r="E19" s="47">
        <v>114729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114729</v>
      </c>
      <c r="O19" s="48">
        <f t="shared" si="2"/>
        <v>3.9486835312338666</v>
      </c>
      <c r="P19" s="9"/>
    </row>
    <row r="20" spans="1:16">
      <c r="A20" s="12"/>
      <c r="B20" s="25">
        <v>334.1</v>
      </c>
      <c r="C20" s="20" t="s">
        <v>113</v>
      </c>
      <c r="D20" s="47">
        <v>0</v>
      </c>
      <c r="E20" s="47">
        <v>250000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250000</v>
      </c>
      <c r="O20" s="48">
        <f t="shared" si="2"/>
        <v>8.6043710204784034</v>
      </c>
      <c r="P20" s="9"/>
    </row>
    <row r="21" spans="1:16">
      <c r="A21" s="12"/>
      <c r="B21" s="25">
        <v>334.2</v>
      </c>
      <c r="C21" s="20" t="s">
        <v>23</v>
      </c>
      <c r="D21" s="47">
        <v>104381</v>
      </c>
      <c r="E21" s="47">
        <v>127717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232098</v>
      </c>
      <c r="O21" s="48">
        <f t="shared" si="2"/>
        <v>7.9882292204439853</v>
      </c>
      <c r="P21" s="9"/>
    </row>
    <row r="22" spans="1:16">
      <c r="A22" s="12"/>
      <c r="B22" s="25">
        <v>334.34</v>
      </c>
      <c r="C22" s="20" t="s">
        <v>25</v>
      </c>
      <c r="D22" s="47">
        <v>175000</v>
      </c>
      <c r="E22" s="47">
        <v>191176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366176</v>
      </c>
      <c r="O22" s="48">
        <f t="shared" si="2"/>
        <v>12.602856651178799</v>
      </c>
      <c r="P22" s="9"/>
    </row>
    <row r="23" spans="1:16">
      <c r="A23" s="12"/>
      <c r="B23" s="25">
        <v>334.49</v>
      </c>
      <c r="C23" s="20" t="s">
        <v>26</v>
      </c>
      <c r="D23" s="47">
        <v>0</v>
      </c>
      <c r="E23" s="47">
        <v>2031336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5">SUM(D23:M23)</f>
        <v>2031336</v>
      </c>
      <c r="O23" s="48">
        <f t="shared" si="2"/>
        <v>69.913474445018068</v>
      </c>
      <c r="P23" s="9"/>
    </row>
    <row r="24" spans="1:16">
      <c r="A24" s="12"/>
      <c r="B24" s="25">
        <v>334.69</v>
      </c>
      <c r="C24" s="20" t="s">
        <v>27</v>
      </c>
      <c r="D24" s="47">
        <v>0</v>
      </c>
      <c r="E24" s="47">
        <v>37000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37000</v>
      </c>
      <c r="O24" s="48">
        <f t="shared" si="2"/>
        <v>1.2734469110308035</v>
      </c>
      <c r="P24" s="9"/>
    </row>
    <row r="25" spans="1:16">
      <c r="A25" s="12"/>
      <c r="B25" s="25">
        <v>334.7</v>
      </c>
      <c r="C25" s="20" t="s">
        <v>28</v>
      </c>
      <c r="D25" s="47">
        <v>0</v>
      </c>
      <c r="E25" s="47">
        <v>95419</v>
      </c>
      <c r="F25" s="47">
        <v>0</v>
      </c>
      <c r="G25" s="47">
        <v>300000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395419</v>
      </c>
      <c r="O25" s="48">
        <f t="shared" si="2"/>
        <v>13.609327138186199</v>
      </c>
      <c r="P25" s="9"/>
    </row>
    <row r="26" spans="1:16">
      <c r="A26" s="12"/>
      <c r="B26" s="25">
        <v>335.12</v>
      </c>
      <c r="C26" s="20" t="s">
        <v>29</v>
      </c>
      <c r="D26" s="47">
        <v>493140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493140</v>
      </c>
      <c r="O26" s="48">
        <f t="shared" si="2"/>
        <v>16.972638100154878</v>
      </c>
      <c r="P26" s="9"/>
    </row>
    <row r="27" spans="1:16">
      <c r="A27" s="12"/>
      <c r="B27" s="25">
        <v>335.13</v>
      </c>
      <c r="C27" s="20" t="s">
        <v>30</v>
      </c>
      <c r="D27" s="47">
        <v>22173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22173</v>
      </c>
      <c r="O27" s="48">
        <f t="shared" si="2"/>
        <v>0.76313887454827056</v>
      </c>
      <c r="P27" s="9"/>
    </row>
    <row r="28" spans="1:16">
      <c r="A28" s="12"/>
      <c r="B28" s="25">
        <v>335.14</v>
      </c>
      <c r="C28" s="20" t="s">
        <v>31</v>
      </c>
      <c r="D28" s="47">
        <v>15694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15694</v>
      </c>
      <c r="O28" s="48">
        <f t="shared" si="2"/>
        <v>0.54014799518155221</v>
      </c>
      <c r="P28" s="9"/>
    </row>
    <row r="29" spans="1:16">
      <c r="A29" s="12"/>
      <c r="B29" s="25">
        <v>335.15</v>
      </c>
      <c r="C29" s="20" t="s">
        <v>32</v>
      </c>
      <c r="D29" s="47">
        <v>3676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3676</v>
      </c>
      <c r="O29" s="48">
        <f t="shared" si="2"/>
        <v>0.12651867148511445</v>
      </c>
      <c r="P29" s="9"/>
    </row>
    <row r="30" spans="1:16">
      <c r="A30" s="12"/>
      <c r="B30" s="25">
        <v>335.16</v>
      </c>
      <c r="C30" s="20" t="s">
        <v>33</v>
      </c>
      <c r="D30" s="47">
        <v>223250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7.6837033212872141</v>
      </c>
      <c r="P30" s="9"/>
    </row>
    <row r="31" spans="1:16">
      <c r="A31" s="12"/>
      <c r="B31" s="25">
        <v>335.18</v>
      </c>
      <c r="C31" s="20" t="s">
        <v>34</v>
      </c>
      <c r="D31" s="47">
        <v>997327</v>
      </c>
      <c r="E31" s="47">
        <v>774225</v>
      </c>
      <c r="F31" s="47">
        <v>0</v>
      </c>
      <c r="G31" s="47">
        <v>667617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2439169</v>
      </c>
      <c r="O31" s="48">
        <f t="shared" si="2"/>
        <v>83.950060230597146</v>
      </c>
      <c r="P31" s="9"/>
    </row>
    <row r="32" spans="1:16">
      <c r="A32" s="12"/>
      <c r="B32" s="25">
        <v>335.22</v>
      </c>
      <c r="C32" s="20" t="s">
        <v>35</v>
      </c>
      <c r="D32" s="47">
        <v>0</v>
      </c>
      <c r="E32" s="47">
        <v>62875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62875</v>
      </c>
      <c r="O32" s="48">
        <f t="shared" si="2"/>
        <v>2.1639993116503184</v>
      </c>
      <c r="P32" s="9"/>
    </row>
    <row r="33" spans="1:16">
      <c r="A33" s="12"/>
      <c r="B33" s="25">
        <v>335.49</v>
      </c>
      <c r="C33" s="20" t="s">
        <v>36</v>
      </c>
      <c r="D33" s="47">
        <v>0</v>
      </c>
      <c r="E33" s="47">
        <v>776024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776024</v>
      </c>
      <c r="O33" s="48">
        <f t="shared" si="2"/>
        <v>26.708793667182928</v>
      </c>
      <c r="P33" s="9"/>
    </row>
    <row r="34" spans="1:16">
      <c r="A34" s="12"/>
      <c r="B34" s="25">
        <v>335.5</v>
      </c>
      <c r="C34" s="20" t="s">
        <v>37</v>
      </c>
      <c r="D34" s="47">
        <v>0</v>
      </c>
      <c r="E34" s="47">
        <v>846276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846276</v>
      </c>
      <c r="O34" s="48">
        <f t="shared" si="2"/>
        <v>29.126690758905525</v>
      </c>
      <c r="P34" s="9"/>
    </row>
    <row r="35" spans="1:16">
      <c r="A35" s="12"/>
      <c r="B35" s="25">
        <v>337.2</v>
      </c>
      <c r="C35" s="20" t="s">
        <v>39</v>
      </c>
      <c r="D35" s="47">
        <v>0</v>
      </c>
      <c r="E35" s="47">
        <v>33125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33125</v>
      </c>
      <c r="O35" s="48">
        <f t="shared" si="2"/>
        <v>1.1400791602133884</v>
      </c>
      <c r="P35" s="9"/>
    </row>
    <row r="36" spans="1:16">
      <c r="A36" s="12"/>
      <c r="B36" s="25">
        <v>337.7</v>
      </c>
      <c r="C36" s="20" t="s">
        <v>40</v>
      </c>
      <c r="D36" s="47">
        <v>0</v>
      </c>
      <c r="E36" s="47">
        <v>14000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14000</v>
      </c>
      <c r="O36" s="48">
        <f t="shared" si="2"/>
        <v>0.48184477714679058</v>
      </c>
      <c r="P36" s="9"/>
    </row>
    <row r="37" spans="1:16">
      <c r="A37" s="12"/>
      <c r="B37" s="25">
        <v>339</v>
      </c>
      <c r="C37" s="20" t="s">
        <v>41</v>
      </c>
      <c r="D37" s="47">
        <v>7980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7980</v>
      </c>
      <c r="O37" s="48">
        <f t="shared" ref="O37:O68" si="6">(N37/O$85)</f>
        <v>0.27465152297367063</v>
      </c>
      <c r="P37" s="9"/>
    </row>
    <row r="38" spans="1:16" ht="15.75">
      <c r="A38" s="29" t="s">
        <v>46</v>
      </c>
      <c r="B38" s="30"/>
      <c r="C38" s="31"/>
      <c r="D38" s="32">
        <f t="shared" ref="D38:M38" si="7">SUM(D39:D67)</f>
        <v>31270</v>
      </c>
      <c r="E38" s="32">
        <f t="shared" si="7"/>
        <v>4551320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4582590</v>
      </c>
      <c r="O38" s="46">
        <f t="shared" si="6"/>
        <v>157.7212183789365</v>
      </c>
      <c r="P38" s="10"/>
    </row>
    <row r="39" spans="1:16">
      <c r="A39" s="12"/>
      <c r="B39" s="25">
        <v>341.1</v>
      </c>
      <c r="C39" s="20" t="s">
        <v>50</v>
      </c>
      <c r="D39" s="47">
        <v>0</v>
      </c>
      <c r="E39" s="47">
        <v>156684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156684</v>
      </c>
      <c r="O39" s="48">
        <f t="shared" si="6"/>
        <v>5.3926690758905522</v>
      </c>
      <c r="P39" s="9"/>
    </row>
    <row r="40" spans="1:16">
      <c r="A40" s="12"/>
      <c r="B40" s="25">
        <v>341.15</v>
      </c>
      <c r="C40" s="20" t="s">
        <v>51</v>
      </c>
      <c r="D40" s="47">
        <v>0</v>
      </c>
      <c r="E40" s="47">
        <v>63042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5" si="8">SUM(D40:M40)</f>
        <v>63042</v>
      </c>
      <c r="O40" s="48">
        <f t="shared" si="6"/>
        <v>2.169747031491998</v>
      </c>
      <c r="P40" s="9"/>
    </row>
    <row r="41" spans="1:16">
      <c r="A41" s="12"/>
      <c r="B41" s="25">
        <v>341.51</v>
      </c>
      <c r="C41" s="20" t="s">
        <v>52</v>
      </c>
      <c r="D41" s="47">
        <v>0</v>
      </c>
      <c r="E41" s="47">
        <v>603119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603119</v>
      </c>
      <c r="O41" s="48">
        <f t="shared" si="6"/>
        <v>20.757838581999657</v>
      </c>
      <c r="P41" s="9"/>
    </row>
    <row r="42" spans="1:16">
      <c r="A42" s="12"/>
      <c r="B42" s="25">
        <v>341.52</v>
      </c>
      <c r="C42" s="20" t="s">
        <v>53</v>
      </c>
      <c r="D42" s="47">
        <v>0</v>
      </c>
      <c r="E42" s="47">
        <v>43906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43906</v>
      </c>
      <c r="O42" s="48">
        <f t="shared" si="6"/>
        <v>1.5111340561004991</v>
      </c>
      <c r="P42" s="9"/>
    </row>
    <row r="43" spans="1:16">
      <c r="A43" s="12"/>
      <c r="B43" s="25">
        <v>341.56</v>
      </c>
      <c r="C43" s="20" t="s">
        <v>54</v>
      </c>
      <c r="D43" s="47">
        <v>0</v>
      </c>
      <c r="E43" s="47">
        <v>13270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13270</v>
      </c>
      <c r="O43" s="48">
        <f t="shared" si="6"/>
        <v>0.45672001376699362</v>
      </c>
      <c r="P43" s="9"/>
    </row>
    <row r="44" spans="1:16">
      <c r="A44" s="12"/>
      <c r="B44" s="25">
        <v>341.9</v>
      </c>
      <c r="C44" s="20" t="s">
        <v>55</v>
      </c>
      <c r="D44" s="47">
        <v>0</v>
      </c>
      <c r="E44" s="47">
        <v>71300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71300</v>
      </c>
      <c r="O44" s="48">
        <f t="shared" si="6"/>
        <v>2.4539666150404407</v>
      </c>
      <c r="P44" s="9"/>
    </row>
    <row r="45" spans="1:16">
      <c r="A45" s="12"/>
      <c r="B45" s="25">
        <v>342.3</v>
      </c>
      <c r="C45" s="20" t="s">
        <v>56</v>
      </c>
      <c r="D45" s="47">
        <v>0</v>
      </c>
      <c r="E45" s="47">
        <v>506656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506656</v>
      </c>
      <c r="O45" s="48">
        <f t="shared" si="6"/>
        <v>17.437824815006024</v>
      </c>
      <c r="P45" s="9"/>
    </row>
    <row r="46" spans="1:16">
      <c r="A46" s="12"/>
      <c r="B46" s="25">
        <v>342.4</v>
      </c>
      <c r="C46" s="20" t="s">
        <v>57</v>
      </c>
      <c r="D46" s="47">
        <v>0</v>
      </c>
      <c r="E46" s="47">
        <v>58906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58906</v>
      </c>
      <c r="O46" s="48">
        <f t="shared" si="6"/>
        <v>2.0273963173292033</v>
      </c>
      <c r="P46" s="9"/>
    </row>
    <row r="47" spans="1:16">
      <c r="A47" s="12"/>
      <c r="B47" s="25">
        <v>342.5</v>
      </c>
      <c r="C47" s="20" t="s">
        <v>58</v>
      </c>
      <c r="D47" s="47">
        <v>1000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1000</v>
      </c>
      <c r="O47" s="48">
        <f t="shared" si="6"/>
        <v>3.4417484081913613E-2</v>
      </c>
      <c r="P47" s="9"/>
    </row>
    <row r="48" spans="1:16">
      <c r="A48" s="12"/>
      <c r="B48" s="25">
        <v>342.6</v>
      </c>
      <c r="C48" s="20" t="s">
        <v>59</v>
      </c>
      <c r="D48" s="47">
        <v>0</v>
      </c>
      <c r="E48" s="47">
        <v>1267936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1267936</v>
      </c>
      <c r="O48" s="48">
        <f t="shared" si="6"/>
        <v>43.639167096885217</v>
      </c>
      <c r="P48" s="9"/>
    </row>
    <row r="49" spans="1:16">
      <c r="A49" s="12"/>
      <c r="B49" s="25">
        <v>343.4</v>
      </c>
      <c r="C49" s="20" t="s">
        <v>61</v>
      </c>
      <c r="D49" s="47">
        <v>0</v>
      </c>
      <c r="E49" s="47">
        <v>450329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450329</v>
      </c>
      <c r="O49" s="48">
        <f t="shared" si="6"/>
        <v>15.499191189124074</v>
      </c>
      <c r="P49" s="9"/>
    </row>
    <row r="50" spans="1:16">
      <c r="A50" s="12"/>
      <c r="B50" s="25">
        <v>343.9</v>
      </c>
      <c r="C50" s="20" t="s">
        <v>62</v>
      </c>
      <c r="D50" s="47">
        <v>0</v>
      </c>
      <c r="E50" s="47">
        <v>7581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7581</v>
      </c>
      <c r="O50" s="48">
        <f t="shared" si="6"/>
        <v>0.26091894682498712</v>
      </c>
      <c r="P50" s="9"/>
    </row>
    <row r="51" spans="1:16">
      <c r="A51" s="12"/>
      <c r="B51" s="25">
        <v>344.9</v>
      </c>
      <c r="C51" s="20" t="s">
        <v>63</v>
      </c>
      <c r="D51" s="47">
        <v>0</v>
      </c>
      <c r="E51" s="47">
        <v>321089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321089</v>
      </c>
      <c r="O51" s="48">
        <f t="shared" si="6"/>
        <v>11.051075546377559</v>
      </c>
      <c r="P51" s="9"/>
    </row>
    <row r="52" spans="1:16">
      <c r="A52" s="12"/>
      <c r="B52" s="25">
        <v>346.4</v>
      </c>
      <c r="C52" s="20" t="s">
        <v>114</v>
      </c>
      <c r="D52" s="47">
        <v>30270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30270</v>
      </c>
      <c r="O52" s="48">
        <f t="shared" si="6"/>
        <v>1.041817243159525</v>
      </c>
      <c r="P52" s="9"/>
    </row>
    <row r="53" spans="1:16">
      <c r="A53" s="12"/>
      <c r="B53" s="25">
        <v>348.12</v>
      </c>
      <c r="C53" s="39" t="s">
        <v>115</v>
      </c>
      <c r="D53" s="47">
        <v>0</v>
      </c>
      <c r="E53" s="47">
        <v>21584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21584</v>
      </c>
      <c r="O53" s="48">
        <f t="shared" si="6"/>
        <v>0.74286697642402344</v>
      </c>
      <c r="P53" s="9"/>
    </row>
    <row r="54" spans="1:16">
      <c r="A54" s="12"/>
      <c r="B54" s="25">
        <v>348.13</v>
      </c>
      <c r="C54" s="39" t="s">
        <v>65</v>
      </c>
      <c r="D54" s="47">
        <v>0</v>
      </c>
      <c r="E54" s="47">
        <v>27566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27566</v>
      </c>
      <c r="O54" s="48">
        <f t="shared" si="6"/>
        <v>0.94875236620203063</v>
      </c>
      <c r="P54" s="9"/>
    </row>
    <row r="55" spans="1:16">
      <c r="A55" s="12"/>
      <c r="B55" s="25">
        <v>348.22</v>
      </c>
      <c r="C55" s="39" t="s">
        <v>66</v>
      </c>
      <c r="D55" s="47">
        <v>0</v>
      </c>
      <c r="E55" s="47">
        <v>10059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10059</v>
      </c>
      <c r="O55" s="48">
        <f t="shared" si="6"/>
        <v>0.34620547237996901</v>
      </c>
      <c r="P55" s="9"/>
    </row>
    <row r="56" spans="1:16">
      <c r="A56" s="12"/>
      <c r="B56" s="25">
        <v>348.23</v>
      </c>
      <c r="C56" s="39" t="s">
        <v>67</v>
      </c>
      <c r="D56" s="47">
        <v>0</v>
      </c>
      <c r="E56" s="47">
        <v>16643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16643</v>
      </c>
      <c r="O56" s="48">
        <f t="shared" si="6"/>
        <v>0.57281018757528823</v>
      </c>
      <c r="P56" s="9"/>
    </row>
    <row r="57" spans="1:16">
      <c r="A57" s="12"/>
      <c r="B57" s="25">
        <v>348.31</v>
      </c>
      <c r="C57" s="39" t="s">
        <v>68</v>
      </c>
      <c r="D57" s="47">
        <v>0</v>
      </c>
      <c r="E57" s="47">
        <v>94405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94405</v>
      </c>
      <c r="O57" s="48">
        <f t="shared" si="6"/>
        <v>3.2491825847530547</v>
      </c>
      <c r="P57" s="9"/>
    </row>
    <row r="58" spans="1:16">
      <c r="A58" s="12"/>
      <c r="B58" s="25">
        <v>348.32</v>
      </c>
      <c r="C58" s="39" t="s">
        <v>69</v>
      </c>
      <c r="D58" s="47">
        <v>0</v>
      </c>
      <c r="E58" s="47">
        <v>382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382</v>
      </c>
      <c r="O58" s="48">
        <f t="shared" si="6"/>
        <v>1.3147478919291E-2</v>
      </c>
      <c r="P58" s="9"/>
    </row>
    <row r="59" spans="1:16">
      <c r="A59" s="12"/>
      <c r="B59" s="25">
        <v>348.41</v>
      </c>
      <c r="C59" s="39" t="s">
        <v>70</v>
      </c>
      <c r="D59" s="47">
        <v>0</v>
      </c>
      <c r="E59" s="47">
        <v>77216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77216</v>
      </c>
      <c r="O59" s="48">
        <f t="shared" si="6"/>
        <v>2.6575804508690415</v>
      </c>
      <c r="P59" s="9"/>
    </row>
    <row r="60" spans="1:16">
      <c r="A60" s="12"/>
      <c r="B60" s="25">
        <v>348.42</v>
      </c>
      <c r="C60" s="39" t="s">
        <v>71</v>
      </c>
      <c r="D60" s="47">
        <v>0</v>
      </c>
      <c r="E60" s="47">
        <v>9248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9248</v>
      </c>
      <c r="O60" s="48">
        <f t="shared" si="6"/>
        <v>0.3182928927895371</v>
      </c>
      <c r="P60" s="9"/>
    </row>
    <row r="61" spans="1:16">
      <c r="A61" s="12"/>
      <c r="B61" s="25">
        <v>348.43</v>
      </c>
      <c r="C61" s="39" t="s">
        <v>72</v>
      </c>
      <c r="D61" s="47">
        <v>0</v>
      </c>
      <c r="E61" s="47">
        <v>432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432</v>
      </c>
      <c r="O61" s="48">
        <f t="shared" si="6"/>
        <v>1.486835312338668E-2</v>
      </c>
      <c r="P61" s="9"/>
    </row>
    <row r="62" spans="1:16">
      <c r="A62" s="12"/>
      <c r="B62" s="25">
        <v>348.48</v>
      </c>
      <c r="C62" s="39" t="s">
        <v>73</v>
      </c>
      <c r="D62" s="47">
        <v>0</v>
      </c>
      <c r="E62" s="47">
        <v>10353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10353</v>
      </c>
      <c r="O62" s="48">
        <f t="shared" si="6"/>
        <v>0.3563242127000516</v>
      </c>
      <c r="P62" s="9"/>
    </row>
    <row r="63" spans="1:16">
      <c r="A63" s="12"/>
      <c r="B63" s="25">
        <v>348.52</v>
      </c>
      <c r="C63" s="39" t="s">
        <v>74</v>
      </c>
      <c r="D63" s="47">
        <v>0</v>
      </c>
      <c r="E63" s="47">
        <v>284961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284961</v>
      </c>
      <c r="O63" s="48">
        <f t="shared" si="6"/>
        <v>9.8076406814661841</v>
      </c>
      <c r="P63" s="9"/>
    </row>
    <row r="64" spans="1:16">
      <c r="A64" s="12"/>
      <c r="B64" s="25">
        <v>348.53</v>
      </c>
      <c r="C64" s="39" t="s">
        <v>75</v>
      </c>
      <c r="D64" s="47">
        <v>0</v>
      </c>
      <c r="E64" s="47">
        <v>417896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417896</v>
      </c>
      <c r="O64" s="48">
        <f t="shared" si="6"/>
        <v>14.382928927895371</v>
      </c>
      <c r="P64" s="9"/>
    </row>
    <row r="65" spans="1:16">
      <c r="A65" s="12"/>
      <c r="B65" s="25">
        <v>348.62</v>
      </c>
      <c r="C65" s="39" t="s">
        <v>76</v>
      </c>
      <c r="D65" s="47">
        <v>0</v>
      </c>
      <c r="E65" s="47">
        <v>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67</v>
      </c>
      <c r="O65" s="48">
        <f t="shared" si="6"/>
        <v>2.3059714334882119E-3</v>
      </c>
      <c r="P65" s="9"/>
    </row>
    <row r="66" spans="1:16">
      <c r="A66" s="12"/>
      <c r="B66" s="25">
        <v>348.71</v>
      </c>
      <c r="C66" s="39" t="s">
        <v>77</v>
      </c>
      <c r="D66" s="47">
        <v>0</v>
      </c>
      <c r="E66" s="47">
        <v>15475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83" si="9">SUM(D66:M66)</f>
        <v>15475</v>
      </c>
      <c r="O66" s="48">
        <f t="shared" si="6"/>
        <v>0.53261056616761315</v>
      </c>
      <c r="P66" s="9"/>
    </row>
    <row r="67" spans="1:16">
      <c r="A67" s="12"/>
      <c r="B67" s="25">
        <v>348.72</v>
      </c>
      <c r="C67" s="39" t="s">
        <v>78</v>
      </c>
      <c r="D67" s="47">
        <v>0</v>
      </c>
      <c r="E67" s="47">
        <v>1215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1215</v>
      </c>
      <c r="O67" s="48">
        <f t="shared" si="6"/>
        <v>4.1817243159525036E-2</v>
      </c>
      <c r="P67" s="9"/>
    </row>
    <row r="68" spans="1:16" ht="15.75">
      <c r="A68" s="29" t="s">
        <v>47</v>
      </c>
      <c r="B68" s="30"/>
      <c r="C68" s="31"/>
      <c r="D68" s="32">
        <f t="shared" ref="D68:M68" si="10">SUM(D69:D72)</f>
        <v>208900</v>
      </c>
      <c r="E68" s="32">
        <f t="shared" si="10"/>
        <v>214394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 t="shared" si="9"/>
        <v>423294</v>
      </c>
      <c r="O68" s="46">
        <f t="shared" si="6"/>
        <v>14.56871450696954</v>
      </c>
      <c r="P68" s="10"/>
    </row>
    <row r="69" spans="1:16">
      <c r="A69" s="13"/>
      <c r="B69" s="40">
        <v>351.1</v>
      </c>
      <c r="C69" s="21" t="s">
        <v>80</v>
      </c>
      <c r="D69" s="47">
        <v>0</v>
      </c>
      <c r="E69" s="47">
        <v>13856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13856</v>
      </c>
      <c r="O69" s="48">
        <f t="shared" ref="O69:O83" si="11">(N69/O$85)</f>
        <v>0.476888659438995</v>
      </c>
      <c r="P69" s="9"/>
    </row>
    <row r="70" spans="1:16">
      <c r="A70" s="13"/>
      <c r="B70" s="40">
        <v>351.2</v>
      </c>
      <c r="C70" s="21" t="s">
        <v>81</v>
      </c>
      <c r="D70" s="47">
        <v>0</v>
      </c>
      <c r="E70" s="47">
        <v>2023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2023</v>
      </c>
      <c r="O70" s="48">
        <f t="shared" si="11"/>
        <v>6.9626570297711243E-2</v>
      </c>
      <c r="P70" s="9"/>
    </row>
    <row r="71" spans="1:16">
      <c r="A71" s="13"/>
      <c r="B71" s="40">
        <v>351.5</v>
      </c>
      <c r="C71" s="21" t="s">
        <v>82</v>
      </c>
      <c r="D71" s="47">
        <v>208900</v>
      </c>
      <c r="E71" s="47">
        <v>133159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342059</v>
      </c>
      <c r="O71" s="48">
        <f t="shared" si="11"/>
        <v>11.772810187575288</v>
      </c>
      <c r="P71" s="9"/>
    </row>
    <row r="72" spans="1:16">
      <c r="A72" s="13"/>
      <c r="B72" s="40">
        <v>359</v>
      </c>
      <c r="C72" s="21" t="s">
        <v>83</v>
      </c>
      <c r="D72" s="47">
        <v>0</v>
      </c>
      <c r="E72" s="47">
        <v>65356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65356</v>
      </c>
      <c r="O72" s="48">
        <f t="shared" si="11"/>
        <v>2.2493890896575461</v>
      </c>
      <c r="P72" s="9"/>
    </row>
    <row r="73" spans="1:16" ht="15.75">
      <c r="A73" s="29" t="s">
        <v>3</v>
      </c>
      <c r="B73" s="30"/>
      <c r="C73" s="31"/>
      <c r="D73" s="32">
        <f t="shared" ref="D73:M73" si="12">SUM(D74:D79)</f>
        <v>444567</v>
      </c>
      <c r="E73" s="32">
        <f t="shared" si="12"/>
        <v>1583327</v>
      </c>
      <c r="F73" s="32">
        <f t="shared" si="12"/>
        <v>97619</v>
      </c>
      <c r="G73" s="32">
        <f t="shared" si="12"/>
        <v>124895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si="9"/>
        <v>2250408</v>
      </c>
      <c r="O73" s="46">
        <f t="shared" si="11"/>
        <v>77.453381517811053</v>
      </c>
      <c r="P73" s="10"/>
    </row>
    <row r="74" spans="1:16">
      <c r="A74" s="12"/>
      <c r="B74" s="25">
        <v>361.1</v>
      </c>
      <c r="C74" s="20" t="s">
        <v>84</v>
      </c>
      <c r="D74" s="47">
        <v>273983</v>
      </c>
      <c r="E74" s="47">
        <v>488433</v>
      </c>
      <c r="F74" s="47">
        <v>97619</v>
      </c>
      <c r="G74" s="47">
        <v>37895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897930</v>
      </c>
      <c r="O74" s="48">
        <f t="shared" si="11"/>
        <v>30.904491481672689</v>
      </c>
      <c r="P74" s="9"/>
    </row>
    <row r="75" spans="1:16">
      <c r="A75" s="12"/>
      <c r="B75" s="25">
        <v>362</v>
      </c>
      <c r="C75" s="20" t="s">
        <v>85</v>
      </c>
      <c r="D75" s="47">
        <v>36918</v>
      </c>
      <c r="E75" s="47">
        <v>28893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65811</v>
      </c>
      <c r="O75" s="48">
        <f t="shared" si="11"/>
        <v>2.2650490449148166</v>
      </c>
      <c r="P75" s="9"/>
    </row>
    <row r="76" spans="1:16">
      <c r="A76" s="12"/>
      <c r="B76" s="25">
        <v>363.12</v>
      </c>
      <c r="C76" s="20" t="s">
        <v>117</v>
      </c>
      <c r="D76" s="47">
        <v>0</v>
      </c>
      <c r="E76" s="47">
        <v>710362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710362</v>
      </c>
      <c r="O76" s="48">
        <f t="shared" si="11"/>
        <v>24.448872827396318</v>
      </c>
      <c r="P76" s="9"/>
    </row>
    <row r="77" spans="1:16">
      <c r="A77" s="12"/>
      <c r="B77" s="25">
        <v>364</v>
      </c>
      <c r="C77" s="20" t="s">
        <v>146</v>
      </c>
      <c r="D77" s="47">
        <v>32100</v>
      </c>
      <c r="E77" s="47">
        <v>63720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95820</v>
      </c>
      <c r="O77" s="48">
        <f t="shared" si="11"/>
        <v>3.2978833247289625</v>
      </c>
      <c r="P77" s="9"/>
    </row>
    <row r="78" spans="1:16">
      <c r="A78" s="12"/>
      <c r="B78" s="25">
        <v>366</v>
      </c>
      <c r="C78" s="20" t="s">
        <v>88</v>
      </c>
      <c r="D78" s="47">
        <v>40015</v>
      </c>
      <c r="E78" s="47">
        <v>40352</v>
      </c>
      <c r="F78" s="47">
        <v>0</v>
      </c>
      <c r="G78" s="47">
        <v>87000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167367</v>
      </c>
      <c r="O78" s="48">
        <f t="shared" si="11"/>
        <v>5.7603510583376352</v>
      </c>
      <c r="P78" s="9"/>
    </row>
    <row r="79" spans="1:16">
      <c r="A79" s="12"/>
      <c r="B79" s="25">
        <v>369.9</v>
      </c>
      <c r="C79" s="20" t="s">
        <v>89</v>
      </c>
      <c r="D79" s="47">
        <v>61551</v>
      </c>
      <c r="E79" s="47">
        <v>251567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313118</v>
      </c>
      <c r="O79" s="48">
        <f t="shared" si="11"/>
        <v>10.776733780760626</v>
      </c>
      <c r="P79" s="9"/>
    </row>
    <row r="80" spans="1:16" ht="15.75">
      <c r="A80" s="29" t="s">
        <v>48</v>
      </c>
      <c r="B80" s="30"/>
      <c r="C80" s="31"/>
      <c r="D80" s="32">
        <f t="shared" ref="D80:M80" si="13">SUM(D81:D82)</f>
        <v>240784</v>
      </c>
      <c r="E80" s="32">
        <f t="shared" si="13"/>
        <v>9738380</v>
      </c>
      <c r="F80" s="32">
        <f t="shared" si="13"/>
        <v>0</v>
      </c>
      <c r="G80" s="32">
        <f t="shared" si="13"/>
        <v>2300000</v>
      </c>
      <c r="H80" s="32">
        <f t="shared" si="13"/>
        <v>0</v>
      </c>
      <c r="I80" s="32">
        <f t="shared" si="13"/>
        <v>0</v>
      </c>
      <c r="J80" s="32">
        <f t="shared" si="13"/>
        <v>0</v>
      </c>
      <c r="K80" s="32">
        <f t="shared" si="13"/>
        <v>0</v>
      </c>
      <c r="L80" s="32">
        <f t="shared" si="13"/>
        <v>0</v>
      </c>
      <c r="M80" s="32">
        <f t="shared" si="13"/>
        <v>0</v>
      </c>
      <c r="N80" s="32">
        <f t="shared" si="9"/>
        <v>12279164</v>
      </c>
      <c r="O80" s="46">
        <f t="shared" si="11"/>
        <v>422.6179315092067</v>
      </c>
      <c r="P80" s="9"/>
    </row>
    <row r="81" spans="1:119">
      <c r="A81" s="12"/>
      <c r="B81" s="25">
        <v>381</v>
      </c>
      <c r="C81" s="20" t="s">
        <v>90</v>
      </c>
      <c r="D81" s="47">
        <v>240784</v>
      </c>
      <c r="E81" s="47">
        <v>9738380</v>
      </c>
      <c r="F81" s="47">
        <v>0</v>
      </c>
      <c r="G81" s="47">
        <v>300000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10279164</v>
      </c>
      <c r="O81" s="48">
        <f t="shared" si="11"/>
        <v>353.78296334537947</v>
      </c>
      <c r="P81" s="9"/>
    </row>
    <row r="82" spans="1:119" ht="15.75" thickBot="1">
      <c r="A82" s="12"/>
      <c r="B82" s="25">
        <v>384</v>
      </c>
      <c r="C82" s="20" t="s">
        <v>124</v>
      </c>
      <c r="D82" s="47">
        <v>0</v>
      </c>
      <c r="E82" s="47">
        <v>0</v>
      </c>
      <c r="F82" s="47">
        <v>0</v>
      </c>
      <c r="G82" s="47">
        <v>2000000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2000000</v>
      </c>
      <c r="O82" s="48">
        <f t="shared" si="11"/>
        <v>68.834968163827227</v>
      </c>
      <c r="P82" s="9"/>
    </row>
    <row r="83" spans="1:119" ht="16.5" thickBot="1">
      <c r="A83" s="14" t="s">
        <v>64</v>
      </c>
      <c r="B83" s="23"/>
      <c r="C83" s="22"/>
      <c r="D83" s="15">
        <f t="shared" ref="D83:M83" si="14">SUM(D5,D12,D15,D38,D68,D73,D80)</f>
        <v>9011430</v>
      </c>
      <c r="E83" s="15">
        <f t="shared" si="14"/>
        <v>25945363</v>
      </c>
      <c r="F83" s="15">
        <f t="shared" si="14"/>
        <v>97619</v>
      </c>
      <c r="G83" s="15">
        <f t="shared" si="14"/>
        <v>3392512</v>
      </c>
      <c r="H83" s="15">
        <f t="shared" si="14"/>
        <v>0</v>
      </c>
      <c r="I83" s="15">
        <f t="shared" si="14"/>
        <v>0</v>
      </c>
      <c r="J83" s="15">
        <f t="shared" si="14"/>
        <v>0</v>
      </c>
      <c r="K83" s="15">
        <f t="shared" si="14"/>
        <v>0</v>
      </c>
      <c r="L83" s="15">
        <f t="shared" si="14"/>
        <v>0</v>
      </c>
      <c r="M83" s="15">
        <f t="shared" si="14"/>
        <v>0</v>
      </c>
      <c r="N83" s="15">
        <f t="shared" si="9"/>
        <v>38446924</v>
      </c>
      <c r="O83" s="38">
        <f t="shared" si="11"/>
        <v>1323.2463947685424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0" t="s">
        <v>158</v>
      </c>
      <c r="M85" s="120"/>
      <c r="N85" s="120"/>
      <c r="O85" s="44">
        <v>29055</v>
      </c>
    </row>
    <row r="86" spans="1:119">
      <c r="A86" s="121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9"/>
    </row>
    <row r="87" spans="1:119" ht="15.75" customHeight="1" thickBot="1">
      <c r="A87" s="122" t="s">
        <v>109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2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98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91</v>
      </c>
      <c r="B3" s="110"/>
      <c r="C3" s="111"/>
      <c r="D3" s="130" t="s">
        <v>42</v>
      </c>
      <c r="E3" s="131"/>
      <c r="F3" s="131"/>
      <c r="G3" s="131"/>
      <c r="H3" s="132"/>
      <c r="I3" s="130" t="s">
        <v>43</v>
      </c>
      <c r="J3" s="132"/>
      <c r="K3" s="130" t="s">
        <v>45</v>
      </c>
      <c r="L3" s="132"/>
      <c r="M3" s="36"/>
      <c r="N3" s="37"/>
      <c r="O3" s="133" t="s">
        <v>96</v>
      </c>
      <c r="P3" s="11"/>
      <c r="Q3"/>
    </row>
    <row r="4" spans="1:133" ht="32.25" customHeight="1" thickBot="1">
      <c r="A4" s="112"/>
      <c r="B4" s="113"/>
      <c r="C4" s="114"/>
      <c r="D4" s="34" t="s">
        <v>4</v>
      </c>
      <c r="E4" s="34" t="s">
        <v>92</v>
      </c>
      <c r="F4" s="34" t="s">
        <v>93</v>
      </c>
      <c r="G4" s="34" t="s">
        <v>94</v>
      </c>
      <c r="H4" s="34" t="s">
        <v>5</v>
      </c>
      <c r="I4" s="34" t="s">
        <v>6</v>
      </c>
      <c r="J4" s="35" t="s">
        <v>95</v>
      </c>
      <c r="K4" s="35" t="s">
        <v>7</v>
      </c>
      <c r="L4" s="35" t="s">
        <v>8</v>
      </c>
      <c r="M4" s="35" t="s">
        <v>9</v>
      </c>
      <c r="N4" s="35" t="s">
        <v>44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4773284</v>
      </c>
      <c r="E5" s="27">
        <f t="shared" si="0"/>
        <v>4030112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8803396</v>
      </c>
      <c r="O5" s="33">
        <f t="shared" ref="O5:O36" si="2">(N5/O$85)</f>
        <v>308.3393226156702</v>
      </c>
      <c r="P5" s="6"/>
    </row>
    <row r="6" spans="1:133">
      <c r="A6" s="12"/>
      <c r="B6" s="25">
        <v>311</v>
      </c>
      <c r="C6" s="20" t="s">
        <v>2</v>
      </c>
      <c r="D6" s="47">
        <v>4714280</v>
      </c>
      <c r="E6" s="47">
        <v>1433778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6148058</v>
      </c>
      <c r="O6" s="48">
        <f t="shared" si="2"/>
        <v>215.33599523659416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58466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58466</v>
      </c>
      <c r="O7" s="48">
        <f t="shared" si="2"/>
        <v>2.0477741585233442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36016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36016</v>
      </c>
      <c r="O8" s="48">
        <f t="shared" si="2"/>
        <v>1.2614619452908831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722037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722037</v>
      </c>
      <c r="O9" s="48">
        <f t="shared" si="2"/>
        <v>25.289376904486708</v>
      </c>
      <c r="P9" s="9"/>
    </row>
    <row r="10" spans="1:133">
      <c r="A10" s="12"/>
      <c r="B10" s="25">
        <v>312.60000000000002</v>
      </c>
      <c r="C10" s="20" t="s">
        <v>13</v>
      </c>
      <c r="D10" s="47">
        <v>0</v>
      </c>
      <c r="E10" s="47">
        <v>1779815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1779815</v>
      </c>
      <c r="O10" s="48">
        <f t="shared" si="2"/>
        <v>62.338096739168506</v>
      </c>
      <c r="P10" s="9"/>
    </row>
    <row r="11" spans="1:133">
      <c r="A11" s="12"/>
      <c r="B11" s="25">
        <v>315</v>
      </c>
      <c r="C11" s="20" t="s">
        <v>127</v>
      </c>
      <c r="D11" s="47">
        <v>59004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59004</v>
      </c>
      <c r="O11" s="48">
        <f t="shared" si="2"/>
        <v>2.0666176316065985</v>
      </c>
      <c r="P11" s="9"/>
    </row>
    <row r="12" spans="1:133" ht="15.75">
      <c r="A12" s="29" t="s">
        <v>161</v>
      </c>
      <c r="B12" s="30"/>
      <c r="C12" s="31"/>
      <c r="D12" s="32">
        <f t="shared" ref="D12:M12" si="3">SUM(D13:D13)</f>
        <v>331514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331514</v>
      </c>
      <c r="O12" s="46">
        <f t="shared" si="2"/>
        <v>11.611292073832791</v>
      </c>
      <c r="P12" s="10"/>
    </row>
    <row r="13" spans="1:133">
      <c r="A13" s="12"/>
      <c r="B13" s="25">
        <v>322</v>
      </c>
      <c r="C13" s="20" t="s">
        <v>0</v>
      </c>
      <c r="D13" s="47">
        <v>331514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331514</v>
      </c>
      <c r="O13" s="48">
        <f t="shared" si="2"/>
        <v>11.611292073832791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SUM(D15:D37)</f>
        <v>2172563</v>
      </c>
      <c r="E14" s="32">
        <f t="shared" si="4"/>
        <v>7234366</v>
      </c>
      <c r="F14" s="32">
        <f t="shared" si="4"/>
        <v>0</v>
      </c>
      <c r="G14" s="32">
        <f t="shared" si="4"/>
        <v>217879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9624808</v>
      </c>
      <c r="O14" s="46">
        <f t="shared" si="2"/>
        <v>337.10931315890861</v>
      </c>
      <c r="P14" s="10"/>
    </row>
    <row r="15" spans="1:133">
      <c r="A15" s="12"/>
      <c r="B15" s="25">
        <v>331.1</v>
      </c>
      <c r="C15" s="20" t="s">
        <v>18</v>
      </c>
      <c r="D15" s="47">
        <v>3353</v>
      </c>
      <c r="E15" s="47">
        <v>18257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21610</v>
      </c>
      <c r="O15" s="48">
        <f t="shared" si="2"/>
        <v>0.75689117719169208</v>
      </c>
      <c r="P15" s="9"/>
    </row>
    <row r="16" spans="1:133">
      <c r="A16" s="12"/>
      <c r="B16" s="25">
        <v>331.2</v>
      </c>
      <c r="C16" s="20" t="s">
        <v>19</v>
      </c>
      <c r="D16" s="47">
        <v>31314</v>
      </c>
      <c r="E16" s="47">
        <v>180279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211593</v>
      </c>
      <c r="O16" s="48">
        <f t="shared" si="2"/>
        <v>7.4110539035410321</v>
      </c>
      <c r="P16" s="9"/>
    </row>
    <row r="17" spans="1:16">
      <c r="A17" s="12"/>
      <c r="B17" s="25">
        <v>331.5</v>
      </c>
      <c r="C17" s="20" t="s">
        <v>21</v>
      </c>
      <c r="D17" s="47">
        <v>0</v>
      </c>
      <c r="E17" s="47">
        <v>174218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174218</v>
      </c>
      <c r="O17" s="48">
        <f t="shared" si="2"/>
        <v>6.1019929249413334</v>
      </c>
      <c r="P17" s="9"/>
    </row>
    <row r="18" spans="1:16">
      <c r="A18" s="12"/>
      <c r="B18" s="25">
        <v>334.1</v>
      </c>
      <c r="C18" s="20" t="s">
        <v>113</v>
      </c>
      <c r="D18" s="47">
        <v>15000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15000</v>
      </c>
      <c r="O18" s="48">
        <f t="shared" si="2"/>
        <v>0.52537564358516342</v>
      </c>
      <c r="P18" s="9"/>
    </row>
    <row r="19" spans="1:16">
      <c r="A19" s="12"/>
      <c r="B19" s="25">
        <v>334.2</v>
      </c>
      <c r="C19" s="20" t="s">
        <v>23</v>
      </c>
      <c r="D19" s="47">
        <v>125826</v>
      </c>
      <c r="E19" s="47">
        <v>399017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524843</v>
      </c>
      <c r="O19" s="48">
        <f t="shared" si="2"/>
        <v>18.382648593744527</v>
      </c>
      <c r="P19" s="9"/>
    </row>
    <row r="20" spans="1:16">
      <c r="A20" s="12"/>
      <c r="B20" s="25">
        <v>334.34</v>
      </c>
      <c r="C20" s="20" t="s">
        <v>25</v>
      </c>
      <c r="D20" s="47">
        <v>175000</v>
      </c>
      <c r="E20" s="47">
        <v>191176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366176</v>
      </c>
      <c r="O20" s="48">
        <f t="shared" si="2"/>
        <v>12.825330111029386</v>
      </c>
      <c r="P20" s="9"/>
    </row>
    <row r="21" spans="1:16">
      <c r="A21" s="12"/>
      <c r="B21" s="25">
        <v>334.49</v>
      </c>
      <c r="C21" s="20" t="s">
        <v>26</v>
      </c>
      <c r="D21" s="47">
        <v>0</v>
      </c>
      <c r="E21" s="47">
        <v>3979385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3" si="5">SUM(D21:M21)</f>
        <v>3979385</v>
      </c>
      <c r="O21" s="48">
        <f t="shared" si="2"/>
        <v>139.37813036320969</v>
      </c>
      <c r="P21" s="9"/>
    </row>
    <row r="22" spans="1:16">
      <c r="A22" s="12"/>
      <c r="B22" s="25">
        <v>334.62</v>
      </c>
      <c r="C22" s="20" t="s">
        <v>100</v>
      </c>
      <c r="D22" s="47">
        <v>0</v>
      </c>
      <c r="E22" s="47">
        <v>36022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36022</v>
      </c>
      <c r="O22" s="48">
        <f t="shared" si="2"/>
        <v>1.2616720955483169</v>
      </c>
      <c r="P22" s="9"/>
    </row>
    <row r="23" spans="1:16">
      <c r="A23" s="12"/>
      <c r="B23" s="25">
        <v>334.69</v>
      </c>
      <c r="C23" s="20" t="s">
        <v>27</v>
      </c>
      <c r="D23" s="47">
        <v>0</v>
      </c>
      <c r="E23" s="47">
        <v>29597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29597</v>
      </c>
      <c r="O23" s="48">
        <f t="shared" si="2"/>
        <v>1.0366361948793388</v>
      </c>
      <c r="P23" s="9"/>
    </row>
    <row r="24" spans="1:16">
      <c r="A24" s="12"/>
      <c r="B24" s="25">
        <v>334.7</v>
      </c>
      <c r="C24" s="20" t="s">
        <v>28</v>
      </c>
      <c r="D24" s="47">
        <v>0</v>
      </c>
      <c r="E24" s="47">
        <v>1316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1316</v>
      </c>
      <c r="O24" s="48">
        <f t="shared" si="2"/>
        <v>4.6092956463871668E-2</v>
      </c>
      <c r="P24" s="9"/>
    </row>
    <row r="25" spans="1:16">
      <c r="A25" s="12"/>
      <c r="B25" s="25">
        <v>335.12</v>
      </c>
      <c r="C25" s="20" t="s">
        <v>29</v>
      </c>
      <c r="D25" s="47">
        <v>511002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511002</v>
      </c>
      <c r="O25" s="48">
        <f t="shared" si="2"/>
        <v>17.897866974887044</v>
      </c>
      <c r="P25" s="9"/>
    </row>
    <row r="26" spans="1:16">
      <c r="A26" s="12"/>
      <c r="B26" s="25">
        <v>335.13</v>
      </c>
      <c r="C26" s="20" t="s">
        <v>30</v>
      </c>
      <c r="D26" s="47">
        <v>28975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28975</v>
      </c>
      <c r="O26" s="48">
        <f t="shared" si="2"/>
        <v>1.0148506181920074</v>
      </c>
      <c r="P26" s="9"/>
    </row>
    <row r="27" spans="1:16">
      <c r="A27" s="12"/>
      <c r="B27" s="25">
        <v>335.14</v>
      </c>
      <c r="C27" s="20" t="s">
        <v>31</v>
      </c>
      <c r="D27" s="47">
        <v>14876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14876</v>
      </c>
      <c r="O27" s="48">
        <f t="shared" si="2"/>
        <v>0.5210325382648594</v>
      </c>
      <c r="P27" s="9"/>
    </row>
    <row r="28" spans="1:16">
      <c r="A28" s="12"/>
      <c r="B28" s="25">
        <v>335.15</v>
      </c>
      <c r="C28" s="20" t="s">
        <v>32</v>
      </c>
      <c r="D28" s="47">
        <v>4037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4037</v>
      </c>
      <c r="O28" s="48">
        <f t="shared" si="2"/>
        <v>0.14139609821022031</v>
      </c>
      <c r="P28" s="9"/>
    </row>
    <row r="29" spans="1:16">
      <c r="A29" s="12"/>
      <c r="B29" s="25">
        <v>335.16</v>
      </c>
      <c r="C29" s="20" t="s">
        <v>33</v>
      </c>
      <c r="D29" s="47">
        <v>223250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7.819340828692515</v>
      </c>
      <c r="P29" s="9"/>
    </row>
    <row r="30" spans="1:16">
      <c r="A30" s="12"/>
      <c r="B30" s="25">
        <v>335.18</v>
      </c>
      <c r="C30" s="20" t="s">
        <v>34</v>
      </c>
      <c r="D30" s="47">
        <v>1019767</v>
      </c>
      <c r="E30" s="47">
        <v>816902</v>
      </c>
      <c r="F30" s="47">
        <v>0</v>
      </c>
      <c r="G30" s="47">
        <v>217879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2054548</v>
      </c>
      <c r="O30" s="48">
        <f t="shared" si="2"/>
        <v>71.960631851774025</v>
      </c>
      <c r="P30" s="9"/>
    </row>
    <row r="31" spans="1:16">
      <c r="A31" s="12"/>
      <c r="B31" s="25">
        <v>335.22</v>
      </c>
      <c r="C31" s="20" t="s">
        <v>35</v>
      </c>
      <c r="D31" s="47">
        <v>0</v>
      </c>
      <c r="E31" s="47">
        <v>45796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45796</v>
      </c>
      <c r="O31" s="48">
        <f t="shared" si="2"/>
        <v>1.6040068649084096</v>
      </c>
      <c r="P31" s="9"/>
    </row>
    <row r="32" spans="1:16">
      <c r="A32" s="12"/>
      <c r="B32" s="25">
        <v>335.49</v>
      </c>
      <c r="C32" s="20" t="s">
        <v>36</v>
      </c>
      <c r="D32" s="47">
        <v>0</v>
      </c>
      <c r="E32" s="47">
        <v>770700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770700</v>
      </c>
      <c r="O32" s="48">
        <f t="shared" si="2"/>
        <v>26.993800567405696</v>
      </c>
      <c r="P32" s="9"/>
    </row>
    <row r="33" spans="1:16">
      <c r="A33" s="12"/>
      <c r="B33" s="25">
        <v>335.5</v>
      </c>
      <c r="C33" s="20" t="s">
        <v>37</v>
      </c>
      <c r="D33" s="47">
        <v>0</v>
      </c>
      <c r="E33" s="47">
        <v>499708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499708</v>
      </c>
      <c r="O33" s="48">
        <f t="shared" si="2"/>
        <v>17.502294140310322</v>
      </c>
      <c r="P33" s="9"/>
    </row>
    <row r="34" spans="1:16">
      <c r="A34" s="12"/>
      <c r="B34" s="25">
        <v>337.1</v>
      </c>
      <c r="C34" s="20" t="s">
        <v>162</v>
      </c>
      <c r="D34" s="47">
        <v>8250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39" si="6">SUM(D34:M34)</f>
        <v>8250</v>
      </c>
      <c r="O34" s="48">
        <f t="shared" si="2"/>
        <v>0.28895660397183986</v>
      </c>
      <c r="P34" s="9"/>
    </row>
    <row r="35" spans="1:16">
      <c r="A35" s="12"/>
      <c r="B35" s="25">
        <v>337.2</v>
      </c>
      <c r="C35" s="20" t="s">
        <v>39</v>
      </c>
      <c r="D35" s="47">
        <v>0</v>
      </c>
      <c r="E35" s="47">
        <v>26250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26250</v>
      </c>
      <c r="O35" s="48">
        <f t="shared" si="2"/>
        <v>0.9194073762740359</v>
      </c>
      <c r="P35" s="9"/>
    </row>
    <row r="36" spans="1:16">
      <c r="A36" s="12"/>
      <c r="B36" s="25">
        <v>337.7</v>
      </c>
      <c r="C36" s="20" t="s">
        <v>40</v>
      </c>
      <c r="D36" s="47">
        <v>0</v>
      </c>
      <c r="E36" s="47">
        <v>65743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65743</v>
      </c>
      <c r="O36" s="48">
        <f t="shared" si="2"/>
        <v>2.3026513957479597</v>
      </c>
      <c r="P36" s="9"/>
    </row>
    <row r="37" spans="1:16">
      <c r="A37" s="12"/>
      <c r="B37" s="25">
        <v>339</v>
      </c>
      <c r="C37" s="20" t="s">
        <v>41</v>
      </c>
      <c r="D37" s="47">
        <v>11913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11913</v>
      </c>
      <c r="O37" s="48">
        <f t="shared" ref="O37:O68" si="7">(N37/O$85)</f>
        <v>0.41725333613533677</v>
      </c>
      <c r="P37" s="9"/>
    </row>
    <row r="38" spans="1:16" ht="15.75">
      <c r="A38" s="29" t="s">
        <v>46</v>
      </c>
      <c r="B38" s="30"/>
      <c r="C38" s="31"/>
      <c r="D38" s="32">
        <f t="shared" ref="D38:M38" si="8">SUM(D39:D66)</f>
        <v>0</v>
      </c>
      <c r="E38" s="32">
        <f t="shared" si="8"/>
        <v>5206234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 t="shared" si="6"/>
        <v>5206234</v>
      </c>
      <c r="O38" s="46">
        <f t="shared" si="7"/>
        <v>182.34856922699731</v>
      </c>
      <c r="P38" s="10"/>
    </row>
    <row r="39" spans="1:16">
      <c r="A39" s="12"/>
      <c r="B39" s="25">
        <v>341.1</v>
      </c>
      <c r="C39" s="20" t="s">
        <v>50</v>
      </c>
      <c r="D39" s="47">
        <v>0</v>
      </c>
      <c r="E39" s="47">
        <v>162080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162080</v>
      </c>
      <c r="O39" s="48">
        <f t="shared" si="7"/>
        <v>5.6768589541522188</v>
      </c>
      <c r="P39" s="9"/>
    </row>
    <row r="40" spans="1:16">
      <c r="A40" s="12"/>
      <c r="B40" s="25">
        <v>341.15</v>
      </c>
      <c r="C40" s="20" t="s">
        <v>51</v>
      </c>
      <c r="D40" s="47">
        <v>0</v>
      </c>
      <c r="E40" s="47">
        <v>65681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3" si="9">SUM(D40:M40)</f>
        <v>65681</v>
      </c>
      <c r="O40" s="48">
        <f t="shared" si="7"/>
        <v>2.3004798430878077</v>
      </c>
      <c r="P40" s="9"/>
    </row>
    <row r="41" spans="1:16">
      <c r="A41" s="12"/>
      <c r="B41" s="25">
        <v>341.51</v>
      </c>
      <c r="C41" s="20" t="s">
        <v>52</v>
      </c>
      <c r="D41" s="47">
        <v>0</v>
      </c>
      <c r="E41" s="47">
        <v>537869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537869</v>
      </c>
      <c r="O41" s="48">
        <f t="shared" si="7"/>
        <v>18.838884802633885</v>
      </c>
      <c r="P41" s="9"/>
    </row>
    <row r="42" spans="1:16">
      <c r="A42" s="12"/>
      <c r="B42" s="25">
        <v>341.52</v>
      </c>
      <c r="C42" s="20" t="s">
        <v>53</v>
      </c>
      <c r="D42" s="47">
        <v>0</v>
      </c>
      <c r="E42" s="47">
        <v>42908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42908</v>
      </c>
      <c r="O42" s="48">
        <f t="shared" si="7"/>
        <v>1.5028545409968128</v>
      </c>
      <c r="P42" s="9"/>
    </row>
    <row r="43" spans="1:16">
      <c r="A43" s="12"/>
      <c r="B43" s="25">
        <v>341.56</v>
      </c>
      <c r="C43" s="20" t="s">
        <v>54</v>
      </c>
      <c r="D43" s="47">
        <v>0</v>
      </c>
      <c r="E43" s="47">
        <v>11923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11923</v>
      </c>
      <c r="O43" s="48">
        <f t="shared" si="7"/>
        <v>0.41760358656439356</v>
      </c>
      <c r="P43" s="9"/>
    </row>
    <row r="44" spans="1:16">
      <c r="A44" s="12"/>
      <c r="B44" s="25">
        <v>341.9</v>
      </c>
      <c r="C44" s="20" t="s">
        <v>55</v>
      </c>
      <c r="D44" s="47">
        <v>0</v>
      </c>
      <c r="E44" s="47">
        <v>78174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78174</v>
      </c>
      <c r="O44" s="48">
        <f t="shared" si="7"/>
        <v>2.7380477041084377</v>
      </c>
      <c r="P44" s="9"/>
    </row>
    <row r="45" spans="1:16">
      <c r="A45" s="12"/>
      <c r="B45" s="25">
        <v>342.3</v>
      </c>
      <c r="C45" s="20" t="s">
        <v>56</v>
      </c>
      <c r="D45" s="47">
        <v>0</v>
      </c>
      <c r="E45" s="47">
        <v>1637858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1637858</v>
      </c>
      <c r="O45" s="48">
        <f t="shared" si="7"/>
        <v>57.366046723407237</v>
      </c>
      <c r="P45" s="9"/>
    </row>
    <row r="46" spans="1:16">
      <c r="A46" s="12"/>
      <c r="B46" s="25">
        <v>342.4</v>
      </c>
      <c r="C46" s="20" t="s">
        <v>57</v>
      </c>
      <c r="D46" s="47">
        <v>0</v>
      </c>
      <c r="E46" s="47">
        <v>60004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60004</v>
      </c>
      <c r="O46" s="48">
        <f t="shared" si="7"/>
        <v>2.1016426745122763</v>
      </c>
      <c r="P46" s="9"/>
    </row>
    <row r="47" spans="1:16">
      <c r="A47" s="12"/>
      <c r="B47" s="25">
        <v>342.6</v>
      </c>
      <c r="C47" s="20" t="s">
        <v>59</v>
      </c>
      <c r="D47" s="47">
        <v>0</v>
      </c>
      <c r="E47" s="47">
        <v>1025048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1025048</v>
      </c>
      <c r="O47" s="48">
        <f t="shared" si="7"/>
        <v>35.902350180378974</v>
      </c>
      <c r="P47" s="9"/>
    </row>
    <row r="48" spans="1:16">
      <c r="A48" s="12"/>
      <c r="B48" s="25">
        <v>343.4</v>
      </c>
      <c r="C48" s="20" t="s">
        <v>61</v>
      </c>
      <c r="D48" s="47">
        <v>0</v>
      </c>
      <c r="E48" s="47">
        <v>447186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447186</v>
      </c>
      <c r="O48" s="48">
        <f t="shared" si="7"/>
        <v>15.662708836818325</v>
      </c>
      <c r="P48" s="9"/>
    </row>
    <row r="49" spans="1:16">
      <c r="A49" s="12"/>
      <c r="B49" s="25">
        <v>343.9</v>
      </c>
      <c r="C49" s="20" t="s">
        <v>62</v>
      </c>
      <c r="D49" s="47">
        <v>0</v>
      </c>
      <c r="E49" s="47">
        <v>5617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5617</v>
      </c>
      <c r="O49" s="48">
        <f t="shared" si="7"/>
        <v>0.19673566600119086</v>
      </c>
      <c r="P49" s="9"/>
    </row>
    <row r="50" spans="1:16">
      <c r="A50" s="12"/>
      <c r="B50" s="25">
        <v>344.9</v>
      </c>
      <c r="C50" s="20" t="s">
        <v>63</v>
      </c>
      <c r="D50" s="47">
        <v>0</v>
      </c>
      <c r="E50" s="47">
        <v>293094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293094</v>
      </c>
      <c r="O50" s="48">
        <f t="shared" si="7"/>
        <v>10.265629925396659</v>
      </c>
      <c r="P50" s="9"/>
    </row>
    <row r="51" spans="1:16">
      <c r="A51" s="12"/>
      <c r="B51" s="25">
        <v>348.12</v>
      </c>
      <c r="C51" s="39" t="s">
        <v>115</v>
      </c>
      <c r="D51" s="47">
        <v>0</v>
      </c>
      <c r="E51" s="47">
        <v>11290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11290</v>
      </c>
      <c r="O51" s="48">
        <f t="shared" si="7"/>
        <v>0.39543273440509963</v>
      </c>
      <c r="P51" s="9"/>
    </row>
    <row r="52" spans="1:16">
      <c r="A52" s="12"/>
      <c r="B52" s="25">
        <v>348.13</v>
      </c>
      <c r="C52" s="39" t="s">
        <v>65</v>
      </c>
      <c r="D52" s="47">
        <v>0</v>
      </c>
      <c r="E52" s="47">
        <v>9487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9487</v>
      </c>
      <c r="O52" s="48">
        <f t="shared" si="7"/>
        <v>0.33228258204616301</v>
      </c>
      <c r="P52" s="9"/>
    </row>
    <row r="53" spans="1:16">
      <c r="A53" s="12"/>
      <c r="B53" s="25">
        <v>348.22</v>
      </c>
      <c r="C53" s="39" t="s">
        <v>66</v>
      </c>
      <c r="D53" s="47">
        <v>0</v>
      </c>
      <c r="E53" s="47">
        <v>18606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18606</v>
      </c>
      <c r="O53" s="48">
        <f t="shared" si="7"/>
        <v>0.65167594830303666</v>
      </c>
      <c r="P53" s="9"/>
    </row>
    <row r="54" spans="1:16">
      <c r="A54" s="12"/>
      <c r="B54" s="25">
        <v>348.23</v>
      </c>
      <c r="C54" s="39" t="s">
        <v>67</v>
      </c>
      <c r="D54" s="47">
        <v>0</v>
      </c>
      <c r="E54" s="47">
        <v>15542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15542</v>
      </c>
      <c r="O54" s="48">
        <f t="shared" si="7"/>
        <v>0.54435921684004063</v>
      </c>
      <c r="P54" s="9"/>
    </row>
    <row r="55" spans="1:16">
      <c r="A55" s="12"/>
      <c r="B55" s="25">
        <v>348.31</v>
      </c>
      <c r="C55" s="39" t="s">
        <v>68</v>
      </c>
      <c r="D55" s="47">
        <v>0</v>
      </c>
      <c r="E55" s="47">
        <v>87808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87808</v>
      </c>
      <c r="O55" s="48">
        <f t="shared" si="7"/>
        <v>3.0754789674617351</v>
      </c>
      <c r="P55" s="9"/>
    </row>
    <row r="56" spans="1:16">
      <c r="A56" s="12"/>
      <c r="B56" s="25">
        <v>348.32</v>
      </c>
      <c r="C56" s="39" t="s">
        <v>69</v>
      </c>
      <c r="D56" s="47">
        <v>0</v>
      </c>
      <c r="E56" s="47">
        <v>566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566</v>
      </c>
      <c r="O56" s="48">
        <f t="shared" si="7"/>
        <v>1.9824174284613499E-2</v>
      </c>
      <c r="P56" s="9"/>
    </row>
    <row r="57" spans="1:16">
      <c r="A57" s="12"/>
      <c r="B57" s="25">
        <v>348.41</v>
      </c>
      <c r="C57" s="39" t="s">
        <v>70</v>
      </c>
      <c r="D57" s="47">
        <v>0</v>
      </c>
      <c r="E57" s="47">
        <v>72424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72424</v>
      </c>
      <c r="O57" s="48">
        <f t="shared" si="7"/>
        <v>2.5366537074007915</v>
      </c>
      <c r="P57" s="9"/>
    </row>
    <row r="58" spans="1:16">
      <c r="A58" s="12"/>
      <c r="B58" s="25">
        <v>348.42</v>
      </c>
      <c r="C58" s="39" t="s">
        <v>71</v>
      </c>
      <c r="D58" s="47">
        <v>0</v>
      </c>
      <c r="E58" s="47">
        <v>8751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8751</v>
      </c>
      <c r="O58" s="48">
        <f t="shared" si="7"/>
        <v>0.30650415046758434</v>
      </c>
      <c r="P58" s="9"/>
    </row>
    <row r="59" spans="1:16">
      <c r="A59" s="12"/>
      <c r="B59" s="25">
        <v>348.43</v>
      </c>
      <c r="C59" s="39" t="s">
        <v>72</v>
      </c>
      <c r="D59" s="47">
        <v>0</v>
      </c>
      <c r="E59" s="47">
        <v>416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416</v>
      </c>
      <c r="O59" s="48">
        <f t="shared" si="7"/>
        <v>1.4570417848761865E-2</v>
      </c>
      <c r="P59" s="9"/>
    </row>
    <row r="60" spans="1:16">
      <c r="A60" s="12"/>
      <c r="B60" s="25">
        <v>348.48</v>
      </c>
      <c r="C60" s="39" t="s">
        <v>163</v>
      </c>
      <c r="D60" s="47">
        <v>0</v>
      </c>
      <c r="E60" s="47">
        <v>10641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10641</v>
      </c>
      <c r="O60" s="48">
        <f t="shared" si="7"/>
        <v>0.37270148155931493</v>
      </c>
      <c r="P60" s="9"/>
    </row>
    <row r="61" spans="1:16">
      <c r="A61" s="12"/>
      <c r="B61" s="25">
        <v>348.52</v>
      </c>
      <c r="C61" s="39" t="s">
        <v>74</v>
      </c>
      <c r="D61" s="47">
        <v>0</v>
      </c>
      <c r="E61" s="47">
        <v>231210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231210</v>
      </c>
      <c r="O61" s="48">
        <f t="shared" si="7"/>
        <v>8.0981401702217077</v>
      </c>
      <c r="P61" s="9"/>
    </row>
    <row r="62" spans="1:16">
      <c r="A62" s="12"/>
      <c r="B62" s="25">
        <v>348.53</v>
      </c>
      <c r="C62" s="39" t="s">
        <v>75</v>
      </c>
      <c r="D62" s="47">
        <v>0</v>
      </c>
      <c r="E62" s="47">
        <v>352590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352590</v>
      </c>
      <c r="O62" s="48">
        <f t="shared" si="7"/>
        <v>12.349479878112851</v>
      </c>
      <c r="P62" s="9"/>
    </row>
    <row r="63" spans="1:16">
      <c r="A63" s="12"/>
      <c r="B63" s="25">
        <v>348.62</v>
      </c>
      <c r="C63" s="39" t="s">
        <v>76</v>
      </c>
      <c r="D63" s="47">
        <v>0</v>
      </c>
      <c r="E63" s="47">
        <v>61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61</v>
      </c>
      <c r="O63" s="48">
        <f t="shared" si="7"/>
        <v>2.1365276172463309E-3</v>
      </c>
      <c r="P63" s="9"/>
    </row>
    <row r="64" spans="1:16">
      <c r="A64" s="12"/>
      <c r="B64" s="25">
        <v>348.71</v>
      </c>
      <c r="C64" s="39" t="s">
        <v>77</v>
      </c>
      <c r="D64" s="47">
        <v>0</v>
      </c>
      <c r="E64" s="47">
        <v>18335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83" si="10">SUM(D64:M64)</f>
        <v>18335</v>
      </c>
      <c r="O64" s="48">
        <f t="shared" si="7"/>
        <v>0.642184161675598</v>
      </c>
      <c r="P64" s="9"/>
    </row>
    <row r="65" spans="1:16">
      <c r="A65" s="12"/>
      <c r="B65" s="25">
        <v>348.72</v>
      </c>
      <c r="C65" s="39" t="s">
        <v>78</v>
      </c>
      <c r="D65" s="47">
        <v>0</v>
      </c>
      <c r="E65" s="47">
        <v>1060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1060</v>
      </c>
      <c r="O65" s="48">
        <f t="shared" si="7"/>
        <v>3.712654548001821E-2</v>
      </c>
      <c r="P65" s="9"/>
    </row>
    <row r="66" spans="1:16">
      <c r="A66" s="12"/>
      <c r="B66" s="25">
        <v>348.92399999999998</v>
      </c>
      <c r="C66" s="20" t="s">
        <v>164</v>
      </c>
      <c r="D66" s="47">
        <v>0</v>
      </c>
      <c r="E66" s="47">
        <v>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</v>
      </c>
      <c r="O66" s="48">
        <f t="shared" si="7"/>
        <v>1.751252145283878E-4</v>
      </c>
      <c r="P66" s="9"/>
    </row>
    <row r="67" spans="1:16" ht="15.75">
      <c r="A67" s="29" t="s">
        <v>47</v>
      </c>
      <c r="B67" s="30"/>
      <c r="C67" s="31"/>
      <c r="D67" s="32">
        <f t="shared" ref="D67:M67" si="11">SUM(D68:D72)</f>
        <v>154412</v>
      </c>
      <c r="E67" s="32">
        <f t="shared" si="11"/>
        <v>195042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si="10"/>
        <v>349454</v>
      </c>
      <c r="O67" s="46">
        <f t="shared" si="7"/>
        <v>12.239641343560645</v>
      </c>
      <c r="P67" s="10"/>
    </row>
    <row r="68" spans="1:16">
      <c r="A68" s="13"/>
      <c r="B68" s="40">
        <v>351.1</v>
      </c>
      <c r="C68" s="21" t="s">
        <v>80</v>
      </c>
      <c r="D68" s="47">
        <v>0</v>
      </c>
      <c r="E68" s="47">
        <v>16649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16649</v>
      </c>
      <c r="O68" s="48">
        <f t="shared" si="7"/>
        <v>0.58313193933662566</v>
      </c>
      <c r="P68" s="9"/>
    </row>
    <row r="69" spans="1:16">
      <c r="A69" s="13"/>
      <c r="B69" s="40">
        <v>351.2</v>
      </c>
      <c r="C69" s="21" t="s">
        <v>81</v>
      </c>
      <c r="D69" s="47">
        <v>0</v>
      </c>
      <c r="E69" s="47">
        <v>222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222</v>
      </c>
      <c r="O69" s="48">
        <f t="shared" ref="O69:O83" si="12">(N69/O$85)</f>
        <v>7.7755595250604184E-3</v>
      </c>
      <c r="P69" s="9"/>
    </row>
    <row r="70" spans="1:16">
      <c r="A70" s="13"/>
      <c r="B70" s="40">
        <v>351.5</v>
      </c>
      <c r="C70" s="21" t="s">
        <v>82</v>
      </c>
      <c r="D70" s="47">
        <v>154407</v>
      </c>
      <c r="E70" s="47">
        <v>128875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283282</v>
      </c>
      <c r="O70" s="48">
        <f t="shared" si="12"/>
        <v>9.9219642044061498</v>
      </c>
      <c r="P70" s="9"/>
    </row>
    <row r="71" spans="1:16">
      <c r="A71" s="13"/>
      <c r="B71" s="40">
        <v>352</v>
      </c>
      <c r="C71" s="21" t="s">
        <v>165</v>
      </c>
      <c r="D71" s="47">
        <v>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</v>
      </c>
      <c r="O71" s="48">
        <f t="shared" si="12"/>
        <v>1.751252145283878E-4</v>
      </c>
      <c r="P71" s="9"/>
    </row>
    <row r="72" spans="1:16">
      <c r="A72" s="13"/>
      <c r="B72" s="40">
        <v>359</v>
      </c>
      <c r="C72" s="21" t="s">
        <v>83</v>
      </c>
      <c r="D72" s="47">
        <v>0</v>
      </c>
      <c r="E72" s="47">
        <v>49296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49296</v>
      </c>
      <c r="O72" s="48">
        <f t="shared" si="12"/>
        <v>1.7265945150782809</v>
      </c>
      <c r="P72" s="9"/>
    </row>
    <row r="73" spans="1:16" ht="15.75">
      <c r="A73" s="29" t="s">
        <v>3</v>
      </c>
      <c r="B73" s="30"/>
      <c r="C73" s="31"/>
      <c r="D73" s="32">
        <f t="shared" ref="D73:M73" si="13">SUM(D74:D79)</f>
        <v>257419</v>
      </c>
      <c r="E73" s="32">
        <f t="shared" si="13"/>
        <v>1320197</v>
      </c>
      <c r="F73" s="32">
        <f t="shared" si="13"/>
        <v>35905</v>
      </c>
      <c r="G73" s="32">
        <f t="shared" si="13"/>
        <v>24716</v>
      </c>
      <c r="H73" s="32">
        <f t="shared" si="13"/>
        <v>0</v>
      </c>
      <c r="I73" s="32">
        <f t="shared" si="13"/>
        <v>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si="10"/>
        <v>1638237</v>
      </c>
      <c r="O73" s="46">
        <f t="shared" si="12"/>
        <v>57.379321214668487</v>
      </c>
      <c r="P73" s="10"/>
    </row>
    <row r="74" spans="1:16">
      <c r="A74" s="12"/>
      <c r="B74" s="25">
        <v>361.1</v>
      </c>
      <c r="C74" s="20" t="s">
        <v>84</v>
      </c>
      <c r="D74" s="47">
        <v>195427</v>
      </c>
      <c r="E74" s="47">
        <v>329701</v>
      </c>
      <c r="F74" s="47">
        <v>35905</v>
      </c>
      <c r="G74" s="47">
        <v>24716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585749</v>
      </c>
      <c r="O74" s="48">
        <f t="shared" si="12"/>
        <v>20.515883856957725</v>
      </c>
      <c r="P74" s="9"/>
    </row>
    <row r="75" spans="1:16">
      <c r="A75" s="12"/>
      <c r="B75" s="25">
        <v>362</v>
      </c>
      <c r="C75" s="20" t="s">
        <v>85</v>
      </c>
      <c r="D75" s="47">
        <v>36681</v>
      </c>
      <c r="E75" s="47">
        <v>5100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41781</v>
      </c>
      <c r="O75" s="48">
        <f t="shared" si="12"/>
        <v>1.4633813176421142</v>
      </c>
      <c r="P75" s="9"/>
    </row>
    <row r="76" spans="1:16">
      <c r="A76" s="12"/>
      <c r="B76" s="25">
        <v>363.12</v>
      </c>
      <c r="C76" s="20" t="s">
        <v>117</v>
      </c>
      <c r="D76" s="47">
        <v>0</v>
      </c>
      <c r="E76" s="47">
        <v>693673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693673</v>
      </c>
      <c r="O76" s="48">
        <f t="shared" si="12"/>
        <v>24.295926587510071</v>
      </c>
      <c r="P76" s="9"/>
    </row>
    <row r="77" spans="1:16">
      <c r="A77" s="12"/>
      <c r="B77" s="25">
        <v>364</v>
      </c>
      <c r="C77" s="20" t="s">
        <v>146</v>
      </c>
      <c r="D77" s="47">
        <v>0</v>
      </c>
      <c r="E77" s="47">
        <v>23449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23449</v>
      </c>
      <c r="O77" s="48">
        <f t="shared" si="12"/>
        <v>0.82130223109523304</v>
      </c>
      <c r="P77" s="9"/>
    </row>
    <row r="78" spans="1:16">
      <c r="A78" s="12"/>
      <c r="B78" s="25">
        <v>366</v>
      </c>
      <c r="C78" s="20" t="s">
        <v>88</v>
      </c>
      <c r="D78" s="47">
        <v>0</v>
      </c>
      <c r="E78" s="47">
        <v>15240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15240</v>
      </c>
      <c r="O78" s="48">
        <f t="shared" si="12"/>
        <v>0.53378165388252596</v>
      </c>
      <c r="P78" s="9"/>
    </row>
    <row r="79" spans="1:16">
      <c r="A79" s="12"/>
      <c r="B79" s="25">
        <v>369.9</v>
      </c>
      <c r="C79" s="20" t="s">
        <v>89</v>
      </c>
      <c r="D79" s="47">
        <v>25311</v>
      </c>
      <c r="E79" s="47">
        <v>253034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278345</v>
      </c>
      <c r="O79" s="48">
        <f t="shared" si="12"/>
        <v>9.7490455675808203</v>
      </c>
      <c r="P79" s="9"/>
    </row>
    <row r="80" spans="1:16" ht="15.75">
      <c r="A80" s="29" t="s">
        <v>48</v>
      </c>
      <c r="B80" s="30"/>
      <c r="C80" s="31"/>
      <c r="D80" s="32">
        <f t="shared" ref="D80:M80" si="14">SUM(D81:D82)</f>
        <v>565963</v>
      </c>
      <c r="E80" s="32">
        <f t="shared" si="14"/>
        <v>9847127</v>
      </c>
      <c r="F80" s="32">
        <f t="shared" si="14"/>
        <v>0</v>
      </c>
      <c r="G80" s="32">
        <f t="shared" si="14"/>
        <v>300000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0"/>
        <v>10713090</v>
      </c>
      <c r="O80" s="46">
        <f t="shared" si="12"/>
        <v>375.22643690238522</v>
      </c>
      <c r="P80" s="9"/>
    </row>
    <row r="81" spans="1:119">
      <c r="A81" s="12"/>
      <c r="B81" s="25">
        <v>381</v>
      </c>
      <c r="C81" s="20" t="s">
        <v>90</v>
      </c>
      <c r="D81" s="47">
        <v>565963</v>
      </c>
      <c r="E81" s="47">
        <v>9232127</v>
      </c>
      <c r="F81" s="47">
        <v>0</v>
      </c>
      <c r="G81" s="47">
        <v>300000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10098090</v>
      </c>
      <c r="O81" s="48">
        <f t="shared" si="12"/>
        <v>353.68603551539348</v>
      </c>
      <c r="P81" s="9"/>
    </row>
    <row r="82" spans="1:119" ht="15.75" thickBot="1">
      <c r="A82" s="12"/>
      <c r="B82" s="25">
        <v>383</v>
      </c>
      <c r="C82" s="20" t="s">
        <v>166</v>
      </c>
      <c r="D82" s="47">
        <v>0</v>
      </c>
      <c r="E82" s="47">
        <v>615000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615000</v>
      </c>
      <c r="O82" s="48">
        <f t="shared" si="12"/>
        <v>21.5404013869917</v>
      </c>
      <c r="P82" s="9"/>
    </row>
    <row r="83" spans="1:119" ht="16.5" thickBot="1">
      <c r="A83" s="14" t="s">
        <v>64</v>
      </c>
      <c r="B83" s="23"/>
      <c r="C83" s="22"/>
      <c r="D83" s="15">
        <f t="shared" ref="D83:M83" si="15">SUM(D5,D12,D14,D38,D67,D73,D80)</f>
        <v>8255155</v>
      </c>
      <c r="E83" s="15">
        <f t="shared" si="15"/>
        <v>27833078</v>
      </c>
      <c r="F83" s="15">
        <f t="shared" si="15"/>
        <v>35905</v>
      </c>
      <c r="G83" s="15">
        <f t="shared" si="15"/>
        <v>542595</v>
      </c>
      <c r="H83" s="15">
        <f t="shared" si="15"/>
        <v>0</v>
      </c>
      <c r="I83" s="15">
        <f t="shared" si="15"/>
        <v>0</v>
      </c>
      <c r="J83" s="15">
        <f t="shared" si="15"/>
        <v>0</v>
      </c>
      <c r="K83" s="15">
        <f t="shared" si="15"/>
        <v>0</v>
      </c>
      <c r="L83" s="15">
        <f t="shared" si="15"/>
        <v>0</v>
      </c>
      <c r="M83" s="15">
        <f t="shared" si="15"/>
        <v>0</v>
      </c>
      <c r="N83" s="15">
        <f t="shared" si="10"/>
        <v>36666733</v>
      </c>
      <c r="O83" s="38">
        <f t="shared" si="12"/>
        <v>1284.2538965360231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0" t="s">
        <v>167</v>
      </c>
      <c r="M85" s="120"/>
      <c r="N85" s="120"/>
      <c r="O85" s="44">
        <v>28551</v>
      </c>
    </row>
    <row r="86" spans="1:119">
      <c r="A86" s="121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9"/>
    </row>
    <row r="87" spans="1:119" ht="15.75" customHeight="1" thickBot="1">
      <c r="A87" s="122" t="s">
        <v>109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2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2026-09-01T15:53:46Z</cp:lastPrinted>
  <dcterms:created xsi:type="dcterms:W3CDTF">2000-08-31T21:26:31Z</dcterms:created>
  <dcterms:modified xsi:type="dcterms:W3CDTF">2026-09-01T15:54:03Z</dcterms:modified>
</cp:coreProperties>
</file>